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D:\00 MINAGRI_DEA\COMERCIO EXTERIOR\ENTREGABLES\ANUARIO_CEA\2021\"/>
    </mc:Choice>
  </mc:AlternateContent>
  <xr:revisionPtr revIDLastSave="0" documentId="13_ncr:1_{00F94497-5EDD-44B9-BB54-C7713F04290A}" xr6:coauthVersionLast="47" xr6:coauthVersionMax="47" xr10:uidLastSave="{00000000-0000-0000-0000-000000000000}"/>
  <bookViews>
    <workbookView xWindow="-120" yWindow="-120" windowWidth="29040" windowHeight="15840" tabRatio="887" activeTab="1" xr2:uid="{00000000-000D-0000-FFFF-FFFF00000000}"/>
  </bookViews>
  <sheets>
    <sheet name="INDICE DE CUADROS" sheetId="42" r:id="rId1"/>
    <sheet name="c1" sheetId="4" r:id="rId2"/>
    <sheet name="c2" sheetId="32" r:id="rId3"/>
    <sheet name="c3" sheetId="26" r:id="rId4"/>
    <sheet name="c4" sheetId="49" r:id="rId5"/>
    <sheet name="c5" sheetId="28" r:id="rId6"/>
    <sheet name="c6" sheetId="29" r:id="rId7"/>
    <sheet name="c7" sheetId="30" r:id="rId8"/>
    <sheet name="c8" sheetId="6" r:id="rId9"/>
    <sheet name="c9" sheetId="33" r:id="rId10"/>
    <sheet name="c10" sheetId="43" r:id="rId11"/>
    <sheet name="c11" sheetId="44" r:id="rId12"/>
    <sheet name="c12" sheetId="7" r:id="rId13"/>
    <sheet name="c13" sheetId="10" r:id="rId14"/>
    <sheet name="c14" sheetId="8" r:id="rId15"/>
    <sheet name="c15" sheetId="18" r:id="rId16"/>
    <sheet name="c16" sheetId="35" r:id="rId17"/>
    <sheet name="c17" sheetId="45" r:id="rId18"/>
    <sheet name="c18" sheetId="47" r:id="rId19"/>
    <sheet name="c19" sheetId="19" r:id="rId20"/>
    <sheet name="c20" sheetId="20" r:id="rId21"/>
    <sheet name="c21" sheetId="21" r:id="rId22"/>
  </sheets>
  <definedNames>
    <definedName name="ALADI">#REF!</definedName>
    <definedName name="APEC">#REF!</definedName>
    <definedName name="_xlnm.Print_Area" localSheetId="1">'c1'!$A$1:$I$28</definedName>
    <definedName name="_xlnm.Print_Area" localSheetId="10">'c10'!$A$1:$S$123</definedName>
    <definedName name="_xlnm.Print_Area" localSheetId="11">'c11'!$A$1:$S$124</definedName>
    <definedName name="_xlnm.Print_Area" localSheetId="12">'c12'!$A$1:$E$58</definedName>
    <definedName name="_xlnm.Print_Area" localSheetId="13">'c13'!$A$1:$E$202</definedName>
    <definedName name="_xlnm.Print_Area" localSheetId="14">'c14'!$A$1:$F$15</definedName>
    <definedName name="_xlnm.Print_Area" localSheetId="15">'c15'!$A$1:$G$172</definedName>
    <definedName name="_xlnm.Print_Area" localSheetId="16">'c16'!$A$1:$R$46</definedName>
    <definedName name="_xlnm.Print_Area" localSheetId="17">'c17'!$A$1:$S$123</definedName>
    <definedName name="_xlnm.Print_Area" localSheetId="18">'c18'!$A$1:$S$124</definedName>
    <definedName name="_xlnm.Print_Area" localSheetId="19">'c19'!$A$1:$E$57</definedName>
    <definedName name="_xlnm.Print_Area" localSheetId="2">'c2'!$A$1:$S$40</definedName>
    <definedName name="_xlnm.Print_Area" localSheetId="20">'c20'!$A$2:$E$189</definedName>
    <definedName name="_xlnm.Print_Area" localSheetId="21">'c21'!$A$1:$F$12</definedName>
    <definedName name="_xlnm.Print_Area" localSheetId="4">'c4'!$A$1:$D$47</definedName>
    <definedName name="_xlnm.Print_Area" localSheetId="8">'c8'!$A$1:$G$117</definedName>
    <definedName name="_xlnm.Print_Area" localSheetId="9">'c9'!$A$2:$Q$43</definedName>
    <definedName name="_xlnm.Print_Area" localSheetId="0">'INDICE DE CUADROS'!$A$1:$D$23</definedName>
    <definedName name="EXPOR.DES">'c13'!#REF!</definedName>
    <definedName name="IMPOR.ORI">'c20'!#REF!</definedName>
    <definedName name="TABLA_1">#REF!</definedName>
    <definedName name="_xlnm.Print_Titles" localSheetId="13">'c13'!$4:$4</definedName>
    <definedName name="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45" l="1"/>
  <c r="D107" i="45"/>
  <c r="D108" i="45"/>
  <c r="D109" i="45"/>
  <c r="D110" i="45"/>
  <c r="D111" i="45"/>
  <c r="D112" i="45"/>
  <c r="D113" i="45"/>
  <c r="D114" i="45"/>
  <c r="D92" i="45"/>
  <c r="D93" i="45"/>
  <c r="D94" i="45"/>
  <c r="D95" i="45"/>
  <c r="D96" i="45"/>
  <c r="D97" i="45"/>
  <c r="D98" i="45"/>
  <c r="D99" i="45"/>
  <c r="D100" i="45"/>
  <c r="D101" i="45"/>
  <c r="D102" i="45"/>
  <c r="D103" i="45"/>
  <c r="D104" i="45"/>
  <c r="D105" i="45"/>
  <c r="D91" i="45"/>
  <c r="D90" i="45"/>
  <c r="D89" i="45"/>
  <c r="D88" i="45"/>
  <c r="D87" i="45"/>
  <c r="D74" i="45"/>
  <c r="D75" i="45"/>
  <c r="D76" i="45"/>
  <c r="D77" i="45"/>
  <c r="D78" i="45"/>
  <c r="D79" i="45"/>
  <c r="D80" i="45"/>
  <c r="D81" i="45"/>
  <c r="D82" i="45"/>
  <c r="D59" i="45"/>
  <c r="D60" i="45"/>
  <c r="D61" i="45"/>
  <c r="D62" i="45"/>
  <c r="D63" i="45"/>
  <c r="D64" i="45"/>
  <c r="D65" i="45"/>
  <c r="D66" i="45"/>
  <c r="D67" i="45"/>
  <c r="D68" i="45"/>
  <c r="D69" i="45"/>
  <c r="D70" i="45"/>
  <c r="D71" i="45"/>
  <c r="D72" i="45"/>
  <c r="D73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9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7" i="45"/>
  <c r="D8" i="45"/>
  <c r="D6" i="4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17" i="35"/>
  <c r="C18" i="35"/>
  <c r="C19" i="35"/>
  <c r="C20" i="35"/>
  <c r="C21" i="35"/>
  <c r="C22" i="35"/>
  <c r="C23" i="35"/>
  <c r="C24" i="35"/>
  <c r="C25" i="35"/>
  <c r="C26" i="35"/>
  <c r="C27" i="35"/>
  <c r="C8" i="35"/>
  <c r="C9" i="35"/>
  <c r="C10" i="35"/>
  <c r="C11" i="35"/>
  <c r="C12" i="35"/>
  <c r="C13" i="35"/>
  <c r="C14" i="35"/>
  <c r="C15" i="35"/>
  <c r="C16" i="35"/>
  <c r="C7" i="35"/>
  <c r="D5" i="33" l="1"/>
  <c r="C33" i="33"/>
  <c r="C34" i="33"/>
  <c r="C35" i="33"/>
  <c r="C36" i="33"/>
  <c r="C37" i="33"/>
  <c r="C38" i="33"/>
  <c r="C39" i="33"/>
  <c r="C40" i="33"/>
  <c r="C24" i="33"/>
  <c r="C25" i="33"/>
  <c r="C26" i="33"/>
  <c r="C27" i="33"/>
  <c r="C28" i="33"/>
  <c r="C29" i="33"/>
  <c r="C30" i="33"/>
  <c r="C31" i="33"/>
  <c r="C32" i="33"/>
  <c r="C17" i="33"/>
  <c r="C18" i="33"/>
  <c r="C19" i="33"/>
  <c r="C20" i="33"/>
  <c r="C21" i="33"/>
  <c r="C22" i="33"/>
  <c r="C23" i="33"/>
  <c r="C8" i="33"/>
  <c r="C9" i="33"/>
  <c r="C10" i="33"/>
  <c r="C11" i="33"/>
  <c r="C12" i="33"/>
  <c r="C13" i="33"/>
  <c r="C14" i="33"/>
  <c r="C15" i="33"/>
  <c r="C16" i="33"/>
  <c r="C7" i="33"/>
  <c r="C33" i="30" l="1"/>
  <c r="C34" i="30"/>
  <c r="C35" i="30"/>
  <c r="C36" i="30"/>
  <c r="C37" i="30"/>
  <c r="C38" i="30"/>
  <c r="C39" i="30"/>
  <c r="C40" i="30"/>
  <c r="C41" i="30"/>
  <c r="C42" i="30"/>
  <c r="C43" i="30"/>
  <c r="C18" i="30"/>
  <c r="D23" i="30" s="1"/>
  <c r="D11" i="30"/>
  <c r="D5" i="30"/>
  <c r="C82" i="49" l="1"/>
  <c r="C85" i="49"/>
  <c r="C89" i="49"/>
  <c r="C90" i="49"/>
  <c r="C83" i="49"/>
  <c r="C87" i="49"/>
  <c r="C68" i="49"/>
  <c r="C72" i="49"/>
  <c r="C76" i="49"/>
  <c r="C88" i="49"/>
  <c r="C86" i="49"/>
  <c r="C84" i="49"/>
  <c r="C81" i="49"/>
  <c r="C80" i="49"/>
  <c r="C79" i="49"/>
  <c r="C78" i="49"/>
  <c r="C77" i="49"/>
  <c r="C75" i="49"/>
  <c r="C74" i="49"/>
  <c r="C73" i="49"/>
  <c r="C71" i="49"/>
  <c r="C70" i="49"/>
  <c r="C69" i="49"/>
  <c r="C67" i="49"/>
  <c r="C66" i="49"/>
  <c r="C65" i="49"/>
  <c r="D30" i="49"/>
  <c r="D25" i="49"/>
  <c r="D22" i="49"/>
  <c r="D17" i="49"/>
  <c r="D14" i="49"/>
  <c r="D9" i="49"/>
  <c r="D6" i="49"/>
  <c r="C4" i="49"/>
  <c r="D28" i="49" s="1"/>
  <c r="C32" i="49" l="1"/>
  <c r="D62" i="49" s="1"/>
  <c r="C64" i="49"/>
  <c r="D10" i="49"/>
  <c r="D18" i="49"/>
  <c r="D26" i="49"/>
  <c r="D5" i="49"/>
  <c r="D13" i="49"/>
  <c r="D21" i="49"/>
  <c r="D29" i="49"/>
  <c r="D7" i="49"/>
  <c r="D11" i="49"/>
  <c r="D15" i="49"/>
  <c r="D19" i="49"/>
  <c r="D23" i="49"/>
  <c r="D27" i="49"/>
  <c r="D31" i="49"/>
  <c r="D53" i="49"/>
  <c r="D4" i="49"/>
  <c r="D8" i="49"/>
  <c r="D12" i="49"/>
  <c r="D16" i="49"/>
  <c r="D20" i="49"/>
  <c r="D24" i="49"/>
  <c r="D35" i="49"/>
  <c r="D54" i="49"/>
  <c r="N37" i="32"/>
  <c r="O37" i="32"/>
  <c r="P37" i="32"/>
  <c r="Q37" i="32"/>
  <c r="R37" i="32"/>
  <c r="S37" i="32"/>
  <c r="O7" i="32"/>
  <c r="P7" i="32"/>
  <c r="Q7" i="32"/>
  <c r="R7" i="32"/>
  <c r="S7" i="32"/>
  <c r="O8" i="32"/>
  <c r="P8" i="32"/>
  <c r="Q8" i="32"/>
  <c r="R8" i="32"/>
  <c r="S8" i="32"/>
  <c r="O9" i="32"/>
  <c r="P9" i="32"/>
  <c r="Q9" i="32"/>
  <c r="R9" i="32"/>
  <c r="S9" i="32"/>
  <c r="O10" i="32"/>
  <c r="P10" i="32"/>
  <c r="Q10" i="32"/>
  <c r="R10" i="32"/>
  <c r="S10" i="32"/>
  <c r="O11" i="32"/>
  <c r="P11" i="32"/>
  <c r="Q11" i="32"/>
  <c r="R11" i="32"/>
  <c r="S11" i="32"/>
  <c r="O12" i="32"/>
  <c r="P12" i="32"/>
  <c r="Q12" i="32"/>
  <c r="R12" i="32"/>
  <c r="S12" i="32"/>
  <c r="O13" i="32"/>
  <c r="P13" i="32"/>
  <c r="Q13" i="32"/>
  <c r="R13" i="32"/>
  <c r="S13" i="32"/>
  <c r="O14" i="32"/>
  <c r="P14" i="32"/>
  <c r="Q14" i="32"/>
  <c r="R14" i="32"/>
  <c r="S14" i="32"/>
  <c r="O15" i="32"/>
  <c r="P15" i="32"/>
  <c r="Q15" i="32"/>
  <c r="R15" i="32"/>
  <c r="S15" i="32"/>
  <c r="O16" i="32"/>
  <c r="P16" i="32"/>
  <c r="Q16" i="32"/>
  <c r="R16" i="32"/>
  <c r="S16" i="32"/>
  <c r="O17" i="32"/>
  <c r="P17" i="32"/>
  <c r="Q17" i="32"/>
  <c r="R17" i="32"/>
  <c r="S17" i="32"/>
  <c r="O18" i="32"/>
  <c r="P18" i="32"/>
  <c r="Q18" i="32"/>
  <c r="R18" i="32"/>
  <c r="S18" i="32"/>
  <c r="O19" i="32"/>
  <c r="P19" i="32"/>
  <c r="Q19" i="32"/>
  <c r="R19" i="32"/>
  <c r="S19" i="32"/>
  <c r="O20" i="32"/>
  <c r="P20" i="32"/>
  <c r="Q20" i="32"/>
  <c r="R20" i="32"/>
  <c r="S20" i="32"/>
  <c r="O21" i="32"/>
  <c r="P21" i="32"/>
  <c r="Q21" i="32"/>
  <c r="R21" i="32"/>
  <c r="S21" i="32"/>
  <c r="O22" i="32"/>
  <c r="P22" i="32"/>
  <c r="Q22" i="32"/>
  <c r="R22" i="32"/>
  <c r="S22" i="32"/>
  <c r="O23" i="32"/>
  <c r="P23" i="32"/>
  <c r="Q23" i="32"/>
  <c r="R23" i="32"/>
  <c r="S23" i="32"/>
  <c r="O24" i="32"/>
  <c r="P24" i="32"/>
  <c r="Q24" i="32"/>
  <c r="R24" i="32"/>
  <c r="S24" i="32"/>
  <c r="O25" i="32"/>
  <c r="P25" i="32"/>
  <c r="Q25" i="32"/>
  <c r="R25" i="32"/>
  <c r="S25" i="32"/>
  <c r="O26" i="32"/>
  <c r="P26" i="32"/>
  <c r="Q26" i="32"/>
  <c r="R26" i="32"/>
  <c r="S26" i="32"/>
  <c r="O27" i="32"/>
  <c r="P27" i="32"/>
  <c r="Q27" i="32"/>
  <c r="R27" i="32"/>
  <c r="S27" i="32"/>
  <c r="O28" i="32"/>
  <c r="P28" i="32"/>
  <c r="Q28" i="32"/>
  <c r="R28" i="32"/>
  <c r="S28" i="32"/>
  <c r="O29" i="32"/>
  <c r="P29" i="32"/>
  <c r="Q29" i="32"/>
  <c r="R29" i="32"/>
  <c r="S29" i="32"/>
  <c r="O30" i="32"/>
  <c r="P30" i="32"/>
  <c r="Q30" i="32"/>
  <c r="R30" i="32"/>
  <c r="S30" i="32"/>
  <c r="O31" i="32"/>
  <c r="P31" i="32"/>
  <c r="Q31" i="32"/>
  <c r="R31" i="32"/>
  <c r="S31" i="32"/>
  <c r="O32" i="32"/>
  <c r="P32" i="32"/>
  <c r="Q32" i="32"/>
  <c r="R32" i="32"/>
  <c r="S32" i="32"/>
  <c r="O33" i="32"/>
  <c r="P33" i="32"/>
  <c r="Q33" i="32"/>
  <c r="R33" i="32"/>
  <c r="S33" i="32"/>
  <c r="O34" i="32"/>
  <c r="P34" i="32"/>
  <c r="Q34" i="32"/>
  <c r="R34" i="32"/>
  <c r="S34" i="32"/>
  <c r="O35" i="32"/>
  <c r="P35" i="32"/>
  <c r="Q35" i="32"/>
  <c r="R35" i="32"/>
  <c r="S35" i="32"/>
  <c r="O36" i="32"/>
  <c r="P36" i="32"/>
  <c r="Q36" i="32"/>
  <c r="R36" i="32"/>
  <c r="S36" i="32"/>
  <c r="S6" i="32"/>
  <c r="O6" i="32"/>
  <c r="P6" i="32"/>
  <c r="Q6" i="32"/>
  <c r="R6" i="32"/>
  <c r="M6" i="32"/>
  <c r="G6" i="32"/>
  <c r="D50" i="49" l="1"/>
  <c r="D46" i="49"/>
  <c r="D43" i="49"/>
  <c r="D38" i="49"/>
  <c r="D45" i="49"/>
  <c r="D58" i="49"/>
  <c r="D39" i="49"/>
  <c r="D57" i="49"/>
  <c r="D34" i="49"/>
  <c r="D44" i="49"/>
  <c r="D59" i="49"/>
  <c r="D61" i="49"/>
  <c r="D42" i="49"/>
  <c r="D37" i="49"/>
  <c r="D36" i="49"/>
  <c r="D51" i="49"/>
  <c r="C63" i="49"/>
  <c r="D60" i="49"/>
  <c r="D32" i="49"/>
  <c r="D56" i="49"/>
  <c r="D55" i="49"/>
  <c r="D41" i="49"/>
  <c r="D52" i="49"/>
  <c r="D40" i="49"/>
  <c r="D33" i="49"/>
  <c r="I22" i="4"/>
  <c r="I17" i="4"/>
  <c r="I16" i="4"/>
  <c r="I15" i="4"/>
  <c r="I14" i="4"/>
  <c r="H17" i="4"/>
  <c r="H16" i="4"/>
  <c r="H15" i="4"/>
  <c r="H14" i="4"/>
  <c r="F21" i="4"/>
  <c r="F22" i="4"/>
  <c r="F23" i="4"/>
  <c r="F24" i="4"/>
  <c r="G21" i="4"/>
  <c r="I21" i="4" s="1"/>
  <c r="G22" i="4"/>
  <c r="G23" i="4"/>
  <c r="G24" i="4"/>
  <c r="I24" i="4" s="1"/>
  <c r="G13" i="4"/>
  <c r="I23" i="4" l="1"/>
  <c r="I8" i="4"/>
  <c r="I9" i="4"/>
  <c r="I10" i="4"/>
  <c r="I7" i="4"/>
  <c r="H8" i="4" l="1"/>
  <c r="H9" i="4"/>
  <c r="H10" i="4"/>
  <c r="H7" i="4"/>
  <c r="G6" i="4"/>
  <c r="G20" i="4" l="1"/>
  <c r="C6" i="4"/>
  <c r="D6" i="4"/>
  <c r="E6" i="4"/>
  <c r="F6" i="4"/>
  <c r="I6" i="4" s="1"/>
  <c r="B6" i="4"/>
  <c r="H6" i="4" s="1"/>
  <c r="D5" i="47" l="1"/>
  <c r="R5" i="47"/>
  <c r="S5" i="47"/>
  <c r="Q5" i="47"/>
  <c r="P5" i="47"/>
  <c r="O5" i="47"/>
  <c r="N5" i="47"/>
  <c r="M5" i="47"/>
  <c r="F5" i="47"/>
  <c r="G5" i="47"/>
  <c r="H5" i="47"/>
  <c r="I5" i="47"/>
  <c r="E5" i="47"/>
  <c r="C4" i="7" l="1"/>
  <c r="D115" i="44" l="1"/>
  <c r="D114" i="44"/>
  <c r="D113" i="44"/>
  <c r="D112" i="44"/>
  <c r="D111" i="44"/>
  <c r="D110" i="44"/>
  <c r="D109" i="44"/>
  <c r="D108" i="44"/>
  <c r="D107" i="44"/>
  <c r="D106" i="44"/>
  <c r="D105" i="44"/>
  <c r="D104" i="44"/>
  <c r="D103" i="44"/>
  <c r="D102" i="44"/>
  <c r="D101" i="44"/>
  <c r="D100" i="44"/>
  <c r="D99" i="44"/>
  <c r="D98" i="44"/>
  <c r="D97" i="44"/>
  <c r="D96" i="44"/>
  <c r="D95" i="44"/>
  <c r="D94" i="44"/>
  <c r="D93" i="44"/>
  <c r="D92" i="44"/>
  <c r="D91" i="44"/>
  <c r="D90" i="44"/>
  <c r="D89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9" i="44"/>
  <c r="D68" i="44"/>
  <c r="D67" i="44"/>
  <c r="D66" i="44"/>
  <c r="D65" i="44"/>
  <c r="D64" i="44"/>
  <c r="D63" i="44"/>
  <c r="D62" i="44"/>
  <c r="D61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3" i="44"/>
  <c r="D42" i="44"/>
  <c r="D41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102" i="43"/>
  <c r="D103" i="43"/>
  <c r="D104" i="43"/>
  <c r="D105" i="43"/>
  <c r="D106" i="43"/>
  <c r="D107" i="43"/>
  <c r="D108" i="43"/>
  <c r="D109" i="43"/>
  <c r="D110" i="43"/>
  <c r="D111" i="43"/>
  <c r="D112" i="43"/>
  <c r="D113" i="43"/>
  <c r="D114" i="43"/>
  <c r="D92" i="43"/>
  <c r="D93" i="43"/>
  <c r="D94" i="43"/>
  <c r="D95" i="43"/>
  <c r="D96" i="43"/>
  <c r="D97" i="43"/>
  <c r="D98" i="43"/>
  <c r="D99" i="43"/>
  <c r="D100" i="43"/>
  <c r="D101" i="43"/>
  <c r="D91" i="43"/>
  <c r="D90" i="43"/>
  <c r="D89" i="43"/>
  <c r="D88" i="43"/>
  <c r="D83" i="43"/>
  <c r="D82" i="43"/>
  <c r="D81" i="43"/>
  <c r="D80" i="43"/>
  <c r="D79" i="43"/>
  <c r="D78" i="43"/>
  <c r="D77" i="43"/>
  <c r="D76" i="43"/>
  <c r="D75" i="43"/>
  <c r="D74" i="43"/>
  <c r="D73" i="43"/>
  <c r="D72" i="43"/>
  <c r="D71" i="43"/>
  <c r="D70" i="43"/>
  <c r="D69" i="43"/>
  <c r="D68" i="43"/>
  <c r="D67" i="43"/>
  <c r="D66" i="43"/>
  <c r="D65" i="43"/>
  <c r="D64" i="43"/>
  <c r="D63" i="43"/>
  <c r="D62" i="43"/>
  <c r="D61" i="43"/>
  <c r="D60" i="43"/>
  <c r="D59" i="43"/>
  <c r="D58" i="43"/>
  <c r="D57" i="43"/>
  <c r="D56" i="43"/>
  <c r="D55" i="43"/>
  <c r="D54" i="43"/>
  <c r="D53" i="43"/>
  <c r="D52" i="43"/>
  <c r="D51" i="43"/>
  <c r="D50" i="43"/>
  <c r="D49" i="43"/>
  <c r="D48" i="43"/>
  <c r="D47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7" i="43"/>
  <c r="D8" i="43"/>
  <c r="D6" i="43"/>
  <c r="E104" i="6" l="1"/>
  <c r="E105" i="6"/>
  <c r="E106" i="6"/>
  <c r="E107" i="6"/>
  <c r="E108" i="6"/>
  <c r="E109" i="6"/>
  <c r="E110" i="6"/>
  <c r="E111" i="6"/>
  <c r="E112" i="6"/>
  <c r="E113" i="6"/>
  <c r="E114" i="6"/>
  <c r="E103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56" i="6"/>
  <c r="E50" i="6"/>
  <c r="E51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7" i="6" l="1"/>
  <c r="E157" i="18" l="1"/>
  <c r="E158" i="18"/>
  <c r="E159" i="18"/>
  <c r="E160" i="18"/>
  <c r="E161" i="18"/>
  <c r="E162" i="18"/>
  <c r="E163" i="18"/>
  <c r="E164" i="18"/>
  <c r="E165" i="18"/>
  <c r="E166" i="18"/>
  <c r="E167" i="18"/>
  <c r="E168" i="18"/>
  <c r="E169" i="18"/>
  <c r="E148" i="18"/>
  <c r="E149" i="18"/>
  <c r="E150" i="18"/>
  <c r="E151" i="18"/>
  <c r="E152" i="18"/>
  <c r="E153" i="18"/>
  <c r="E154" i="18"/>
  <c r="E155" i="18"/>
  <c r="E156" i="18"/>
  <c r="E147" i="18"/>
  <c r="E146" i="18"/>
  <c r="E145" i="18"/>
  <c r="E144" i="18"/>
  <c r="E132" i="18"/>
  <c r="E133" i="18"/>
  <c r="E134" i="18"/>
  <c r="E135" i="18"/>
  <c r="E136" i="18"/>
  <c r="E137" i="18"/>
  <c r="E138" i="18"/>
  <c r="E139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04" i="18"/>
  <c r="E103" i="18"/>
  <c r="E102" i="18"/>
  <c r="E101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D5" i="18" l="1"/>
  <c r="E7" i="18"/>
  <c r="F8" i="18" l="1"/>
  <c r="F168" i="18"/>
  <c r="F170" i="18"/>
  <c r="F156" i="18"/>
  <c r="F160" i="18"/>
  <c r="F164" i="18"/>
  <c r="F146" i="18"/>
  <c r="F149" i="18"/>
  <c r="F135" i="18"/>
  <c r="F139" i="18"/>
  <c r="F117" i="18"/>
  <c r="F121" i="18"/>
  <c r="F125" i="18"/>
  <c r="F129" i="18"/>
  <c r="F104" i="18"/>
  <c r="F108" i="18"/>
  <c r="F112" i="18"/>
  <c r="F102" i="18"/>
  <c r="F85" i="18"/>
  <c r="F89" i="18"/>
  <c r="F93" i="18"/>
  <c r="F71" i="18"/>
  <c r="F75" i="18"/>
  <c r="F79" i="18"/>
  <c r="F55" i="18"/>
  <c r="F58" i="18"/>
  <c r="F62" i="18"/>
  <c r="F66" i="18"/>
  <c r="F53" i="18"/>
  <c r="F47" i="18"/>
  <c r="F32" i="18"/>
  <c r="F36" i="18"/>
  <c r="F40" i="18"/>
  <c r="F44" i="18"/>
  <c r="F22" i="18"/>
  <c r="F26" i="18"/>
  <c r="F30" i="18"/>
  <c r="F13" i="18"/>
  <c r="F17" i="18"/>
  <c r="F153" i="18"/>
  <c r="F158" i="18"/>
  <c r="F163" i="18"/>
  <c r="F151" i="18"/>
  <c r="F131" i="18"/>
  <c r="F136" i="18"/>
  <c r="F120" i="18"/>
  <c r="F126" i="18"/>
  <c r="F103" i="18"/>
  <c r="F107" i="18"/>
  <c r="F113" i="18"/>
  <c r="F83" i="18"/>
  <c r="F88" i="18"/>
  <c r="F94" i="18"/>
  <c r="F69" i="18"/>
  <c r="F74" i="18"/>
  <c r="F80" i="18"/>
  <c r="F56" i="18"/>
  <c r="F61" i="18"/>
  <c r="F37" i="18"/>
  <c r="F42" i="18"/>
  <c r="F21" i="18"/>
  <c r="F27" i="18"/>
  <c r="F11" i="18"/>
  <c r="F16" i="18"/>
  <c r="F154" i="18"/>
  <c r="F159" i="18"/>
  <c r="F165" i="18"/>
  <c r="F147" i="18"/>
  <c r="F152" i="18"/>
  <c r="F132" i="18"/>
  <c r="F137" i="18"/>
  <c r="F116" i="18"/>
  <c r="F122" i="18"/>
  <c r="F127" i="18"/>
  <c r="F109" i="18"/>
  <c r="F114" i="18"/>
  <c r="F84" i="18"/>
  <c r="F90" i="18"/>
  <c r="F95" i="18"/>
  <c r="F70" i="18"/>
  <c r="F76" i="18"/>
  <c r="F81" i="18"/>
  <c r="F57" i="18"/>
  <c r="F63" i="18"/>
  <c r="F54" i="18"/>
  <c r="F46" i="18"/>
  <c r="F33" i="18"/>
  <c r="F38" i="18"/>
  <c r="F43" i="18"/>
  <c r="F23" i="18"/>
  <c r="F28" i="18"/>
  <c r="F12" i="18"/>
  <c r="F18" i="18"/>
  <c r="F169" i="18"/>
  <c r="F155" i="18"/>
  <c r="F161" i="18"/>
  <c r="F166" i="18"/>
  <c r="F148" i="18"/>
  <c r="F145" i="18"/>
  <c r="F133" i="18"/>
  <c r="F138" i="18"/>
  <c r="F118" i="18"/>
  <c r="F123" i="18"/>
  <c r="F128" i="18"/>
  <c r="F105" i="18"/>
  <c r="F110" i="18"/>
  <c r="F86" i="18"/>
  <c r="F91" i="18"/>
  <c r="F67" i="18"/>
  <c r="F72" i="18"/>
  <c r="F77" i="18"/>
  <c r="F82" i="18"/>
  <c r="F59" i="18"/>
  <c r="F64" i="18"/>
  <c r="F48" i="18"/>
  <c r="F34" i="18"/>
  <c r="F39" i="18"/>
  <c r="F20" i="18"/>
  <c r="F24" i="18"/>
  <c r="F29" i="18"/>
  <c r="F14" i="18"/>
  <c r="F19" i="18"/>
  <c r="F150" i="18"/>
  <c r="F119" i="18"/>
  <c r="F111" i="18"/>
  <c r="F68" i="18"/>
  <c r="F60" i="18"/>
  <c r="F35" i="18"/>
  <c r="F10" i="18"/>
  <c r="F157" i="18"/>
  <c r="F144" i="18"/>
  <c r="F124" i="18"/>
  <c r="F101" i="18"/>
  <c r="F73" i="18"/>
  <c r="F65" i="18"/>
  <c r="F41" i="18"/>
  <c r="F167" i="18"/>
  <c r="F115" i="18"/>
  <c r="F106" i="18"/>
  <c r="F92" i="18"/>
  <c r="F31" i="18"/>
  <c r="F25" i="18"/>
  <c r="F15" i="18"/>
  <c r="F162" i="18"/>
  <c r="F134" i="18"/>
  <c r="F130" i="18"/>
  <c r="F87" i="18"/>
  <c r="F78" i="18"/>
  <c r="F45" i="18"/>
  <c r="F9" i="18"/>
  <c r="F7" i="18"/>
  <c r="G7" i="18" s="1"/>
  <c r="G8" i="18" s="1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47" i="28"/>
  <c r="C5" i="35"/>
  <c r="D5" i="35"/>
  <c r="E5" i="44"/>
  <c r="L5" i="33"/>
  <c r="C5" i="30"/>
  <c r="D6" i="30" s="1"/>
  <c r="C10" i="29"/>
  <c r="D13" i="29" s="1"/>
  <c r="C4" i="29"/>
  <c r="D4" i="29" s="1"/>
  <c r="C24" i="28"/>
  <c r="D33" i="28" s="1"/>
  <c r="C5" i="28"/>
  <c r="D22" i="28" s="1"/>
  <c r="C8" i="26"/>
  <c r="D10" i="26" s="1"/>
  <c r="C4" i="26"/>
  <c r="D4" i="26" s="1"/>
  <c r="N36" i="32"/>
  <c r="N32" i="32"/>
  <c r="N28" i="32"/>
  <c r="N26" i="32"/>
  <c r="N24" i="32"/>
  <c r="N22" i="32"/>
  <c r="N21" i="32"/>
  <c r="N20" i="32"/>
  <c r="N16" i="32"/>
  <c r="N14" i="32"/>
  <c r="N12" i="32"/>
  <c r="N10" i="32"/>
  <c r="N9" i="32"/>
  <c r="N8" i="32"/>
  <c r="N7" i="32"/>
  <c r="E13" i="4"/>
  <c r="E20" i="4" s="1"/>
  <c r="D13" i="4"/>
  <c r="C13" i="4"/>
  <c r="B13" i="4"/>
  <c r="H13" i="4" s="1"/>
  <c r="F13" i="4"/>
  <c r="I13" i="4" s="1"/>
  <c r="B21" i="4"/>
  <c r="H21" i="4" s="1"/>
  <c r="C21" i="4"/>
  <c r="D21" i="4"/>
  <c r="E21" i="4"/>
  <c r="B22" i="4"/>
  <c r="H22" i="4" s="1"/>
  <c r="C22" i="4"/>
  <c r="D22" i="4"/>
  <c r="E22" i="4"/>
  <c r="B23" i="4"/>
  <c r="H23" i="4" s="1"/>
  <c r="C23" i="4"/>
  <c r="D23" i="4"/>
  <c r="E23" i="4"/>
  <c r="B24" i="4"/>
  <c r="H24" i="4" s="1"/>
  <c r="C24" i="4"/>
  <c r="D24" i="4"/>
  <c r="E24" i="4"/>
  <c r="B6" i="32"/>
  <c r="C6" i="32"/>
  <c r="D6" i="32"/>
  <c r="E6" i="32"/>
  <c r="F6" i="32"/>
  <c r="N11" i="32"/>
  <c r="N13" i="32"/>
  <c r="N15" i="32"/>
  <c r="N17" i="32"/>
  <c r="N18" i="32"/>
  <c r="N19" i="32"/>
  <c r="N23" i="32"/>
  <c r="N25" i="32"/>
  <c r="N27" i="32"/>
  <c r="N29" i="32"/>
  <c r="N30" i="32"/>
  <c r="N31" i="32"/>
  <c r="N33" i="32"/>
  <c r="N34" i="32"/>
  <c r="N35" i="32"/>
  <c r="C13" i="26"/>
  <c r="C14" i="26"/>
  <c r="C15" i="26"/>
  <c r="D6" i="28"/>
  <c r="D11" i="28"/>
  <c r="D12" i="28"/>
  <c r="D18" i="28"/>
  <c r="D23" i="28"/>
  <c r="D24" i="28"/>
  <c r="D40" i="28"/>
  <c r="D41" i="28"/>
  <c r="D42" i="28"/>
  <c r="D10" i="29"/>
  <c r="D15" i="29"/>
  <c r="C18" i="29"/>
  <c r="C19" i="29"/>
  <c r="C20" i="29"/>
  <c r="C21" i="29"/>
  <c r="C32" i="30"/>
  <c r="D5" i="6"/>
  <c r="C5" i="33"/>
  <c r="E5" i="33"/>
  <c r="F5" i="33"/>
  <c r="G5" i="33"/>
  <c r="H5" i="33"/>
  <c r="I5" i="33"/>
  <c r="M5" i="33"/>
  <c r="N5" i="33"/>
  <c r="O5" i="33"/>
  <c r="P5" i="33"/>
  <c r="Q5" i="33"/>
  <c r="F5" i="44"/>
  <c r="G5" i="44"/>
  <c r="H5" i="44"/>
  <c r="I5" i="44"/>
  <c r="M5" i="44"/>
  <c r="N5" i="44"/>
  <c r="O5" i="44"/>
  <c r="P5" i="44"/>
  <c r="Q5" i="44"/>
  <c r="R5" i="44"/>
  <c r="S5" i="44"/>
  <c r="D8" i="7"/>
  <c r="D4" i="8"/>
  <c r="E5" i="35"/>
  <c r="F5" i="35"/>
  <c r="G5" i="35"/>
  <c r="H5" i="35"/>
  <c r="I5" i="35"/>
  <c r="M5" i="35"/>
  <c r="N5" i="35"/>
  <c r="O5" i="35"/>
  <c r="P5" i="35"/>
  <c r="Q5" i="35"/>
  <c r="R5" i="35"/>
  <c r="C4" i="19"/>
  <c r="D15" i="19" s="1"/>
  <c r="D4" i="21"/>
  <c r="E6" i="21" s="1"/>
  <c r="D34" i="19"/>
  <c r="D20" i="4"/>
  <c r="C20" i="4"/>
  <c r="B20" i="4"/>
  <c r="H20" i="4" s="1"/>
  <c r="D13" i="30"/>
  <c r="D8" i="29"/>
  <c r="D7" i="29"/>
  <c r="D31" i="28"/>
  <c r="D39" i="28"/>
  <c r="D27" i="28"/>
  <c r="D38" i="28"/>
  <c r="D26" i="28"/>
  <c r="D37" i="28"/>
  <c r="D25" i="28"/>
  <c r="D21" i="28"/>
  <c r="D20" i="28"/>
  <c r="D8" i="28"/>
  <c r="C46" i="28"/>
  <c r="D19" i="28"/>
  <c r="D7" i="28"/>
  <c r="D15" i="28"/>
  <c r="D14" i="28"/>
  <c r="D13" i="28"/>
  <c r="D9" i="26"/>
  <c r="D36" i="28" l="1"/>
  <c r="D35" i="28"/>
  <c r="E7" i="21"/>
  <c r="D41" i="19"/>
  <c r="D28" i="19"/>
  <c r="E8" i="8"/>
  <c r="E12" i="8"/>
  <c r="E10" i="8"/>
  <c r="E9" i="8"/>
  <c r="E11" i="8"/>
  <c r="E6" i="8"/>
  <c r="E7" i="8"/>
  <c r="D21" i="30"/>
  <c r="D9" i="30"/>
  <c r="D30" i="30"/>
  <c r="D26" i="30"/>
  <c r="D6" i="29"/>
  <c r="D9" i="29"/>
  <c r="D28" i="28"/>
  <c r="D34" i="28"/>
  <c r="D32" i="28"/>
  <c r="D30" i="28"/>
  <c r="D29" i="28"/>
  <c r="D7" i="26"/>
  <c r="D28" i="30"/>
  <c r="D24" i="30"/>
  <c r="D19" i="30"/>
  <c r="D29" i="30"/>
  <c r="D25" i="30"/>
  <c r="D20" i="30"/>
  <c r="C31" i="30"/>
  <c r="D27" i="30"/>
  <c r="D22" i="30"/>
  <c r="D7" i="30"/>
  <c r="D14" i="30"/>
  <c r="D16" i="30"/>
  <c r="D8" i="30"/>
  <c r="D17" i="30"/>
  <c r="D15" i="30"/>
  <c r="D10" i="30"/>
  <c r="D12" i="30"/>
  <c r="D12" i="29"/>
  <c r="C16" i="29"/>
  <c r="D14" i="29"/>
  <c r="D16" i="28"/>
  <c r="D9" i="28"/>
  <c r="D10" i="28"/>
  <c r="D17" i="28"/>
  <c r="D5" i="28"/>
  <c r="D8" i="26"/>
  <c r="D11" i="26"/>
  <c r="D5" i="26"/>
  <c r="D6" i="26"/>
  <c r="E9" i="21"/>
  <c r="E5" i="21"/>
  <c r="F5" i="21" s="1"/>
  <c r="F6" i="21" s="1"/>
  <c r="F7" i="21" s="1"/>
  <c r="E10" i="21"/>
  <c r="E8" i="21"/>
  <c r="D47" i="19"/>
  <c r="D24" i="19"/>
  <c r="D54" i="19"/>
  <c r="F106" i="6"/>
  <c r="F110" i="6"/>
  <c r="F114" i="6"/>
  <c r="F92" i="6"/>
  <c r="F96" i="6"/>
  <c r="F76" i="6"/>
  <c r="F80" i="6"/>
  <c r="F84" i="6"/>
  <c r="F88" i="6"/>
  <c r="F58" i="6"/>
  <c r="F62" i="6"/>
  <c r="F66" i="6"/>
  <c r="F70" i="6"/>
  <c r="F74" i="6"/>
  <c r="F49" i="6"/>
  <c r="F29" i="6"/>
  <c r="F33" i="6"/>
  <c r="F37" i="6"/>
  <c r="F41" i="6"/>
  <c r="F45" i="6"/>
  <c r="F11" i="6"/>
  <c r="F15" i="6"/>
  <c r="F19" i="6"/>
  <c r="F23" i="6"/>
  <c r="F27" i="6"/>
  <c r="F107" i="6"/>
  <c r="F111" i="6"/>
  <c r="F115" i="6"/>
  <c r="F93" i="6"/>
  <c r="F97" i="6"/>
  <c r="F77" i="6"/>
  <c r="F81" i="6"/>
  <c r="F85" i="6"/>
  <c r="F89" i="6"/>
  <c r="F59" i="6"/>
  <c r="F63" i="6"/>
  <c r="F67" i="6"/>
  <c r="F71" i="6"/>
  <c r="F56" i="6"/>
  <c r="F50" i="6"/>
  <c r="F30" i="6"/>
  <c r="F34" i="6"/>
  <c r="F38" i="6"/>
  <c r="F42" i="6"/>
  <c r="F46" i="6"/>
  <c r="F12" i="6"/>
  <c r="F16" i="6"/>
  <c r="F20" i="6"/>
  <c r="F24" i="6"/>
  <c r="F8" i="6"/>
  <c r="F104" i="6"/>
  <c r="F108" i="6"/>
  <c r="F112" i="6"/>
  <c r="F103" i="6"/>
  <c r="F94" i="6"/>
  <c r="F98" i="6"/>
  <c r="F78" i="6"/>
  <c r="F82" i="6"/>
  <c r="F86" i="6"/>
  <c r="F90" i="6"/>
  <c r="F60" i="6"/>
  <c r="F64" i="6"/>
  <c r="F68" i="6"/>
  <c r="F72" i="6"/>
  <c r="F47" i="6"/>
  <c r="F51" i="6"/>
  <c r="F109" i="6"/>
  <c r="F75" i="6"/>
  <c r="F57" i="6"/>
  <c r="F73" i="6"/>
  <c r="F32" i="6"/>
  <c r="F40" i="6"/>
  <c r="F10" i="6"/>
  <c r="F18" i="6"/>
  <c r="F26" i="6"/>
  <c r="F113" i="6"/>
  <c r="F79" i="6"/>
  <c r="F61" i="6"/>
  <c r="F48" i="6"/>
  <c r="F35" i="6"/>
  <c r="F43" i="6"/>
  <c r="F13" i="6"/>
  <c r="F21" i="6"/>
  <c r="F7" i="6"/>
  <c r="G7" i="6" s="1"/>
  <c r="F91" i="6"/>
  <c r="F83" i="6"/>
  <c r="F65" i="6"/>
  <c r="F28" i="6"/>
  <c r="F36" i="6"/>
  <c r="F44" i="6"/>
  <c r="F14" i="6"/>
  <c r="F22" i="6"/>
  <c r="F105" i="6"/>
  <c r="F95" i="6"/>
  <c r="F87" i="6"/>
  <c r="F69" i="6"/>
  <c r="F31" i="6"/>
  <c r="F39" i="6"/>
  <c r="F9" i="6"/>
  <c r="F17" i="6"/>
  <c r="F25" i="6"/>
  <c r="F20" i="4"/>
  <c r="I20" i="4" s="1"/>
  <c r="D14" i="19"/>
  <c r="D8" i="19"/>
  <c r="D10" i="19"/>
  <c r="D51" i="19"/>
  <c r="D39" i="19"/>
  <c r="D21" i="19"/>
  <c r="I6" i="32"/>
  <c r="J6" i="32"/>
  <c r="D5" i="44"/>
  <c r="D42" i="19"/>
  <c r="D9" i="19"/>
  <c r="D38" i="19"/>
  <c r="D25" i="19"/>
  <c r="D20" i="19"/>
  <c r="D30" i="19"/>
  <c r="D7" i="19"/>
  <c r="K6" i="32"/>
  <c r="C12" i="26"/>
  <c r="G9" i="18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7" i="18" s="1"/>
  <c r="G78" i="18" s="1"/>
  <c r="G79" i="18" s="1"/>
  <c r="G80" i="18" s="1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G91" i="18" s="1"/>
  <c r="G92" i="18" s="1"/>
  <c r="G93" i="18" s="1"/>
  <c r="G94" i="18" s="1"/>
  <c r="G95" i="18" s="1"/>
  <c r="G101" i="18" s="1"/>
  <c r="G102" i="18" s="1"/>
  <c r="G103" i="18" s="1"/>
  <c r="G104" i="18" s="1"/>
  <c r="G105" i="18" s="1"/>
  <c r="G106" i="18" s="1"/>
  <c r="G107" i="18" s="1"/>
  <c r="G108" i="18" s="1"/>
  <c r="G109" i="18" s="1"/>
  <c r="G110" i="18" s="1"/>
  <c r="G111" i="18" s="1"/>
  <c r="G112" i="18" s="1"/>
  <c r="G113" i="18" s="1"/>
  <c r="G114" i="18" s="1"/>
  <c r="G115" i="18" s="1"/>
  <c r="G116" i="18" s="1"/>
  <c r="G117" i="18" s="1"/>
  <c r="G118" i="18" s="1"/>
  <c r="G119" i="18" s="1"/>
  <c r="G120" i="18" s="1"/>
  <c r="G121" i="18" s="1"/>
  <c r="G122" i="18" s="1"/>
  <c r="G123" i="18" s="1"/>
  <c r="G124" i="18" s="1"/>
  <c r="G125" i="18" s="1"/>
  <c r="G126" i="18" s="1"/>
  <c r="G127" i="18" s="1"/>
  <c r="G128" i="18" s="1"/>
  <c r="G129" i="18" s="1"/>
  <c r="G130" i="18" s="1"/>
  <c r="G131" i="18" s="1"/>
  <c r="G132" i="18" s="1"/>
  <c r="G133" i="18" s="1"/>
  <c r="G134" i="18" s="1"/>
  <c r="G135" i="18" s="1"/>
  <c r="G136" i="18" s="1"/>
  <c r="G137" i="18" s="1"/>
  <c r="G138" i="18" s="1"/>
  <c r="G139" i="18" s="1"/>
  <c r="G144" i="18" s="1"/>
  <c r="G145" i="18" s="1"/>
  <c r="G146" i="18" s="1"/>
  <c r="G147" i="18" s="1"/>
  <c r="G148" i="18" s="1"/>
  <c r="G149" i="18" s="1"/>
  <c r="G150" i="18" s="1"/>
  <c r="G151" i="18" s="1"/>
  <c r="G152" i="18" s="1"/>
  <c r="G153" i="18" s="1"/>
  <c r="G154" i="18" s="1"/>
  <c r="G155" i="18" s="1"/>
  <c r="G156" i="18" s="1"/>
  <c r="G157" i="18" s="1"/>
  <c r="G158" i="18" s="1"/>
  <c r="G159" i="18" s="1"/>
  <c r="G160" i="18" s="1"/>
  <c r="G161" i="18" s="1"/>
  <c r="G162" i="18" s="1"/>
  <c r="G163" i="18" s="1"/>
  <c r="G164" i="18" s="1"/>
  <c r="G165" i="18" s="1"/>
  <c r="G166" i="18" s="1"/>
  <c r="G167" i="18" s="1"/>
  <c r="G168" i="18" s="1"/>
  <c r="G169" i="18" s="1"/>
  <c r="G170" i="18" s="1"/>
  <c r="D23" i="19"/>
  <c r="D16" i="19"/>
  <c r="D4" i="19"/>
  <c r="D29" i="19"/>
  <c r="D43" i="19"/>
  <c r="D40" i="19"/>
  <c r="D13" i="19"/>
  <c r="D22" i="19"/>
  <c r="D52" i="19"/>
  <c r="D12" i="19"/>
  <c r="D27" i="19"/>
  <c r="D33" i="19"/>
  <c r="D53" i="19"/>
  <c r="D50" i="19"/>
  <c r="D45" i="19"/>
  <c r="D46" i="19"/>
  <c r="D36" i="19"/>
  <c r="D19" i="19"/>
  <c r="D26" i="19"/>
  <c r="L6" i="32"/>
  <c r="H6" i="32"/>
  <c r="N6" i="32" s="1"/>
  <c r="D55" i="7"/>
  <c r="D51" i="7"/>
  <c r="D47" i="7"/>
  <c r="D43" i="7"/>
  <c r="D39" i="7"/>
  <c r="D35" i="7"/>
  <c r="D31" i="7"/>
  <c r="D27" i="7"/>
  <c r="D23" i="7"/>
  <c r="D19" i="7"/>
  <c r="D15" i="7"/>
  <c r="D11" i="7"/>
  <c r="D7" i="7"/>
  <c r="D6" i="7"/>
  <c r="E6" i="7" s="1"/>
  <c r="D54" i="7"/>
  <c r="D50" i="7"/>
  <c r="D46" i="7"/>
  <c r="D42" i="7"/>
  <c r="D38" i="7"/>
  <c r="D34" i="7"/>
  <c r="D30" i="7"/>
  <c r="D26" i="7"/>
  <c r="D22" i="7"/>
  <c r="D18" i="7"/>
  <c r="D14" i="7"/>
  <c r="D10" i="7"/>
  <c r="D6" i="19"/>
  <c r="E6" i="19" s="1"/>
  <c r="E5" i="8"/>
  <c r="F5" i="8" s="1"/>
  <c r="F6" i="8" s="1"/>
  <c r="F7" i="8" s="1"/>
  <c r="F8" i="8" s="1"/>
  <c r="F9" i="8" s="1"/>
  <c r="F10" i="8" s="1"/>
  <c r="F11" i="8" s="1"/>
  <c r="F12" i="8" s="1"/>
  <c r="D4" i="7"/>
  <c r="D53" i="7"/>
  <c r="D49" i="7"/>
  <c r="D45" i="7"/>
  <c r="D41" i="7"/>
  <c r="D37" i="7"/>
  <c r="D33" i="7"/>
  <c r="D29" i="7"/>
  <c r="D25" i="7"/>
  <c r="D21" i="7"/>
  <c r="D17" i="7"/>
  <c r="D13" i="7"/>
  <c r="D9" i="7"/>
  <c r="D18" i="19"/>
  <c r="D37" i="19"/>
  <c r="D35" i="19"/>
  <c r="D44" i="19"/>
  <c r="D11" i="19"/>
  <c r="D55" i="19"/>
  <c r="D49" i="19"/>
  <c r="D17" i="19"/>
  <c r="D31" i="19"/>
  <c r="D48" i="19"/>
  <c r="D32" i="19"/>
  <c r="D56" i="7"/>
  <c r="D52" i="7"/>
  <c r="D48" i="7"/>
  <c r="D44" i="7"/>
  <c r="D40" i="7"/>
  <c r="D36" i="7"/>
  <c r="D32" i="7"/>
  <c r="D28" i="7"/>
  <c r="D24" i="7"/>
  <c r="D20" i="7"/>
  <c r="D16" i="7"/>
  <c r="D12" i="7"/>
  <c r="D18" i="30" l="1"/>
  <c r="F8" i="21"/>
  <c r="F9" i="21" s="1"/>
  <c r="F10" i="21" s="1"/>
  <c r="E7" i="7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G8" i="6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E7" i="19"/>
  <c r="E8" i="19" s="1"/>
  <c r="E9" i="19" s="1"/>
  <c r="E10" i="19" s="1"/>
  <c r="E11" i="19" s="1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E32" i="19" s="1"/>
  <c r="E33" i="19" s="1"/>
  <c r="E34" i="19" s="1"/>
  <c r="E35" i="19" s="1"/>
  <c r="E36" i="19" s="1"/>
  <c r="E37" i="19" s="1"/>
  <c r="E38" i="19" s="1"/>
  <c r="E39" i="19" s="1"/>
  <c r="E40" i="19" s="1"/>
  <c r="E41" i="19" s="1"/>
  <c r="E42" i="19" s="1"/>
  <c r="E43" i="19" s="1"/>
  <c r="E44" i="19" s="1"/>
  <c r="E45" i="19" s="1"/>
  <c r="E46" i="19" s="1"/>
  <c r="E47" i="19" s="1"/>
  <c r="E48" i="19" s="1"/>
  <c r="E49" i="19" s="1"/>
  <c r="E50" i="19" s="1"/>
  <c r="E51" i="19" s="1"/>
  <c r="E52" i="19" s="1"/>
  <c r="E53" i="19" s="1"/>
  <c r="E54" i="19" s="1"/>
  <c r="E55" i="19" s="1"/>
</calcChain>
</file>

<file path=xl/sharedStrings.xml><?xml version="1.0" encoding="utf-8"?>
<sst xmlns="http://schemas.openxmlformats.org/spreadsheetml/2006/main" count="3899" uniqueCount="826">
  <si>
    <t>2101300000</t>
  </si>
  <si>
    <t>0406200000</t>
  </si>
  <si>
    <t>2005200000</t>
  </si>
  <si>
    <t>0805502200</t>
  </si>
  <si>
    <t>0805502100</t>
  </si>
  <si>
    <t>0203299000</t>
  </si>
  <si>
    <t>1806310000</t>
  </si>
  <si>
    <t>1512191000</t>
  </si>
  <si>
    <t>0404900000</t>
  </si>
  <si>
    <t>2008709000</t>
  </si>
  <si>
    <t>1704909000</t>
  </si>
  <si>
    <t>1905320000</t>
  </si>
  <si>
    <t>1602500000</t>
  </si>
  <si>
    <t>1302399000</t>
  </si>
  <si>
    <t>1518009000</t>
  </si>
  <si>
    <t>0407110000</t>
  </si>
  <si>
    <t>1004900000</t>
  </si>
  <si>
    <t>0602909000</t>
  </si>
  <si>
    <t>3504009000</t>
  </si>
  <si>
    <t>0511999090</t>
  </si>
  <si>
    <t>1104220000</t>
  </si>
  <si>
    <t>1209911000</t>
  </si>
  <si>
    <t>Sri Lanka</t>
  </si>
  <si>
    <t>1202420000</t>
  </si>
  <si>
    <t>4403110000</t>
  </si>
  <si>
    <t>0809300000</t>
  </si>
  <si>
    <t>0406100000</t>
  </si>
  <si>
    <t>3302101000</t>
  </si>
  <si>
    <t>0206290000</t>
  </si>
  <si>
    <t>0709930000</t>
  </si>
  <si>
    <t>1703100000</t>
  </si>
  <si>
    <t>1109000000</t>
  </si>
  <si>
    <t>0713109010</t>
  </si>
  <si>
    <t>Suiza</t>
  </si>
  <si>
    <t>Balanza comercial</t>
    <phoneticPr fontId="21" type="noConversion"/>
  </si>
  <si>
    <t>1517100000</t>
  </si>
  <si>
    <t>0713109020</t>
  </si>
  <si>
    <t>0206220000</t>
  </si>
  <si>
    <t>2301109000</t>
  </si>
  <si>
    <t>0202300090</t>
  </si>
  <si>
    <t>0201300010</t>
  </si>
  <si>
    <t>0807110000</t>
  </si>
  <si>
    <t>2106101900</t>
  </si>
  <si>
    <t>2208400000</t>
  </si>
  <si>
    <t>0406904000</t>
  </si>
  <si>
    <t>0814001000</t>
  </si>
  <si>
    <t>1511900000</t>
  </si>
  <si>
    <t>2106902900</t>
  </si>
  <si>
    <t>Nicaragua</t>
  </si>
  <si>
    <t>Honduras</t>
  </si>
  <si>
    <t>Costa Rica</t>
  </si>
  <si>
    <t>Guatemala</t>
  </si>
  <si>
    <t>India</t>
  </si>
  <si>
    <t>El Salvador</t>
  </si>
  <si>
    <t>Israel</t>
  </si>
  <si>
    <t>Emiratos Árabes Unidos</t>
  </si>
  <si>
    <t>Paita</t>
  </si>
  <si>
    <t>continúa C 4</t>
  </si>
  <si>
    <t>Haití</t>
  </si>
  <si>
    <t>Noruega</t>
  </si>
  <si>
    <t>1005901100</t>
  </si>
  <si>
    <t>0806200000</t>
  </si>
  <si>
    <t>0504001000</t>
  </si>
  <si>
    <t>2106907200</t>
  </si>
  <si>
    <t>0207140021</t>
  </si>
  <si>
    <t>1108130000</t>
  </si>
  <si>
    <t>1704901000</t>
  </si>
  <si>
    <t>2106907900</t>
  </si>
  <si>
    <t>1901101000</t>
  </si>
  <si>
    <t>1005903000</t>
  </si>
  <si>
    <t>0201300090</t>
  </si>
  <si>
    <t>0712909000</t>
  </si>
  <si>
    <t>1512111000</t>
  </si>
  <si>
    <t>2106907300</t>
  </si>
  <si>
    <t>1003900000</t>
  </si>
  <si>
    <t>2204210000</t>
  </si>
  <si>
    <t>0202300010</t>
  </si>
  <si>
    <t>4412330000</t>
  </si>
  <si>
    <t>1905909000</t>
  </si>
  <si>
    <t>4407299000</t>
  </si>
  <si>
    <t>0713339900</t>
  </si>
  <si>
    <t>2201900010</t>
  </si>
  <si>
    <t>1517900000</t>
  </si>
  <si>
    <t>3203001500</t>
  </si>
  <si>
    <t>0601100000</t>
  </si>
  <si>
    <t>0713209000</t>
  </si>
  <si>
    <t>3302109000</t>
  </si>
  <si>
    <t>5201001000</t>
  </si>
  <si>
    <t>0207140090</t>
  </si>
  <si>
    <t>3505100000</t>
  </si>
  <si>
    <t>2005600000</t>
  </si>
  <si>
    <t>0207120000</t>
  </si>
  <si>
    <t>3503001000</t>
  </si>
  <si>
    <t>2302300000</t>
  </si>
  <si>
    <t>2005991000</t>
  </si>
  <si>
    <t>1805000000</t>
  </si>
  <si>
    <t>2001909000</t>
  </si>
  <si>
    <t>0703100000</t>
  </si>
  <si>
    <t>4412390000</t>
  </si>
  <si>
    <t>2101200000</t>
  </si>
  <si>
    <t>4409229010</t>
  </si>
  <si>
    <t>1005902000</t>
  </si>
  <si>
    <t>0808300000</t>
  </si>
  <si>
    <t>1404909090</t>
  </si>
  <si>
    <t>0207270000</t>
  </si>
  <si>
    <t>0406906000</t>
  </si>
  <si>
    <t>1904900000</t>
  </si>
  <si>
    <t>2009391000</t>
  </si>
  <si>
    <t>1904100000</t>
  </si>
  <si>
    <t>1212290000</t>
  </si>
  <si>
    <t>1209919000</t>
  </si>
  <si>
    <t>2008999000</t>
  </si>
  <si>
    <t>0708100000</t>
  </si>
  <si>
    <t>1901909000</t>
  </si>
  <si>
    <t>2004100000</t>
  </si>
  <si>
    <t>1702909000</t>
  </si>
  <si>
    <t>3101009000</t>
  </si>
  <si>
    <t>2106903000</t>
  </si>
  <si>
    <t>2008702000</t>
  </si>
  <si>
    <t>2208300000</t>
  </si>
  <si>
    <t>2202990000</t>
  </si>
  <si>
    <t>0805220000</t>
  </si>
  <si>
    <t>0713359000</t>
  </si>
  <si>
    <t>1107100000</t>
  </si>
  <si>
    <t>2102109000</t>
  </si>
  <si>
    <t>0802129000</t>
  </si>
  <si>
    <t>0404109000</t>
  </si>
  <si>
    <t>2306300000</t>
  </si>
  <si>
    <t>0403901000</t>
  </si>
  <si>
    <t>sigue…</t>
    <phoneticPr fontId="21" type="noConversion"/>
  </si>
  <si>
    <t>Bélgica</t>
  </si>
  <si>
    <t>Exportaciones</t>
  </si>
  <si>
    <t>Importaciones</t>
  </si>
  <si>
    <t>Chipre</t>
  </si>
  <si>
    <t>México</t>
  </si>
  <si>
    <t>Japón</t>
  </si>
  <si>
    <t>Letonia</t>
  </si>
  <si>
    <t>Agrícola</t>
  </si>
  <si>
    <t>Pecuario</t>
  </si>
  <si>
    <t>Agroindustrial</t>
  </si>
  <si>
    <t>0402911000</t>
  </si>
  <si>
    <t>0811909100</t>
  </si>
  <si>
    <t>0811909900</t>
  </si>
  <si>
    <t>0105110000</t>
  </si>
  <si>
    <t>4001220000</t>
  </si>
  <si>
    <t>0402991000</t>
  </si>
  <si>
    <t>0904219000</t>
  </si>
  <si>
    <t>2203000000</t>
  </si>
  <si>
    <t>0710801000</t>
  </si>
  <si>
    <t>2204100000</t>
  </si>
  <si>
    <t>2106902100</t>
  </si>
  <si>
    <t>2101120000</t>
  </si>
  <si>
    <t>0203291000</t>
  </si>
  <si>
    <t>1005100000</t>
  </si>
  <si>
    <t>1516200000</t>
  </si>
  <si>
    <t>4409229020</t>
  </si>
  <si>
    <t>2202100000</t>
  </si>
  <si>
    <t>1302391000</t>
  </si>
  <si>
    <t>0711200000</t>
  </si>
  <si>
    <t>1209915000</t>
  </si>
  <si>
    <t>1806900000</t>
  </si>
  <si>
    <t>3203001400</t>
  </si>
  <si>
    <t>0805100000</t>
  </si>
  <si>
    <t>TOTAL</t>
    <phoneticPr fontId="20" type="noConversion"/>
  </si>
  <si>
    <t>Part.
 Acumulada %</t>
    <phoneticPr fontId="20" type="noConversion"/>
  </si>
  <si>
    <t>TOTAL</t>
    <phoneticPr fontId="20" type="noConversion"/>
  </si>
  <si>
    <t>0901119000</t>
  </si>
  <si>
    <t>0810400000</t>
  </si>
  <si>
    <t>0709200000</t>
  </si>
  <si>
    <t>2103909000</t>
  </si>
  <si>
    <t>2103902000</t>
  </si>
  <si>
    <t>0703209000</t>
  </si>
  <si>
    <t>1701999000</t>
  </si>
  <si>
    <t>1208100000</t>
  </si>
  <si>
    <t>2008993000</t>
  </si>
  <si>
    <t>1804001100</t>
  </si>
  <si>
    <t>0805291000</t>
  </si>
  <si>
    <t>2304000000</t>
  </si>
  <si>
    <t>1001991000</t>
  </si>
  <si>
    <t>1507100000</t>
  </si>
  <si>
    <t>1006300000</t>
  </si>
  <si>
    <t>1201900000</t>
  </si>
  <si>
    <t>2106909000</t>
  </si>
  <si>
    <t>0402211900</t>
  </si>
  <si>
    <t>0405902000</t>
  </si>
  <si>
    <t>0402109000</t>
  </si>
  <si>
    <t>1001190000</t>
  </si>
  <si>
    <t>1701140000</t>
  </si>
  <si>
    <t>5201003000</t>
  </si>
  <si>
    <t>5201002000</t>
  </si>
  <si>
    <t>1507909000</t>
  </si>
  <si>
    <t>0808100000</t>
  </si>
  <si>
    <t>1901109900</t>
  </si>
  <si>
    <t>4407119000</t>
  </si>
  <si>
    <t>2101110000</t>
  </si>
  <si>
    <t>0713409000</t>
  </si>
  <si>
    <t>0602200000</t>
  </si>
  <si>
    <t>2309109000</t>
  </si>
  <si>
    <t>Ecuador</t>
  </si>
  <si>
    <t>Colombia</t>
  </si>
  <si>
    <t>0801220000</t>
  </si>
  <si>
    <t>5105391000</t>
  </si>
  <si>
    <t>2005999000</t>
  </si>
  <si>
    <t>1905310000</t>
  </si>
  <si>
    <t>0805210000</t>
  </si>
  <si>
    <t>2009892000</t>
  </si>
  <si>
    <t>3203002100</t>
  </si>
  <si>
    <t>1905901000</t>
  </si>
  <si>
    <t>4409291000</t>
  </si>
  <si>
    <t>1511100000</t>
  </si>
  <si>
    <t>1902190000</t>
  </si>
  <si>
    <t>Otros</t>
  </si>
  <si>
    <t>0910110000</t>
  </si>
  <si>
    <t>2005992000</t>
  </si>
  <si>
    <t>1404902000</t>
  </si>
  <si>
    <t>4407990000</t>
  </si>
  <si>
    <t>2008300000</t>
  </si>
  <si>
    <t>1804001200</t>
  </si>
  <si>
    <t>China</t>
  </si>
  <si>
    <t>Chile</t>
  </si>
  <si>
    <t>Hong Kong</t>
  </si>
  <si>
    <t>Italia</t>
  </si>
  <si>
    <t>Francia</t>
  </si>
  <si>
    <t>Brasil</t>
  </si>
  <si>
    <t>Bolivia</t>
  </si>
  <si>
    <t>Rusia</t>
  </si>
  <si>
    <t>Suecia</t>
  </si>
  <si>
    <t>continúa C 5</t>
    <phoneticPr fontId="21" type="noConversion"/>
  </si>
  <si>
    <t>Singapur</t>
  </si>
  <si>
    <t>Lituania</t>
  </si>
  <si>
    <t>Bulgaria</t>
  </si>
  <si>
    <t>Part.
 Acumulada %</t>
    <phoneticPr fontId="20" type="noConversion"/>
  </si>
  <si>
    <t>Valor CIF
 (Miles USD)</t>
  </si>
  <si>
    <t>2402202000</t>
  </si>
  <si>
    <t>0906110000</t>
  </si>
  <si>
    <t>1207999900</t>
  </si>
  <si>
    <t>0806100000</t>
  </si>
  <si>
    <t>0804400000</t>
  </si>
  <si>
    <t>p Provisional</t>
  </si>
  <si>
    <t xml:space="preserve"> Subpartida Nacional</t>
  </si>
  <si>
    <t>TOTAL</t>
    <phoneticPr fontId="20" type="noConversion"/>
  </si>
  <si>
    <t>País /</t>
    <phoneticPr fontId="20" type="noConversion"/>
  </si>
  <si>
    <t>Hungría</t>
  </si>
  <si>
    <t>Setiembre</t>
  </si>
  <si>
    <t>Valor FOB  (Millones USD)</t>
  </si>
  <si>
    <t>Variación ( %)</t>
  </si>
  <si>
    <t>Categoría Económica</t>
  </si>
  <si>
    <t>Malasia</t>
  </si>
  <si>
    <t>0804502000</t>
  </si>
  <si>
    <t>2309909000</t>
  </si>
  <si>
    <t>0803901100</t>
  </si>
  <si>
    <t xml:space="preserve">Fuente: Superintendencia Nacional de Aduanas y de Administración Tributaria </t>
  </si>
  <si>
    <t>Panamá</t>
  </si>
  <si>
    <t>República Dominicana</t>
  </si>
  <si>
    <t>Part.  %</t>
  </si>
  <si>
    <t>Ranking</t>
  </si>
  <si>
    <t>País</t>
  </si>
  <si>
    <t>Total</t>
  </si>
  <si>
    <t>Valor FOB 
 (Miles USD)</t>
  </si>
  <si>
    <r>
      <t>Capítulo</t>
    </r>
    <r>
      <rPr>
        <b/>
        <vertAlign val="superscript"/>
        <sz val="8"/>
        <color indexed="8"/>
        <rFont val="Arial Narrow"/>
        <family val="2"/>
      </rPr>
      <t>1/</t>
    </r>
    <phoneticPr fontId="22" type="noConversion"/>
  </si>
  <si>
    <t>Subpartida Nacional</t>
  </si>
  <si>
    <t>1008509000</t>
  </si>
  <si>
    <t>0805299000</t>
  </si>
  <si>
    <t>Alemania</t>
  </si>
  <si>
    <t>España</t>
  </si>
  <si>
    <t>Inglaterra</t>
  </si>
  <si>
    <t>1801001900</t>
  </si>
  <si>
    <t>Valor CIF 
 (Miles USD)</t>
  </si>
  <si>
    <t>Estados Unidos</t>
  </si>
  <si>
    <t>Holanda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</si>
  <si>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</si>
  <si>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</si>
  <si>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</si>
  <si>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</si>
  <si>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</si>
  <si>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</si>
  <si>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</si>
  <si>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</si>
  <si>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</si>
  <si>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</si>
  <si>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Forestal</t>
  </si>
  <si>
    <t>Precio FOB (USD/t)</t>
  </si>
  <si>
    <t>Peso Neto 
(t)</t>
  </si>
  <si>
    <t>Precio CIF (USD/t)</t>
  </si>
  <si>
    <t>P Provisional</t>
  </si>
  <si>
    <t xml:space="preserve">Fuente: Superintendencia Nacional De Aduanas Y De Administración Tributaria </t>
  </si>
  <si>
    <t>continúa C 8</t>
  </si>
  <si>
    <t>continúa C 9</t>
  </si>
  <si>
    <t>0810909000</t>
  </si>
  <si>
    <t>2002900000</t>
  </si>
  <si>
    <t>Enero</t>
  </si>
  <si>
    <t>Febrero</t>
  </si>
  <si>
    <t>Aduana de salida</t>
  </si>
  <si>
    <t>Valor CIF (Miles USD)</t>
  </si>
  <si>
    <t>Peso Neto                       (t)</t>
  </si>
  <si>
    <t>C7  PERÚ: BALANZA COMERCIAL AGRARIA  - ASOCIACIÓN LATINOAMERICANA</t>
  </si>
  <si>
    <r>
      <t xml:space="preserve">1/ </t>
    </r>
    <r>
      <rPr>
        <sz val="6"/>
        <color indexed="8"/>
        <rFont val="Arial Narrow"/>
        <family val="2"/>
      </rPr>
      <t>Considerar ámbito de las estadísticas de comercio exterior agrario del Perú</t>
    </r>
    <phoneticPr fontId="22" type="noConversion"/>
  </si>
  <si>
    <t>sigue…</t>
    <phoneticPr fontId="22" type="noConversion"/>
  </si>
  <si>
    <t>Marítima del Callao</t>
  </si>
  <si>
    <t>Valor FOB (Miles USD)</t>
  </si>
  <si>
    <t>Eslovenia</t>
  </si>
  <si>
    <t>0710809000</t>
  </si>
  <si>
    <t>2005700000</t>
  </si>
  <si>
    <t>1804001300</t>
  </si>
  <si>
    <t>Aceites esenciales y resinoides; preparaciones de perfumería, de tocador o de cosmética</t>
  </si>
  <si>
    <t>Australia</t>
  </si>
  <si>
    <t>Venezuela</t>
  </si>
  <si>
    <t>Tailandia</t>
  </si>
  <si>
    <t>Puerto Rico</t>
  </si>
  <si>
    <t>Indonesia</t>
  </si>
  <si>
    <t>Uruguay</t>
  </si>
  <si>
    <t>Argentina</t>
  </si>
  <si>
    <t>Dinamarca</t>
  </si>
  <si>
    <t>Nueva Zelanda</t>
  </si>
  <si>
    <t>Estonia</t>
  </si>
  <si>
    <t>Grecia</t>
  </si>
  <si>
    <t>Polonia</t>
  </si>
  <si>
    <t>Portugal</t>
  </si>
  <si>
    <t>Cuba</t>
  </si>
  <si>
    <t>Filipinas</t>
  </si>
  <si>
    <t>Paraguay</t>
  </si>
  <si>
    <t>Austria</t>
  </si>
  <si>
    <t>Malta</t>
  </si>
  <si>
    <t>Corea del Sur</t>
  </si>
  <si>
    <t>Canadá</t>
  </si>
  <si>
    <t>Desaguadero</t>
  </si>
  <si>
    <t>Aduana de ingreso</t>
  </si>
  <si>
    <t>1207701000</t>
  </si>
  <si>
    <t>1211903000</t>
  </si>
  <si>
    <t>2309902000</t>
  </si>
  <si>
    <t>0811109000</t>
  </si>
  <si>
    <t>Valor CIF      (Miles USD)</t>
    <phoneticPr fontId="20" type="noConversion"/>
  </si>
  <si>
    <t>p Provisional</t>
    <phoneticPr fontId="20" type="noConversion"/>
  </si>
  <si>
    <t>Salaverry</t>
  </si>
  <si>
    <t>Part.
  %</t>
  </si>
  <si>
    <t>Part. %</t>
  </si>
  <si>
    <t>TOTAL</t>
    <phoneticPr fontId="20" type="noConversion"/>
  </si>
  <si>
    <t>sigue…</t>
  </si>
  <si>
    <t>sigue…</t>
    <phoneticPr fontId="22" type="noConversion"/>
  </si>
  <si>
    <r>
      <t>1/</t>
    </r>
    <r>
      <rPr>
        <sz val="6"/>
        <color indexed="8"/>
        <rFont val="Arial Narrow"/>
        <family val="2"/>
      </rPr>
      <t xml:space="preserve"> Considerar ámbito de las estadísticas de comercio exterior agrario del Perú</t>
    </r>
  </si>
  <si>
    <r>
      <t>Capítulo</t>
    </r>
    <r>
      <rPr>
        <b/>
        <vertAlign val="superscript"/>
        <sz val="8"/>
        <color indexed="8"/>
        <rFont val="Arial Narrow"/>
        <family val="2"/>
      </rPr>
      <t>1/</t>
    </r>
    <phoneticPr fontId="22" type="noConversion"/>
  </si>
  <si>
    <r>
      <t>p</t>
    </r>
    <r>
      <rPr>
        <sz val="6"/>
        <color indexed="8"/>
        <rFont val="Arial Narrow"/>
        <family val="2"/>
      </rPr>
      <t xml:space="preserve"> Provisional</t>
    </r>
    <phoneticPr fontId="22" type="noConversion"/>
  </si>
  <si>
    <t>continúa C 13</t>
  </si>
  <si>
    <t>Part.
 Acumulada %</t>
  </si>
  <si>
    <t xml:space="preserve">         (Valor CIF Miles USD)</t>
  </si>
  <si>
    <t>Materias albuminoideas; productos a base de almidón o de fécula modificados; colas; enzimas</t>
  </si>
  <si>
    <t>2207100000</t>
  </si>
  <si>
    <t>0904211090</t>
  </si>
  <si>
    <t>1106201000</t>
  </si>
  <si>
    <t>3301130000</t>
  </si>
  <si>
    <t>sigue…</t>
    <phoneticPr fontId="20" type="noConversion"/>
  </si>
  <si>
    <t>1902110000</t>
  </si>
  <si>
    <t>0714209000</t>
  </si>
  <si>
    <t>0708200000</t>
  </si>
  <si>
    <t>0713399100</t>
  </si>
  <si>
    <t>continúa C 11</t>
  </si>
  <si>
    <t>continúa C 17</t>
  </si>
  <si>
    <t>1209999000</t>
  </si>
  <si>
    <t>2207200010</t>
  </si>
  <si>
    <t xml:space="preserve">       (Valor FOB Miles USD)</t>
  </si>
  <si>
    <r>
      <t>p</t>
    </r>
    <r>
      <rPr>
        <sz val="6"/>
        <color indexed="8"/>
        <rFont val="Arial Narrow"/>
        <family val="2"/>
      </rPr>
      <t xml:space="preserve"> Provisional</t>
    </r>
  </si>
  <si>
    <t>ÍNDICE DE CUADROS</t>
  </si>
  <si>
    <t>Eslovaquia</t>
  </si>
  <si>
    <t>EXPORTACIONES</t>
  </si>
  <si>
    <t>BALANZA COMERCIAL</t>
  </si>
  <si>
    <t>Descripción</t>
  </si>
  <si>
    <t>TOTAL</t>
  </si>
  <si>
    <t>Part.
 Acumulada %</t>
    <phoneticPr fontId="20" type="noConversion"/>
  </si>
  <si>
    <t>continúa C 18</t>
  </si>
  <si>
    <t>C20  PERÚ: IMPORTACIONES AGRARIAS, POR PRINCIPALES PAÍSES DE ORIGEN,</t>
  </si>
  <si>
    <t>continúa C 20</t>
  </si>
  <si>
    <t>Valor FOB                   (Miles de USD)</t>
  </si>
  <si>
    <t>C5  PERÚ: BALANZA COMERCIAL AGRARIA - FORO DE COOPERACIÓN ECONÓMICA</t>
  </si>
  <si>
    <r>
      <t>Subpartida
Nacional</t>
    </r>
    <r>
      <rPr>
        <b/>
        <vertAlign val="superscript"/>
        <sz val="8"/>
        <color indexed="8"/>
        <rFont val="Arial Narrow"/>
        <family val="2"/>
      </rPr>
      <t>1/</t>
    </r>
  </si>
  <si>
    <t xml:space="preserve">         (Peso Neto Toneladas)</t>
  </si>
  <si>
    <t xml:space="preserve">         (Valor FOB Miles USD)</t>
  </si>
  <si>
    <t>continúa C 15</t>
  </si>
  <si>
    <t>C13  PERÚ: EXPORTACIONES AGRARIAS, POR PRINCIPALES PAÍSES DE DESTINO, SEGÚN PRINCIPALES</t>
  </si>
  <si>
    <t>continúa C 10</t>
  </si>
  <si>
    <t>1108120000</t>
  </si>
  <si>
    <t>1401900000</t>
  </si>
  <si>
    <t>0207140010</t>
  </si>
  <si>
    <t>1702302000</t>
  </si>
  <si>
    <t>Balanza comercial</t>
  </si>
  <si>
    <t>IMPORTACIONES</t>
  </si>
  <si>
    <t>Países</t>
  </si>
  <si>
    <t xml:space="preserve"> Valor FOB (Millones USD)</t>
  </si>
  <si>
    <t xml:space="preserve">Fuente: Superintendencia Nacional de Aduanas y de Administración Tributaria </t>
    <phoneticPr fontId="22" type="noConversion"/>
  </si>
  <si>
    <t>TOTAL</t>
    <phoneticPr fontId="20" type="noConversion"/>
  </si>
  <si>
    <t>continúa C 16</t>
  </si>
  <si>
    <t>Finlandia</t>
  </si>
  <si>
    <t>1702301000</t>
  </si>
  <si>
    <t>Peso Neto (t)</t>
  </si>
  <si>
    <t>Peso Neto       (t)</t>
  </si>
  <si>
    <t>2008910000</t>
  </si>
  <si>
    <t>1102200000</t>
  </si>
  <si>
    <t>4412310000</t>
  </si>
  <si>
    <t>Arabia Saudita</t>
  </si>
  <si>
    <t>2103901000</t>
  </si>
  <si>
    <t>2104101000</t>
  </si>
  <si>
    <t>Pisco</t>
  </si>
  <si>
    <t>0909310000</t>
  </si>
  <si>
    <t>1806100000</t>
  </si>
  <si>
    <t>Turquía</t>
  </si>
  <si>
    <t>Sudáfrica</t>
  </si>
  <si>
    <t>1204009000</t>
  </si>
  <si>
    <t>1104120000</t>
  </si>
  <si>
    <t>Mollendo - Matarani</t>
  </si>
  <si>
    <t>Part. Acumulada %</t>
  </si>
  <si>
    <t>0105120000</t>
  </si>
  <si>
    <t>0106200000</t>
  </si>
  <si>
    <t>0203220000</t>
  </si>
  <si>
    <t>0203292000</t>
  </si>
  <si>
    <t>0205000000</t>
  </si>
  <si>
    <t>0206900000</t>
  </si>
  <si>
    <t>0406300000</t>
  </si>
  <si>
    <t>0408190000</t>
  </si>
  <si>
    <t>0504002000</t>
  </si>
  <si>
    <t>0701900000</t>
  </si>
  <si>
    <t>0710400000</t>
  </si>
  <si>
    <t>0713319000</t>
  </si>
  <si>
    <t>0714100000</t>
  </si>
  <si>
    <t>0714901000</t>
  </si>
  <si>
    <t>0801210000</t>
  </si>
  <si>
    <t>0801320000</t>
  </si>
  <si>
    <t>0802900000</t>
  </si>
  <si>
    <t>0804200000</t>
  </si>
  <si>
    <t>0904110000</t>
  </si>
  <si>
    <t>0904221000</t>
  </si>
  <si>
    <t>1007900000</t>
  </si>
  <si>
    <t>1008309000</t>
  </si>
  <si>
    <t>1101000000</t>
  </si>
  <si>
    <t>1104299000</t>
  </si>
  <si>
    <t>1108140000</t>
  </si>
  <si>
    <t>1211909099</t>
  </si>
  <si>
    <t>1513211000</t>
  </si>
  <si>
    <t>1515900090</t>
  </si>
  <si>
    <t>1520000000</t>
  </si>
  <si>
    <t>1803100000</t>
  </si>
  <si>
    <t>1901200000</t>
  </si>
  <si>
    <t>2008119000</t>
  </si>
  <si>
    <t>2008199000</t>
  </si>
  <si>
    <t>2106101100</t>
  </si>
  <si>
    <t>2106907100</t>
  </si>
  <si>
    <t>2106907400</t>
  </si>
  <si>
    <t>2201900090</t>
  </si>
  <si>
    <t>2208709000</t>
  </si>
  <si>
    <t>2208909000</t>
  </si>
  <si>
    <t>2403190000</t>
  </si>
  <si>
    <t>3301120000</t>
  </si>
  <si>
    <t>4407220000</t>
  </si>
  <si>
    <t>Animales vivos.</t>
  </si>
  <si>
    <t>Carne y despojos comestibles.</t>
  </si>
  <si>
    <t>Leche y productos lácteos; huevos de ave; miel natural; productos comestibles de origen animal, no expresados ni comprendidos en otra parte.</t>
  </si>
  <si>
    <t>Los demás productos de origen animal no expresados ni comprendidos en otra parte.</t>
  </si>
  <si>
    <t>Plantas vivas y productos de la floricultura.</t>
  </si>
  <si>
    <t>Hortalizas, plantas, raíces y tubérculos alimenticios.</t>
  </si>
  <si>
    <t>Frutas y frutos comestibles; cortezas de agrios (cítricos), melones o sandías.</t>
  </si>
  <si>
    <t>Café, té, yerba mate y especias.</t>
  </si>
  <si>
    <t>Cereales.</t>
  </si>
  <si>
    <t>Productos de la molinería; malta; almidón y fécula; inulina; gluten de trigo.</t>
  </si>
  <si>
    <t>Semillas y frutos oleaginosos; semillas y frutos diversos; plantas industriales o medicinales; paja y forraje.</t>
  </si>
  <si>
    <t>Gomas, resinas y demás jugos y extractos vegetales.</t>
  </si>
  <si>
    <t>Materias trenzables y demás productos de origen vegetal, no expresados ni comprendidos en otra parte.</t>
  </si>
  <si>
    <t xml:space="preserve">Grasas y aceites animales o vegetales; productos de su desdoblamiento; grasas alimenticias elaboradas; </t>
  </si>
  <si>
    <t>Preparaciones de carne, pescado o de crustáceos, moluscos o demás invertebrados acuáticos.</t>
  </si>
  <si>
    <t>Azúcares y artículos de confitería.</t>
  </si>
  <si>
    <t>Cacao y sus preparaciones.</t>
  </si>
  <si>
    <t>Preparaciones a base de cereales, harina, almidón, fécula o leche; productos de pastelería.</t>
  </si>
  <si>
    <t>Preparaciones de hortalizas, frutas u otros frutos o demás partes de plantas.</t>
  </si>
  <si>
    <t>Preparaciones alimenticias diversas.</t>
  </si>
  <si>
    <t>Bebidas, líquidos alcohólicos y vinagre.</t>
  </si>
  <si>
    <t>Residuos y desperdicios de las industrias alimentarias; alimentos preparados para animales.</t>
  </si>
  <si>
    <t>Tabaco y sucedáneos del tabaco elaborados.</t>
  </si>
  <si>
    <t>Productos químicos orgánicos.</t>
  </si>
  <si>
    <t>Abonos.</t>
  </si>
  <si>
    <t>Extractos curtientes o tintóreos; taninos y sus derivados; pigmentos y demás materias colorantes; pinturas y barnices; mástiques; tintas.</t>
  </si>
  <si>
    <t>Productos diversos de las industrias químicas.</t>
  </si>
  <si>
    <t>Caucho y sus manufacturas.</t>
  </si>
  <si>
    <t>Pieles (excepto la peletería) y cueros.</t>
  </si>
  <si>
    <t>Madera, carbón vegetal y manufacturas de madera.</t>
  </si>
  <si>
    <t>Lana y pelo fino u ordinario; hilados y tejidos de crin.</t>
  </si>
  <si>
    <t>Algodón.</t>
  </si>
  <si>
    <t>Chiclayo</t>
  </si>
  <si>
    <t>Tumbes</t>
  </si>
  <si>
    <t>Zonas Francas del Perú</t>
  </si>
  <si>
    <t>Ucrania</t>
  </si>
  <si>
    <t>Rumania</t>
  </si>
  <si>
    <t>Croacia</t>
  </si>
  <si>
    <t xml:space="preserve">Taiwán </t>
  </si>
  <si>
    <t>C.1 PERÚ: BALANZA COMERCIAL AGRARIA POR ACTIVIDAD, 2016 – 2020p</t>
  </si>
  <si>
    <t>C.2 PERÚ: BALANZA COMERCIAL DEL COMERCIO EXTERIOR AGRARIO, POR PRINCIPALES PAÍSES, 2016 - 2020p</t>
  </si>
  <si>
    <t>C.3 PERÚ: BALANZA COMERCIAL AGRARIA - COMUNIDAD ANDINA (CAN), 2020p</t>
  </si>
  <si>
    <t>C.4 PERÚ: BALANZA COMERCIAL AGRARIA - UNIÓN EUROPEA (UE), 2020p</t>
  </si>
  <si>
    <t>C.5 PERÚ: BALANZA COMERCIAL AGRARIA - FORO DE COOPERACIÓN ECONÓMICA DE ASIA Y PACÍFICO (APEC), 2020p</t>
  </si>
  <si>
    <t>C.6 PERÚ: BALANZA COMERCIAL AGRARIA - MERCADO COMÚN DEL SUR (MERCOSUR), 2020p</t>
  </si>
  <si>
    <t>C.7 PERÚ: BALANZA COMERCIAL AGRARIA - ASOCIACIÓN LATINOAMERICANA DE INTEGRACIÓN (ALADI), 2020p</t>
  </si>
  <si>
    <t>C.8 PERÚ: EXPORTACIONES AGRARIAS, POR SUBPARTIDAS ARANCELARIAS, 2020p</t>
  </si>
  <si>
    <t>C.9: PERÚ: EXPORTACIONES AGRARIAS MENSUALES POR CAPÍTULO DEL ARANCEL DE ADUANAS, 2020p</t>
  </si>
  <si>
    <t>C10  PERÚ: EXPORTACIONES AGRARIAS MENSUALES, POR SUBPARTIDAS ARANCELARIAS, 2020p</t>
  </si>
  <si>
    <t>C11  PERÚ: EXPORTACIONES AGRARIAS MENSUALES, POR SUBPARTIDAS ARANCELARIAS, 2020p</t>
  </si>
  <si>
    <t>C.12 PERÚ: EXPORTACIONES AGRARIAS, POR PAÍSES DE DESTINO, 2020p</t>
  </si>
  <si>
    <t>C.13 PERÚ: EXPORTACIONES AGRARIAS, POR PRINCIPALES PAÍSES DE DESTINO, SEGÚN PRINCIPALES SUBPARTIDAS ARANCELARIAS, 2020p</t>
  </si>
  <si>
    <t>C.14 PERÚ: EXPORTACIONES AGRARIAS, POR ADUANAS DE SALIDA, 2020p</t>
  </si>
  <si>
    <t>C.15 PERÚ: IMPORTACIONES AGRARIAS, POR SUBPARTIDAS ARANCELARIAS, 2020p</t>
  </si>
  <si>
    <t>C.16 PERÚ: IMPORTACIONES AGRARIAS MENSUALES, POR CAPÍTULO DEL ARANCEL DE ADUANAS, 2020p</t>
  </si>
  <si>
    <t>C17  PERÚ: IMPORTACIONES AGRARIAS MENSUALES, POR SUBPARTIDAS ARANCELARIAS, 2020p</t>
  </si>
  <si>
    <t>C18  PERÚ: IMPORTACIONES AGRARIAS MENSUALES, POR SUBPARTIDAS ARANCELARIAS, 2020p</t>
  </si>
  <si>
    <t>C.19 PERÚ: IMPORTACIONES AGRARIAS, POR PAÍSES DE ORIGEN, 2020p</t>
  </si>
  <si>
    <t>C.20 PERÚ: IMPORTACIONES AGRARIAS, POR PRINCIPALES PAÍSES DE ORIGEN, SEGÚN PRINCIPALES SUBPARTIDAS ARANCELRARIAS, 2020p</t>
  </si>
  <si>
    <t>C.21 PERÚ: IMPORTACIONES AGRARIAS, POR ADUANAS DE INGRESO, 2020p</t>
  </si>
  <si>
    <t>2021P</t>
  </si>
  <si>
    <t>2021/2020</t>
  </si>
  <si>
    <r>
      <t>C1  PERÚ: BALANZA COMERCIAL AGRARIA  POR ACTIVIDAD, 2016-2021</t>
    </r>
    <r>
      <rPr>
        <b/>
        <vertAlign val="superscript"/>
        <sz val="9"/>
        <color indexed="8"/>
        <rFont val="Arial Narrow"/>
        <family val="2"/>
      </rPr>
      <t>p</t>
    </r>
  </si>
  <si>
    <t>2016-2021</t>
  </si>
  <si>
    <r>
      <t>C2  PERÚ: BALANZA COMERCIAL DEL COMERCIO EXTERIOR AGRARIO POR PRINCIPALES PAÍSES, 2016-2021</t>
    </r>
    <r>
      <rPr>
        <b/>
        <vertAlign val="superscript"/>
        <sz val="9"/>
        <color indexed="8"/>
        <rFont val="Arial Narrow"/>
        <family val="2"/>
      </rPr>
      <t>p</t>
    </r>
  </si>
  <si>
    <t>C3  PERÚ: BALANZA COMERCIAL AGRARIA - COMUNIDAD ANDINA, 2021p</t>
  </si>
  <si>
    <t>Irlanda</t>
  </si>
  <si>
    <t>República Checa</t>
  </si>
  <si>
    <t>Luxemburgo</t>
  </si>
  <si>
    <t>C4  PERÚ: BALANZA COMERCIAL AGRARIA - UNIÓN EUROPEA, 2021p</t>
  </si>
  <si>
    <t>Vietnam</t>
  </si>
  <si>
    <t xml:space="preserve">       DE ASIA Y PACÍFICO, 2021p</t>
  </si>
  <si>
    <t>C6  PERÚ: BALANZA COMERCIAL AGRARIA - MERCADO COMÚN DEL SUR, 2021p</t>
  </si>
  <si>
    <t xml:space="preserve">       DE INTEGRACIÓN, 2021p</t>
  </si>
  <si>
    <t>Arandanos rojos, mirtilos y demas frutos del genero vaccinium, frescos</t>
  </si>
  <si>
    <t>Uvas frescas</t>
  </si>
  <si>
    <t>Aguacates (paltas) , frescas o secas</t>
  </si>
  <si>
    <t>Cafe sin tostar, sin descafeinar, los demas</t>
  </si>
  <si>
    <t>Esparragos, frescos o refrigerados</t>
  </si>
  <si>
    <t>Mangos y mangostanes, frescos o secos</t>
  </si>
  <si>
    <t>Preparaciones utilizadas para la alimentacion de los animales, demas</t>
  </si>
  <si>
    <t>Los demas citricos</t>
  </si>
  <si>
    <t>Los demas cacao en grano, entero o partido, crudo</t>
  </si>
  <si>
    <t>Bananas incluidos los platanos tipo "cavendish valery" frescos</t>
  </si>
  <si>
    <t>Mango congelado c/azucar (mangifera indica l)</t>
  </si>
  <si>
    <t>Alcohol etilico s/ desnaturalizar c/ grado alcoholico volumetrico mayor o igual a 80% vol</t>
  </si>
  <si>
    <t>Los demas frutas y otros frutos, sin cocer o cocidos en agua o vapor congelado</t>
  </si>
  <si>
    <t>Los demas quinua, excepto para siembra</t>
  </si>
  <si>
    <t>Hortalizas preparadas o consrvadas sin congelar, las demas</t>
  </si>
  <si>
    <t>Alcachofas (alcauciles)</t>
  </si>
  <si>
    <t>Cebollas y chalotes, frescos o refrigerados</t>
  </si>
  <si>
    <t>Esparragos preparados o conservados, sin congelar</t>
  </si>
  <si>
    <t>Jengibre sin triturar ni pulverizar</t>
  </si>
  <si>
    <t>Hortalizas,frutas y demas partes comestibles de plantas,prep. o conserv.en vinagre o en acido acetico,demas</t>
  </si>
  <si>
    <t>Los demas frutas u otros frutos frescos</t>
  </si>
  <si>
    <t>Los demas paprika</t>
  </si>
  <si>
    <t>Aceite de palma en bruto</t>
  </si>
  <si>
    <t>Pelo fino cardado o peinado: de alpaca o de llama, los demas</t>
  </si>
  <si>
    <t>Galletas dulces (con adición de edulcorante)</t>
  </si>
  <si>
    <t>Fresas (frutillas) sin adicion de azucar u otro edulcorante, congelados</t>
  </si>
  <si>
    <t>Demas preparaciones alimentiicias de harina semola, almidon, fecula o extracto de malta</t>
  </si>
  <si>
    <t>Mucilagos de semilla de tara</t>
  </si>
  <si>
    <t>Tara en polvo (caesalpinea spinosa)</t>
  </si>
  <si>
    <t>Pimiento piquillo (capsicum annuum)</t>
  </si>
  <si>
    <t>Nueces del brasil sin cascara frescas o secas</t>
  </si>
  <si>
    <t>Azucares de caña o remoladra refinados en estado solido, los demas</t>
  </si>
  <si>
    <t>Manteca de cacao con un índice de acidez expresado en ácido oleico superior a 1 % pero inferior o igual a 1,65 %</t>
  </si>
  <si>
    <t>Mandarinas (incluidas las tangerinas y satsumas)</t>
  </si>
  <si>
    <t>Jugo de maracuya (parchita) (passiflora edulis)</t>
  </si>
  <si>
    <t>Las demñs algas</t>
  </si>
  <si>
    <t>Esparragos congelados</t>
  </si>
  <si>
    <t>Galletas saladas o aromatizadas</t>
  </si>
  <si>
    <t>Aceite de palma y sus fracciones, incluso refinado pero sin modificar quimicamente</t>
  </si>
  <si>
    <t>Arvejas (guisantes, chicharos) (pisum sativum) frescas o refrigeradas</t>
  </si>
  <si>
    <t>Aceitunas preparadas o conservadas, sin congelar</t>
  </si>
  <si>
    <t>Carmin de cochinilla</t>
  </si>
  <si>
    <t>Madera moldurada distinta de la de coniferas</t>
  </si>
  <si>
    <t>Aceites esenciales de limon.</t>
  </si>
  <si>
    <t>Agrios (citricos) preparados o conservados de otro modo</t>
  </si>
  <si>
    <t>Demas chocolates y preparaciones alimenticias que contengan cacao</t>
  </si>
  <si>
    <t>Las demas hortalizas incluso silvestres</t>
  </si>
  <si>
    <t>Demas semillas de hortalizas</t>
  </si>
  <si>
    <t>Demas preparaciones para salsas, y demas salsas preparadas</t>
  </si>
  <si>
    <t>Cacao en polvo sin adicion de azucar ni otro edulcorante.</t>
  </si>
  <si>
    <t>Leche evaporada sin azucar ni edulcorante</t>
  </si>
  <si>
    <t>Demas pastas alimenticias s/cocer, rellenar ni preparar de otra forma</t>
  </si>
  <si>
    <t>Harina de maca (lepidium meyenii)</t>
  </si>
  <si>
    <t>Demas frutas/frutos y demas partes comestibles de plantas, preparadas o conservadas de otro modo</t>
  </si>
  <si>
    <t>Oregano (origanum vulgare)</t>
  </si>
  <si>
    <t>Los demas ajos frescos o refrigerados</t>
  </si>
  <si>
    <t>Frijoles de las espec.vigna mungo(l)hepper o vigna radiata(l)wilczek,excepto para siembra</t>
  </si>
  <si>
    <t>Las demas maderas tropicales</t>
  </si>
  <si>
    <t>Manteca de cacao con un índice de acidez expresado en ácido oleico superior a 1,65 %</t>
  </si>
  <si>
    <t>Los demas tomates preparados o conservados (excepto en vinagre)</t>
  </si>
  <si>
    <t>Los demas frutos de los g+neros capsicum o pimienta,secos sin tri</t>
  </si>
  <si>
    <t>Los demas frijoles salvajes o caupi</t>
  </si>
  <si>
    <t>Las demñs tablillas y frisos para parquñs, sin ensamblar</t>
  </si>
  <si>
    <t>Limon tahiti (limon tahiti) (citrus latifolia) frescos o secos</t>
  </si>
  <si>
    <t>Semillas de melon para siembra</t>
  </si>
  <si>
    <t>Semillas de tomates (licopersicum spp.)</t>
  </si>
  <si>
    <t>Condimentos y sazonadores, compuestos</t>
  </si>
  <si>
    <t>Mangos preparados o conservados</t>
  </si>
  <si>
    <t>Premezclas, del tipo de los utilizados para la alimentación de los animales</t>
  </si>
  <si>
    <t>Manteca de cacao con un índice de acidez expresado en ácido oleico inferior o igual a 1 %</t>
  </si>
  <si>
    <t>Bulbos,cebollas,tuberculos raices y bulbos tuberosos,turiones y rizomas, en reposo vegetativo</t>
  </si>
  <si>
    <t>Materias colorantes de origen vegetal de achiote (onoto, bija)</t>
  </si>
  <si>
    <t>Tangelo (citrus reticulata x citrus paradisis)</t>
  </si>
  <si>
    <t>Aceitunas conservadas provisionalmente, todavia impropias para el consumo inmediato</t>
  </si>
  <si>
    <t>Pallares (phaseolus lunatus)</t>
  </si>
  <si>
    <t>Tablillas y frisos para parquñs, sin ensamblar</t>
  </si>
  <si>
    <t>Salvados, moyuelos y demas residuos del cernido, molienda u otros tratamientos del trigo</t>
  </si>
  <si>
    <t>Productos a base de cereales, obtenidos por inflado o tostado</t>
  </si>
  <si>
    <t>Clementinas</t>
  </si>
  <si>
    <t>Cortezas de limon (limon sutil, limon comun, limon criollo) (citr</t>
  </si>
  <si>
    <t>Demas grasas y aceites animales o vegetales y sus fracciones, cocidos, oxidados, deshidratados, sulfurados</t>
  </si>
  <si>
    <t>De limon de la subpartida 08055021</t>
  </si>
  <si>
    <t>Las demas complementos alimenticios</t>
  </si>
  <si>
    <t>Paprika (capsicum annuum, l.) triturados o pulverizados</t>
  </si>
  <si>
    <t>Demas hortalizas,mezclas de hortalizas,cortadas en trozos o rodajas,trituradas o pulverizadas, sin otra prep.</t>
  </si>
  <si>
    <t>Pasta de cacao sin desgrasar</t>
  </si>
  <si>
    <t>Cerveza de malta.</t>
  </si>
  <si>
    <t>Agua, incluidas el agua mineral y la gaseada, con adicion de azucar u otro edulcorante</t>
  </si>
  <si>
    <t>Maiz dulce congelado</t>
  </si>
  <si>
    <t>Maíz blanco gigante (zea mays amilacea cv gigante)</t>
  </si>
  <si>
    <t>Demas nueces y almendra de palma incluso quebrantada</t>
  </si>
  <si>
    <t>Azucar</t>
  </si>
  <si>
    <t>Preparaciones para sopas, potajes o caldos</t>
  </si>
  <si>
    <t>Palmitos preparados o conservados de otro modo</t>
  </si>
  <si>
    <t>Naranjas , frescas o secas</t>
  </si>
  <si>
    <t>Maderas aserradas o desbastada longitudinalmente, cortada o desenrrollada,demas</t>
  </si>
  <si>
    <t>Preparaciones utilizadas para la alimentacion de los animales</t>
  </si>
  <si>
    <t>Las demás preparaciones compuestas grado alcohólico  0,5 %.</t>
  </si>
  <si>
    <t>Frijoles de las espec.vigna mungo, wilczek,excepto para siembra</t>
  </si>
  <si>
    <t>Manteca de cacao índice de acidez ácido oleico superior a 1,65 %</t>
  </si>
  <si>
    <t>Bulbos,cebollas,tuberculos raices y bulbos tuberosos,turiones y rizomas</t>
  </si>
  <si>
    <t>Demas semillas de plantas utilizadas principalmente por sus flores</t>
  </si>
  <si>
    <t>Agua, incluidas el agua mineral y la gaseada</t>
  </si>
  <si>
    <t>Los demas productos de panaderia , pasteleria o galleteria, c/adicion de cacao</t>
  </si>
  <si>
    <t>Maderas aserradas o desbastada longitudinalmente</t>
  </si>
  <si>
    <t xml:space="preserve">Materias colorantes de origen vegetal de marigold </t>
  </si>
  <si>
    <r>
      <t>C8  PERÚ: EXPORTACIONES AGRARIAS POR SUBPARTIDAS ARANCELARIAS, 2021</t>
    </r>
    <r>
      <rPr>
        <b/>
        <vertAlign val="superscript"/>
        <sz val="9"/>
        <color indexed="8"/>
        <rFont val="Arial Narrow"/>
        <family val="2"/>
      </rPr>
      <t>p</t>
    </r>
  </si>
  <si>
    <r>
      <t>C9  PERÚ: EXPORTACIONES AGRARIAS MENSUALES, POR CAPÍTULOS DEL ARANCEL DE ADUANAS, 2021</t>
    </r>
    <r>
      <rPr>
        <b/>
        <vertAlign val="superscript"/>
        <sz val="9"/>
        <color indexed="8"/>
        <rFont val="Arial Narrow"/>
        <family val="2"/>
      </rPr>
      <t>p</t>
    </r>
  </si>
  <si>
    <t>Melaza de caña</t>
  </si>
  <si>
    <t>Sandias frescas</t>
  </si>
  <si>
    <t>Calabazas (zapallos) y calabacines (cucurbita spp.)</t>
  </si>
  <si>
    <t>Los demas camotes (batatas) frescos, refrigerados, congelados o secos</t>
  </si>
  <si>
    <t>Virola, imbuia y balsa de las maderas tropicales</t>
  </si>
  <si>
    <t>Las demas papas (patatas), frescas o refrigeradas</t>
  </si>
  <si>
    <t>Pastas alimenticias s/cocer, rellenar ni preparar que contengan huevo</t>
  </si>
  <si>
    <t>Las demas aguas</t>
  </si>
  <si>
    <t>Grasas y aceites, vegetales, y sus fracciones, parcial o totalmente hidrogenados</t>
  </si>
  <si>
    <t>Prep.utilz p" limenta d" perros o gatos venta por menor...los dem</t>
  </si>
  <si>
    <t>Raices de yuca (mandioca) frescas,refrigeradas,congeladas o secos</t>
  </si>
  <si>
    <t>Frijoles(frejoles,porotos,alubias,judias) (vigna spp, phaseolus spp) frescos o refrigerados</t>
  </si>
  <si>
    <t>Limon (limon sutil, limon comun, limon criollo) (citrus aurantifo</t>
  </si>
  <si>
    <t>Agua sin gasear</t>
  </si>
  <si>
    <t>Las demas preparaciones alimenticias no expresadas ni comprendidas en otra parte</t>
  </si>
  <si>
    <r>
      <t>C10  PERÚ: EXPORTACIONES AGRARIAS MENSUALES, POR SUBPARTIDAS ARANCELARIAS, 2021</t>
    </r>
    <r>
      <rPr>
        <b/>
        <vertAlign val="superscript"/>
        <sz val="9"/>
        <color indexed="8"/>
        <rFont val="Arial Narrow"/>
        <family val="2"/>
      </rPr>
      <t>p</t>
    </r>
  </si>
  <si>
    <t>Las demás preparaciones compuestas cuyo grado alcohólico volumétrico sea inferior o igual al 0,5 %.</t>
  </si>
  <si>
    <t>Demas semillas de plantas herbaceas utilizadas principalmente por sus flores</t>
  </si>
  <si>
    <t>Los demas productos de panaderia , pasteleria o galleteria, incl c/adicion de cacao</t>
  </si>
  <si>
    <t>Materias colorantes de origen vegetal de marigold (xantafila)</t>
  </si>
  <si>
    <r>
      <t>C11  PERÚ: EXPORTACIONES AGRARIAS MENSUALES, POR SUBPARTIDAS ARANCELARIAS, 2021</t>
    </r>
    <r>
      <rPr>
        <b/>
        <vertAlign val="superscript"/>
        <sz val="9"/>
        <color indexed="8"/>
        <rFont val="Arial Narrow"/>
        <family val="2"/>
      </rPr>
      <t>p</t>
    </r>
  </si>
  <si>
    <t>Marruecos</t>
  </si>
  <si>
    <t>Jordania</t>
  </si>
  <si>
    <r>
      <t>C12  PERÚ: EXPORTACIONES AGRARIAS, POR PAÍSES DE DESTINO, 2021</t>
    </r>
    <r>
      <rPr>
        <b/>
        <vertAlign val="superscript"/>
        <sz val="9"/>
        <color indexed="8"/>
        <rFont val="Arial Narrow"/>
        <family val="2"/>
      </rPr>
      <t>p</t>
    </r>
  </si>
  <si>
    <t>Aceite de almendra de palma, en bruto</t>
  </si>
  <si>
    <t>Pavos (gallipavos) de peso inferior o igual a 185 gr</t>
  </si>
  <si>
    <t>Levaduras vivas, excepto de cultivo</t>
  </si>
  <si>
    <t>Salsa mayonesa</t>
  </si>
  <si>
    <t>Mani en grano sin cascara</t>
  </si>
  <si>
    <t>Mezclas y pastas para la preparac. de prod. de panaderia, pasteleria de la p.a. 19.05</t>
  </si>
  <si>
    <t>Harina de trigo o de morcajo (tranquillon).</t>
  </si>
  <si>
    <t>Prod. d panad., pastel. o gallet....barquillos y obleas,incluso r</t>
  </si>
  <si>
    <t>Yemas de huevo frescos,cocidos en agua o vapor,moldeados,congelados,o conservados de otro modo</t>
  </si>
  <si>
    <t>Duraznos (melocotones), incluidos los grinones y nectarinas, frescos</t>
  </si>
  <si>
    <t>Carne de animales de las especies caballar,asnal o mular,fresca,refrigerada o congelada</t>
  </si>
  <si>
    <t>Los demas frutos de cascara, frescos o secos, incluso sin cascara o mondados</t>
  </si>
  <si>
    <t>Reptiles (incluidas las serpientes y tortugas de mar)</t>
  </si>
  <si>
    <t>Demas frutos de cascara, incluidas las mezclas preparados o conservados de otro modo</t>
  </si>
  <si>
    <t>Tripas de animales,excep.pescados,fresc.,congel.,salad.,o en salmuera,secas o ahumada</t>
  </si>
  <si>
    <t>Maca (lepidium meyenii) frescos, refrigerados, congelados o seco</t>
  </si>
  <si>
    <t>Los demas despojos comestibles, congelados</t>
  </si>
  <si>
    <t>Higos, frescos o secos</t>
  </si>
  <si>
    <t>Las demas plantas</t>
  </si>
  <si>
    <t>Los demas granos trabajados de los demas cereales excepto de ceba</t>
  </si>
  <si>
    <t>Los demas aceites y grasas vegetales fijas y sus fracciones incl. referidas</t>
  </si>
  <si>
    <t>Los demas esquejes sin enraizar e injertos</t>
  </si>
  <si>
    <t>Tabaco para pipa, domingo, s/m</t>
  </si>
  <si>
    <r>
      <t xml:space="preserve">         SUBPARTIDAS ARANCELARIAS, 2021</t>
    </r>
    <r>
      <rPr>
        <b/>
        <vertAlign val="superscript"/>
        <sz val="9"/>
        <color indexed="8"/>
        <rFont val="Arial Narrow"/>
        <family val="2"/>
      </rPr>
      <t>p</t>
    </r>
  </si>
  <si>
    <t>Aérea del callao</t>
  </si>
  <si>
    <r>
      <t>C14  PERÚ: EXPORTACIONES AGRARIAS, POR PRINCIPALES ADUANAS DE SALIDA, 2021</t>
    </r>
    <r>
      <rPr>
        <b/>
        <vertAlign val="superscript"/>
        <sz val="9"/>
        <color indexed="8"/>
        <rFont val="Arial Narrow"/>
        <family val="2"/>
      </rPr>
      <t>p</t>
    </r>
  </si>
  <si>
    <t>Demás mucílagos y espesativos derivados de los vegetales, incluso modificado</t>
  </si>
  <si>
    <t>Demas mezclas de sust. odoriferas p` indust. alimentaria o de bebidas .</t>
  </si>
  <si>
    <t>Complementos alimencticios que contengan exclusivamente mezclas o extractos de plantas</t>
  </si>
  <si>
    <t>Demas productos a base de cereales obtenidos por inflado o tostado</t>
  </si>
  <si>
    <t>Bombones, caramelos confites y pastillas, sin cacao</t>
  </si>
  <si>
    <t>Maiz para siembra</t>
  </si>
  <si>
    <t>C15  PERÚ: IMPORTACIONES AGRARIAS POR SUBPARTIDAS ARANCELARIAS, 2021</t>
  </si>
  <si>
    <t>Maiz duro amarillo</t>
  </si>
  <si>
    <t>Tortas y demas residuos solidos de la extraccion  de aceite de soja (soya), incluido molidos o en pellets</t>
  </si>
  <si>
    <t>Aceite de soja (soya) en bruto, incluso desgomado</t>
  </si>
  <si>
    <t>Trigo s/m</t>
  </si>
  <si>
    <t>Arroz semiblanqueado o blanqueado, incluso pulido o glaseado</t>
  </si>
  <si>
    <t>Grano de soya boliviano</t>
  </si>
  <si>
    <t>Alcohol etilico y aguardiente desnaturalizados, de cualquier grad</t>
  </si>
  <si>
    <t>Leche y nata concent. s/ azucar,en polvo,(grasa mayor o igual al 26%,env.mayor a 2.5kg)</t>
  </si>
  <si>
    <t>Aceite refinado de soya (soja) y sus fracciones , pero sin modificar, los demas</t>
  </si>
  <si>
    <t>Leche y nata concent. c/ azucar en polvo,(grasa menor o igual a 1.5% peso envases de otra presentacion)</t>
  </si>
  <si>
    <t>Los demás trozos y despojos congelados, de aves de la especie gallus domesticus</t>
  </si>
  <si>
    <t>Madera simplemente aserrada de conifera</t>
  </si>
  <si>
    <t>Harina de habas (porotos, frijoles, frejoles) de soja (soya)</t>
  </si>
  <si>
    <t>Los demas trigo duro, excepto para siembra</t>
  </si>
  <si>
    <t>Cebada cervecera argentina toepfer s/m</t>
  </si>
  <si>
    <t>Lentejas excepto para la siembra</t>
  </si>
  <si>
    <t>Algodon de longitus de fibra superior a 2857 mm (11/8 pulgada) pero in</t>
  </si>
  <si>
    <t>Algodon de longitus de fibra superior a 2222 mm (7/8 pulgada) pero infe</t>
  </si>
  <si>
    <t>Algodon de longitus de fibra superior a 3492 mm (13/8 pulgada)</t>
  </si>
  <si>
    <t>Manzanas frescas</t>
  </si>
  <si>
    <t>De girasol</t>
  </si>
  <si>
    <t>Malta sin tostar</t>
  </si>
  <si>
    <t>Extractos, esencias y concentrados de cafe</t>
  </si>
  <si>
    <t>Demas vinos en recipientes con capacidad meno o igual a 2 l</t>
  </si>
  <si>
    <t>Los demas preparaciones para alimentacion infantil acondic. para la venta al por menor</t>
  </si>
  <si>
    <t>Complementos alimencticios que contengan exclusivamente mezclas de vitaminas y mineral</t>
  </si>
  <si>
    <t>Grasa lactea anhidra (butteroil)</t>
  </si>
  <si>
    <t>Leche maternizada o humanizada</t>
  </si>
  <si>
    <t>Preparaciones a base de extractos, esencias o concentrados o a base de cafe</t>
  </si>
  <si>
    <t>Las demas, que tengan por lo menos, una hoja externa de madera di</t>
  </si>
  <si>
    <t>Harina, polvo y "pellets", de carne o despojos, impropios para la alimentacion humana</t>
  </si>
  <si>
    <t>Cuartos traseros sin deshuesar, congelados</t>
  </si>
  <si>
    <t>Los demas despojos comestibles de la especia bovina, congelados, excepto lengua e higado</t>
  </si>
  <si>
    <t>Papas (patatas) congeladas</t>
  </si>
  <si>
    <t>Trozos y despojos comestibles de pavo (gallipavo), congelados</t>
  </si>
  <si>
    <t>Arboles, arbustos y matas, de frutas o de otros frutos comestibles, incluso injertados</t>
  </si>
  <si>
    <t>Arvejas partidas excepto para la siembra</t>
  </si>
  <si>
    <t>Con un contenido de humedad inferior al 50% en peso, calculad</t>
  </si>
  <si>
    <t>Duraznos en agua con adicion de azucar u otro edulcorante, incluido el jarabe</t>
  </si>
  <si>
    <t>Carnes y despojos comestibles de gallo o gallina sin trocear, congelados</t>
  </si>
  <si>
    <t>Mezclas de sust. odoriferas p` indust. aliment/bebidas con grado alcoh.volumet.&gt;=0,5%</t>
  </si>
  <si>
    <t>Carne de animales de la especie bovina,congeladadeshuesadalos d</t>
  </si>
  <si>
    <t>Peras frescas</t>
  </si>
  <si>
    <t>Gelatinas y sus derivados</t>
  </si>
  <si>
    <t>Canela (cinnamomum zeylanicum blume</t>
  </si>
  <si>
    <t>Las demas maderas contrachapadas construida por hojas de manera de espesor unit &lt;= 6 mm</t>
  </si>
  <si>
    <t>Las demas materias veget d especies utiliz princ.p" relleno inc.en capas aun soporte de otros mat.exc kapok</t>
  </si>
  <si>
    <t>Estomagos(mondongos) de animales,excepto pescados</t>
  </si>
  <si>
    <t>Los demas concentrados de proteinas y sustancias proteicas texturadas</t>
  </si>
  <si>
    <t>Gallos y gallinas de peso inferior o igual a 185 gr</t>
  </si>
  <si>
    <t>Margarina, excepto la margarina liquida</t>
  </si>
  <si>
    <t>Harina de maiz</t>
  </si>
  <si>
    <t>Caucho natural tecnicamente especificados (tsnr)</t>
  </si>
  <si>
    <t>Whisky</t>
  </si>
  <si>
    <t>Fecula de papa (patata)</t>
  </si>
  <si>
    <t>Uvas secas, incluidas las pasas</t>
  </si>
  <si>
    <t>Leche condensada</t>
  </si>
  <si>
    <t>Los demas abonos de origen animal o vegetal, incluso mezclados entre si o trataod quimicamente</t>
  </si>
  <si>
    <t>Maltosa y demas azucares, incluido el azucar invertido</t>
  </si>
  <si>
    <t>Demas mezclas o preparaciones alimenticias de grasas o aceites, animales o vegetales</t>
  </si>
  <si>
    <t>Granos trabajados (p.ej. mondados, perlados, troceados o quebrantados) de avena</t>
  </si>
  <si>
    <t>Demas materias proteinicas y sus derivados , no expresados ni comprendidos en otra parte</t>
  </si>
  <si>
    <t>Higados de bovinos, congelados</t>
  </si>
  <si>
    <t>Demas lactosuero, incluso concentrado o con adicion de azucar u otro edulcorante</t>
  </si>
  <si>
    <t>Ron y demas aguardientes de cana</t>
  </si>
  <si>
    <t>Demas articulos de confiteria sin cacao (incl. chocolate blanco)</t>
  </si>
  <si>
    <t>Suero de mantequilla</t>
  </si>
  <si>
    <t>Carne y despojos comestibles, de aves frescos refrigerados o cong</t>
  </si>
  <si>
    <t>Tortas y demas residuos solidos de la extraccion de grasas o aceites de girasol</t>
  </si>
  <si>
    <t>Complementos alimencticios que contengan exclusivamente mezclas de vitaminas</t>
  </si>
  <si>
    <t>Nueces del brasil con cascara, frescas o secas</t>
  </si>
  <si>
    <t>- - de coniferas</t>
  </si>
  <si>
    <t>Aceite refinado de girasol</t>
  </si>
  <si>
    <t>Queso de cualquier tipo, rallado o en polvo</t>
  </si>
  <si>
    <t>Queso fresco (sin madurar), incluido el del lactosuero, y el requeson</t>
  </si>
  <si>
    <t>Papas (patatas) preparadas o conservadas, sin congelar</t>
  </si>
  <si>
    <t>Achicoria tostada y demas sucedaneos del cafe tostados y sus extractos, esencias, concentrados</t>
  </si>
  <si>
    <t>Hidrolizados de proteinas</t>
  </si>
  <si>
    <t>Los demas almendras sin cascara frescas o secas</t>
  </si>
  <si>
    <t xml:space="preserve"> panceta de chancho congelado st. helens</t>
  </si>
  <si>
    <t>Demas licores y bebidas espirituosas</t>
  </si>
  <si>
    <t>Cigarrillos de tabaco rubio</t>
  </si>
  <si>
    <t>Maderas contrachapadas que tengan, por lo menos, una hoja externa de las maderas tro</t>
  </si>
  <si>
    <t>Avena bruta</t>
  </si>
  <si>
    <t>Carne de animales de la especie bovina,fresca o refrigeradadeshu</t>
  </si>
  <si>
    <t>Extractos, esencias y concentrados de te/yerba mate y preparados a base de estos extractos</t>
  </si>
  <si>
    <t>Glicerol en bruto; aguas y lejias glicerinosas.</t>
  </si>
  <si>
    <t>Los demas duraznos preparados o conservados de otro modo</t>
  </si>
  <si>
    <t>Carne de animales de la especie bovina,congeladadeshuesada"cort</t>
  </si>
  <si>
    <t>Dextrina y demas almidones y feculas modificados</t>
  </si>
  <si>
    <t>Carne de animales de la especie bovina, fresca o refrigeradadesh</t>
  </si>
  <si>
    <t>Vino espumoso</t>
  </si>
  <si>
    <t>Huevos fecundados para incuvacion de gallina de la especie gallus</t>
  </si>
  <si>
    <t>Los demas frijoles comun excepto para siembra</t>
  </si>
  <si>
    <t>Cacao en polvo con adicion de azucar u otro edulcorante</t>
  </si>
  <si>
    <t>Presentadas en envases acondicionados para la venta al por</t>
  </si>
  <si>
    <t>Los demas garbanzos, exepto para la siembra</t>
  </si>
  <si>
    <t>Jamones, paletas y sus trozos, sin deshuesar de carne de porcino, congelada</t>
  </si>
  <si>
    <t xml:space="preserve"> costillas de chancho st. helens</t>
  </si>
  <si>
    <t>Con un contenido de humedad superior o igual al 56 % pero infe</t>
  </si>
  <si>
    <t>Comino s/m s/m</t>
  </si>
  <si>
    <t>Maiz reventon (zea mays convar. microsperma o zea mays var. everta)</t>
  </si>
  <si>
    <t>Demas productos constituidos por componentes naturales de la leche,con azucar,no expresados en otra parte</t>
  </si>
  <si>
    <t>Semillas de cebollas, puerros (poros), ajos y demas hortalizas del genero allium</t>
  </si>
  <si>
    <t>Gluten de trigo, incluso seco.</t>
  </si>
  <si>
    <t>Trimming de cerdo</t>
  </si>
  <si>
    <t>Preparaciones y conservas de la especie bovina</t>
  </si>
  <si>
    <t>Chocolates y sus preparac. en bloques. tabletas o barras, rellenos</t>
  </si>
  <si>
    <t>Seda.</t>
  </si>
  <si>
    <t>Las demás fibras textiles vegetales; hilados de papel y tejidos de hilados de papel</t>
  </si>
  <si>
    <r>
      <t>C16  PERÚ: IMPORTACIONES AGRARIAS MENSUALES, POR CAPÍTULOS DEL ARANCEL DE ADUANAS, 2021</t>
    </r>
    <r>
      <rPr>
        <b/>
        <vertAlign val="superscript"/>
        <sz val="9"/>
        <color indexed="8"/>
        <rFont val="Arial Narrow"/>
        <family val="2"/>
      </rPr>
      <t>p</t>
    </r>
  </si>
  <si>
    <t>Subpartida
Nacional1/</t>
  </si>
  <si>
    <r>
      <t>C17  PERÚ: IMPORTACIONES AGRARIAS MENSUALES, POR SUBPARTIDAS ARANCELARIAS, 2021</t>
    </r>
    <r>
      <rPr>
        <b/>
        <vertAlign val="superscript"/>
        <sz val="9"/>
        <color indexed="8"/>
        <rFont val="Arial Narrow"/>
        <family val="2"/>
      </rPr>
      <t>p</t>
    </r>
  </si>
  <si>
    <t>Demas aguas sin gasear, no azucaradas, (nieve)</t>
  </si>
  <si>
    <t>Demas materias vegetales de las especies utilizadas principalmente en cesteria o esparteria</t>
  </si>
  <si>
    <t>Glucosa y jarabe de glucosa, cont. glucosa&gt;=99% en peso, (dextrosa)</t>
  </si>
  <si>
    <t>Almidon de maiz</t>
  </si>
  <si>
    <t>Arvejas enteras excepto para la siembra</t>
  </si>
  <si>
    <t>Jarabe de glucosa</t>
  </si>
  <si>
    <t>Granos aplastados o en copos de avena</t>
  </si>
  <si>
    <t xml:space="preserve"> sorgo argentino, s/m, s/m</t>
  </si>
  <si>
    <r>
      <t>C18  PERÚ: IMPORTACIONES AGRARIAS MENSUALES, POR SUBPARTIDAS ARANCELARIAS, 2021</t>
    </r>
    <r>
      <rPr>
        <b/>
        <vertAlign val="superscript"/>
        <sz val="9"/>
        <color indexed="8"/>
        <rFont val="Arial Narrow"/>
        <family val="2"/>
      </rPr>
      <t>p</t>
    </r>
  </si>
  <si>
    <r>
      <t>C19  PERÚ: IMPORTACIONES AGRARIAS, POR PAÍSES DE ORIGEN, 2021</t>
    </r>
    <r>
      <rPr>
        <b/>
        <vertAlign val="superscript"/>
        <sz val="9"/>
        <color indexed="8"/>
        <rFont val="Arial Narrow"/>
        <family val="2"/>
      </rPr>
      <t>p</t>
    </r>
  </si>
  <si>
    <t>Demas semillas de lino, incluso quebrantada excepto para siembra</t>
  </si>
  <si>
    <t>Los demas alpiste excepto para siembra</t>
  </si>
  <si>
    <t>Nueces del marañon (merey, cajauil, anacardo,"caju")  sin cascara, frescas o secas</t>
  </si>
  <si>
    <t>Pimienta del genero piper, sin triturar ni pulverizar</t>
  </si>
  <si>
    <t>Demas manies, excepto manteca</t>
  </si>
  <si>
    <t>Queso fundido, excepto el rallado o en polvo</t>
  </si>
  <si>
    <t>Concentrado de proteina de soya (soja), con un contenido de proteina en base seca entre 65</t>
  </si>
  <si>
    <t>Aceites esenciales de naranja.</t>
  </si>
  <si>
    <t>Animales muertos de los capitulos del 1 a 3, impropios para la al</t>
  </si>
  <si>
    <t>Fecula de yuca (mandioca)</t>
  </si>
  <si>
    <r>
      <t xml:space="preserve">         SEGÚN PRINCIPALES SUBPARTIDAS ARANCELARIAS, 2021</t>
    </r>
    <r>
      <rPr>
        <b/>
        <vertAlign val="superscript"/>
        <sz val="9"/>
        <color indexed="8"/>
        <rFont val="Arial Narrow"/>
        <family val="2"/>
      </rPr>
      <t>p</t>
    </r>
  </si>
  <si>
    <r>
      <t>C21  PERÚ: IMPORTACIONES AGRARIAS, POR ADUANAS DE INGRESO, 2021</t>
    </r>
    <r>
      <rPr>
        <b/>
        <vertAlign val="superscript"/>
        <sz val="9"/>
        <color indexed="8"/>
        <rFont val="Arial Narrow"/>
        <family val="2"/>
      </rPr>
      <t>p</t>
    </r>
  </si>
  <si>
    <t>Elaboración: MIDAGRI - DGESEP - DEIA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</si>
</sst>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  <numFmt numFmtId="167" formatCode="General_)"/>
    <numFmt numFmtId="168" formatCode="#,##0.0____"/>
    <numFmt numFmtId="169" formatCode="#,##0__"/>
    <numFmt numFmtId="170" formatCode="#,##0__________"/>
    <numFmt numFmtId="171" formatCode="#,##0.0__________"/>
    <numFmt numFmtId="172" formatCode="#,##0.0____________"/>
    <numFmt numFmtId="173" formatCode="#,##0____________"/>
    <numFmt numFmtId="174" formatCode="#,##0____"/>
    <numFmt numFmtId="175" formatCode="#,##0.0________"/>
    <numFmt numFmtId="176" formatCode="#,##0______"/>
    <numFmt numFmtId="177" formatCode="#,##0.0__"/>
    <numFmt numFmtId="178" formatCode="#,##0.000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6"/>
      <name val="Calibri"/>
      <family val="2"/>
    </font>
    <font>
      <b/>
      <sz val="13"/>
      <color indexed="54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vertAlign val="superscript"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  <font>
      <b/>
      <sz val="9"/>
      <color indexed="8"/>
      <name val="Arial Narrow"/>
      <family val="2"/>
    </font>
    <font>
      <vertAlign val="superscript"/>
      <sz val="6"/>
      <color indexed="8"/>
      <name val="Arial Narrow"/>
      <family val="2"/>
    </font>
    <font>
      <sz val="6"/>
      <color indexed="8"/>
      <name val="Arial Narrow"/>
      <family val="2"/>
    </font>
    <font>
      <sz val="8"/>
      <name val="Verdana"/>
      <family val="2"/>
    </font>
    <font>
      <sz val="7"/>
      <color indexed="8"/>
      <name val="Arial Narrow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u/>
      <sz val="10"/>
      <color indexed="62"/>
      <name val="Arial"/>
      <family val="2"/>
    </font>
    <font>
      <b/>
      <vertAlign val="superscript"/>
      <sz val="9"/>
      <color indexed="8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b/>
      <sz val="18"/>
      <color rgb="FF002060"/>
      <name val="Calibri"/>
      <family val="2"/>
    </font>
    <font>
      <sz val="8"/>
      <color indexed="8"/>
      <name val="Calibri"/>
      <family val="2"/>
      <scheme val="minor"/>
    </font>
    <font>
      <sz val="6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FFEF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7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50"/>
      </bottom>
      <diagonal/>
    </border>
    <border>
      <left/>
      <right/>
      <top style="thin">
        <color indexed="50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17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50"/>
      </bottom>
      <diagonal/>
    </border>
    <border>
      <left/>
      <right/>
      <top style="thin">
        <color indexed="50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50"/>
      </top>
      <bottom/>
      <diagonal/>
    </border>
    <border>
      <left/>
      <right/>
      <top style="thin">
        <color indexed="8"/>
      </top>
      <bottom style="thin">
        <color indexed="5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50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50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50"/>
      </top>
      <bottom style="thin">
        <color indexed="50"/>
      </bottom>
      <diagonal/>
    </border>
    <border>
      <left style="thin">
        <color indexed="8"/>
      </left>
      <right style="thin">
        <color indexed="8"/>
      </right>
      <top style="thin">
        <color indexed="50"/>
      </top>
      <bottom style="thin">
        <color indexed="50"/>
      </bottom>
      <diagonal/>
    </border>
    <border>
      <left style="thin">
        <color indexed="8"/>
      </left>
      <right/>
      <top style="thin">
        <color indexed="50"/>
      </top>
      <bottom style="thin">
        <color indexed="50"/>
      </bottom>
      <diagonal/>
    </border>
    <border>
      <left style="thin">
        <color indexed="8"/>
      </left>
      <right style="thin">
        <color indexed="8"/>
      </right>
      <top style="thin">
        <color indexed="5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50"/>
      </bottom>
      <diagonal/>
    </border>
    <border>
      <left/>
      <right/>
      <top/>
      <bottom style="hair">
        <color indexed="50"/>
      </bottom>
      <diagonal/>
    </border>
    <border>
      <left/>
      <right/>
      <top style="hair">
        <color indexed="50"/>
      </top>
      <bottom style="hair">
        <color indexed="5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50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0" borderId="3" applyNumberFormat="0" applyFill="0" applyAlignment="0" applyProtection="0"/>
    <xf numFmtId="0" fontId="1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8" fillId="3" borderId="1" applyNumberFormat="0" applyAlignment="0" applyProtection="0"/>
    <xf numFmtId="0" fontId="33" fillId="0" borderId="0" applyNumberFormat="0" applyFill="0" applyBorder="0" applyAlignment="0" applyProtection="0"/>
    <xf numFmtId="0" fontId="9" fillId="16" borderId="0" applyNumberFormat="0" applyBorder="0" applyAlignment="0" applyProtection="0"/>
    <xf numFmtId="43" fontId="1" fillId="0" borderId="0" applyFont="0" applyFill="0" applyBorder="0" applyAlignment="0" applyProtection="0"/>
    <xf numFmtId="0" fontId="11" fillId="8" borderId="0" applyNumberFormat="0" applyBorder="0" applyAlignment="0" applyProtection="0"/>
    <xf numFmtId="0" fontId="10" fillId="0" borderId="0"/>
    <xf numFmtId="0" fontId="36" fillId="0" borderId="0"/>
    <xf numFmtId="0" fontId="1" fillId="0" borderId="0"/>
    <xf numFmtId="167" fontId="12" fillId="0" borderId="0"/>
    <xf numFmtId="0" fontId="1" fillId="0" borderId="0"/>
    <xf numFmtId="0" fontId="10" fillId="5" borderId="5" applyNumberFormat="0" applyFont="0" applyAlignment="0" applyProtection="0"/>
    <xf numFmtId="9" fontId="1" fillId="0" borderId="0" applyFont="0" applyFill="0" applyBorder="0" applyAlignment="0" applyProtection="0"/>
    <xf numFmtId="0" fontId="13" fillId="4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9" fillId="0" borderId="9" applyNumberFormat="0" applyFill="0" applyAlignment="0" applyProtection="0"/>
  </cellStyleXfs>
  <cellXfs count="431">
    <xf numFmtId="0" fontId="0" fillId="0" borderId="0" xfId="0"/>
    <xf numFmtId="3" fontId="23" fillId="0" borderId="0" xfId="0" applyNumberFormat="1" applyFont="1" applyAlignment="1">
      <alignment vertical="center"/>
    </xf>
    <xf numFmtId="0" fontId="23" fillId="0" borderId="0" xfId="0" applyFont="1"/>
    <xf numFmtId="165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33" applyNumberFormat="1" applyFont="1" applyFill="1" applyAlignment="1">
      <alignment vertical="center" wrapText="1"/>
    </xf>
    <xf numFmtId="3" fontId="23" fillId="0" borderId="0" xfId="33" applyNumberFormat="1" applyFont="1" applyAlignment="1">
      <alignment vertical="center"/>
    </xf>
    <xf numFmtId="0" fontId="24" fillId="17" borderId="0" xfId="0" applyFont="1" applyFill="1" applyAlignment="1">
      <alignment vertical="center"/>
    </xf>
    <xf numFmtId="1" fontId="23" fillId="0" borderId="0" xfId="0" applyNumberFormat="1" applyFont="1" applyAlignment="1">
      <alignment vertical="center"/>
    </xf>
    <xf numFmtId="1" fontId="24" fillId="0" borderId="0" xfId="0" applyNumberFormat="1" applyFont="1" applyAlignment="1">
      <alignment vertical="center"/>
    </xf>
    <xf numFmtId="165" fontId="23" fillId="0" borderId="0" xfId="39" applyNumberFormat="1" applyFont="1"/>
    <xf numFmtId="167" fontId="26" fillId="0" borderId="0" xfId="0" applyNumberFormat="1" applyFont="1" applyFill="1" applyBorder="1" applyAlignment="1" applyProtection="1">
      <alignment horizontal="left" vertical="center"/>
    </xf>
    <xf numFmtId="167" fontId="23" fillId="0" borderId="0" xfId="38" applyFont="1" applyFill="1" applyAlignment="1" applyProtection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4" fillId="17" borderId="0" xfId="0" applyFont="1" applyFill="1" applyAlignment="1"/>
    <xf numFmtId="0" fontId="24" fillId="17" borderId="0" xfId="0" applyFont="1" applyFill="1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Alignment="1"/>
    <xf numFmtId="0" fontId="23" fillId="0" borderId="0" xfId="0" applyFont="1" applyBorder="1"/>
    <xf numFmtId="0" fontId="24" fillId="0" borderId="0" xfId="0" applyFont="1"/>
    <xf numFmtId="0" fontId="23" fillId="0" borderId="0" xfId="0" applyFont="1" applyBorder="1" applyAlignment="1">
      <alignment wrapText="1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167" fontId="28" fillId="0" borderId="0" xfId="0" applyNumberFormat="1" applyFont="1" applyFill="1" applyBorder="1" applyAlignment="1" applyProtection="1">
      <alignment horizontal="left" vertical="center"/>
    </xf>
    <xf numFmtId="167" fontId="29" fillId="0" borderId="0" xfId="38" applyFont="1" applyFill="1" applyAlignment="1" applyProtection="1">
      <alignment horizontal="left" vertical="center"/>
    </xf>
    <xf numFmtId="168" fontId="23" fillId="17" borderId="0" xfId="33" applyNumberFormat="1" applyFont="1" applyFill="1" applyAlignment="1">
      <alignment vertical="center"/>
    </xf>
    <xf numFmtId="169" fontId="23" fillId="0" borderId="0" xfId="33" applyNumberFormat="1" applyFont="1" applyFill="1" applyAlignment="1">
      <alignment horizontal="right" vertical="center" wrapText="1"/>
    </xf>
    <xf numFmtId="169" fontId="23" fillId="0" borderId="0" xfId="33" applyNumberFormat="1" applyFont="1" applyFill="1" applyAlignment="1">
      <alignment horizontal="right" vertical="center"/>
    </xf>
    <xf numFmtId="169" fontId="23" fillId="0" borderId="0" xfId="33" applyNumberFormat="1" applyFont="1" applyFill="1" applyAlignment="1">
      <alignment vertical="center" wrapText="1"/>
    </xf>
    <xf numFmtId="169" fontId="23" fillId="0" borderId="0" xfId="33" applyNumberFormat="1" applyFont="1" applyAlignment="1">
      <alignment vertical="center"/>
    </xf>
    <xf numFmtId="169" fontId="23" fillId="17" borderId="0" xfId="33" applyNumberFormat="1" applyFont="1" applyFill="1" applyAlignment="1">
      <alignment vertical="center"/>
    </xf>
    <xf numFmtId="0" fontId="23" fillId="0" borderId="10" xfId="33" applyNumberFormat="1" applyFont="1" applyFill="1" applyBorder="1" applyAlignment="1">
      <alignment vertical="center" wrapText="1"/>
    </xf>
    <xf numFmtId="169" fontId="23" fillId="0" borderId="10" xfId="33" applyNumberFormat="1" applyFont="1" applyBorder="1" applyAlignment="1">
      <alignment vertical="center"/>
    </xf>
    <xf numFmtId="169" fontId="23" fillId="17" borderId="10" xfId="33" applyNumberFormat="1" applyFont="1" applyFill="1" applyBorder="1" applyAlignment="1">
      <alignment vertical="center"/>
    </xf>
    <xf numFmtId="168" fontId="23" fillId="17" borderId="10" xfId="33" applyNumberFormat="1" applyFont="1" applyFill="1" applyBorder="1" applyAlignment="1">
      <alignment vertical="center"/>
    </xf>
    <xf numFmtId="3" fontId="24" fillId="0" borderId="0" xfId="0" applyNumberFormat="1" applyFont="1" applyBorder="1" applyAlignment="1">
      <alignment horizontal="center" vertical="center"/>
    </xf>
    <xf numFmtId="0" fontId="29" fillId="0" borderId="0" xfId="0" applyFont="1"/>
    <xf numFmtId="169" fontId="23" fillId="0" borderId="0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wrapText="1"/>
    </xf>
    <xf numFmtId="170" fontId="23" fillId="0" borderId="0" xfId="0" applyNumberFormat="1" applyFont="1" applyBorder="1" applyAlignment="1"/>
    <xf numFmtId="171" fontId="23" fillId="0" borderId="0" xfId="0" quotePrefix="1" applyNumberFormat="1" applyFont="1" applyBorder="1" applyAlignment="1">
      <alignment horizontal="right"/>
    </xf>
    <xf numFmtId="171" fontId="23" fillId="0" borderId="10" xfId="0" quotePrefix="1" applyNumberFormat="1" applyFont="1" applyBorder="1" applyAlignment="1">
      <alignment horizontal="right"/>
    </xf>
    <xf numFmtId="171" fontId="23" fillId="0" borderId="0" xfId="0" applyNumberFormat="1" applyFont="1" applyBorder="1" applyAlignment="1"/>
    <xf numFmtId="0" fontId="23" fillId="0" borderId="0" xfId="0" applyFont="1" applyBorder="1" applyAlignment="1"/>
    <xf numFmtId="0" fontId="27" fillId="0" borderId="0" xfId="0" applyFont="1"/>
    <xf numFmtId="172" fontId="23" fillId="0" borderId="0" xfId="0" applyNumberFormat="1" applyFont="1" applyBorder="1" applyAlignment="1"/>
    <xf numFmtId="172" fontId="23" fillId="0" borderId="0" xfId="0" quotePrefix="1" applyNumberFormat="1" applyFont="1" applyBorder="1" applyAlignment="1">
      <alignment horizontal="right"/>
    </xf>
    <xf numFmtId="172" fontId="23" fillId="0" borderId="10" xfId="0" quotePrefix="1" applyNumberFormat="1" applyFont="1" applyBorder="1" applyAlignment="1">
      <alignment horizontal="right"/>
    </xf>
    <xf numFmtId="0" fontId="23" fillId="0" borderId="11" xfId="0" applyFont="1" applyBorder="1" applyAlignment="1"/>
    <xf numFmtId="170" fontId="23" fillId="0" borderId="11" xfId="0" applyNumberFormat="1" applyFont="1" applyBorder="1" applyAlignment="1"/>
    <xf numFmtId="172" fontId="31" fillId="0" borderId="0" xfId="0" applyNumberFormat="1" applyFont="1" applyBorder="1" applyAlignment="1">
      <alignment horizontal="left"/>
    </xf>
    <xf numFmtId="173" fontId="23" fillId="0" borderId="0" xfId="0" applyNumberFormat="1" applyFont="1" applyBorder="1" applyAlignment="1"/>
    <xf numFmtId="172" fontId="29" fillId="0" borderId="11" xfId="0" applyNumberFormat="1" applyFont="1" applyBorder="1" applyAlignment="1">
      <alignment horizontal="right" vertical="top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169" fontId="23" fillId="0" borderId="0" xfId="0" applyNumberFormat="1" applyFont="1" applyAlignment="1">
      <alignment vertical="top"/>
    </xf>
    <xf numFmtId="168" fontId="23" fillId="0" borderId="0" xfId="0" applyNumberFormat="1" applyFont="1" applyAlignment="1">
      <alignment vertical="top"/>
    </xf>
    <xf numFmtId="0" fontId="29" fillId="0" borderId="0" xfId="0" applyFont="1" applyAlignment="1"/>
    <xf numFmtId="0" fontId="27" fillId="17" borderId="0" xfId="0" applyFont="1" applyFill="1" applyAlignment="1">
      <alignment horizontal="left"/>
    </xf>
    <xf numFmtId="0" fontId="23" fillId="0" borderId="10" xfId="0" applyFont="1" applyFill="1" applyBorder="1" applyAlignment="1">
      <alignment horizontal="left" vertical="center"/>
    </xf>
    <xf numFmtId="174" fontId="23" fillId="0" borderId="0" xfId="0" applyNumberFormat="1" applyFont="1" applyAlignment="1">
      <alignment vertical="center"/>
    </xf>
    <xf numFmtId="174" fontId="23" fillId="0" borderId="10" xfId="0" applyNumberFormat="1" applyFont="1" applyFill="1" applyBorder="1" applyAlignment="1">
      <alignment vertical="center"/>
    </xf>
    <xf numFmtId="175" fontId="23" fillId="0" borderId="0" xfId="0" applyNumberFormat="1" applyFont="1" applyAlignment="1">
      <alignment vertical="center"/>
    </xf>
    <xf numFmtId="175" fontId="23" fillId="0" borderId="10" xfId="0" applyNumberFormat="1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172" fontId="31" fillId="0" borderId="0" xfId="0" applyNumberFormat="1" applyFont="1" applyAlignment="1">
      <alignment horizontal="left" vertical="center"/>
    </xf>
    <xf numFmtId="170" fontId="23" fillId="0" borderId="0" xfId="0" applyNumberFormat="1" applyFont="1" applyAlignment="1">
      <alignment vertical="center"/>
    </xf>
    <xf numFmtId="0" fontId="23" fillId="0" borderId="10" xfId="0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23" fillId="17" borderId="0" xfId="0" applyFont="1" applyFill="1" applyBorder="1" applyAlignment="1">
      <alignment horizontal="left" vertical="center"/>
    </xf>
    <xf numFmtId="3" fontId="29" fillId="0" borderId="0" xfId="0" applyNumberFormat="1" applyFont="1" applyAlignment="1">
      <alignment vertical="center"/>
    </xf>
    <xf numFmtId="0" fontId="24" fillId="18" borderId="13" xfId="0" applyFont="1" applyFill="1" applyBorder="1" applyAlignment="1">
      <alignment horizontal="center" vertical="center"/>
    </xf>
    <xf numFmtId="0" fontId="24" fillId="18" borderId="14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10" xfId="0" applyNumberFormat="1" applyFont="1" applyFill="1" applyBorder="1" applyAlignment="1">
      <alignment vertical="center"/>
    </xf>
    <xf numFmtId="175" fontId="23" fillId="0" borderId="0" xfId="0" applyNumberFormat="1" applyFont="1" applyFill="1" applyBorder="1" applyAlignment="1">
      <alignment vertical="center"/>
    </xf>
    <xf numFmtId="175" fontId="23" fillId="0" borderId="10" xfId="0" applyNumberFormat="1" applyFont="1" applyFill="1" applyBorder="1" applyAlignment="1">
      <alignment vertical="center"/>
    </xf>
    <xf numFmtId="167" fontId="29" fillId="0" borderId="0" xfId="0" applyNumberFormat="1" applyFont="1" applyFill="1" applyBorder="1" applyAlignment="1" applyProtection="1">
      <alignment horizontal="left" vertical="center"/>
    </xf>
    <xf numFmtId="0" fontId="29" fillId="0" borderId="0" xfId="0" applyFont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169" fontId="23" fillId="0" borderId="0" xfId="0" applyNumberFormat="1" applyFont="1" applyFill="1" applyBorder="1" applyAlignment="1">
      <alignment horizontal="right" vertical="center"/>
    </xf>
    <xf numFmtId="167" fontId="29" fillId="0" borderId="0" xfId="38" applyFont="1" applyFill="1" applyBorder="1" applyAlignment="1" applyProtection="1">
      <alignment horizontal="left" vertical="center"/>
    </xf>
    <xf numFmtId="174" fontId="23" fillId="0" borderId="1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7" fillId="0" borderId="0" xfId="0" applyFont="1" applyFill="1" applyAlignment="1">
      <alignment horizontal="left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170" fontId="23" fillId="0" borderId="12" xfId="0" applyNumberFormat="1" applyFont="1" applyBorder="1" applyAlignment="1">
      <alignment vertical="center"/>
    </xf>
    <xf numFmtId="174" fontId="29" fillId="0" borderId="12" xfId="0" applyNumberFormat="1" applyFont="1" applyBorder="1" applyAlignment="1">
      <alignment horizontal="right" vertical="center"/>
    </xf>
    <xf numFmtId="169" fontId="23" fillId="0" borderId="15" xfId="0" applyNumberFormat="1" applyFont="1" applyBorder="1" applyAlignment="1">
      <alignment horizontal="right" vertical="center"/>
    </xf>
    <xf numFmtId="168" fontId="23" fillId="0" borderId="15" xfId="0" applyNumberFormat="1" applyFont="1" applyBorder="1" applyAlignment="1">
      <alignment vertical="center"/>
    </xf>
    <xf numFmtId="169" fontId="23" fillId="0" borderId="0" xfId="0" applyNumberFormat="1" applyFont="1"/>
    <xf numFmtId="173" fontId="23" fillId="0" borderId="10" xfId="0" quotePrefix="1" applyNumberFormat="1" applyFont="1" applyBorder="1" applyAlignment="1">
      <alignment horizontal="right"/>
    </xf>
    <xf numFmtId="170" fontId="23" fillId="0" borderId="10" xfId="0" quotePrefix="1" applyNumberFormat="1" applyFont="1" applyBorder="1" applyAlignment="1">
      <alignment horizontal="right"/>
    </xf>
    <xf numFmtId="176" fontId="23" fillId="0" borderId="0" xfId="0" applyNumberFormat="1" applyFont="1" applyAlignment="1">
      <alignment vertical="center"/>
    </xf>
    <xf numFmtId="174" fontId="23" fillId="0" borderId="16" xfId="0" applyNumberFormat="1" applyFont="1" applyBorder="1" applyAlignment="1">
      <alignment vertical="center"/>
    </xf>
    <xf numFmtId="175" fontId="23" fillId="0" borderId="16" xfId="0" applyNumberFormat="1" applyFont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177" fontId="24" fillId="0" borderId="0" xfId="33" applyNumberFormat="1" applyFont="1" applyFill="1" applyAlignment="1">
      <alignment horizontal="right" vertical="center"/>
    </xf>
    <xf numFmtId="0" fontId="23" fillId="0" borderId="0" xfId="0" applyFont="1" applyBorder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3" fillId="17" borderId="17" xfId="0" applyFont="1" applyFill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4" fillId="18" borderId="19" xfId="29" applyNumberFormat="1" applyFont="1" applyFill="1" applyBorder="1" applyAlignment="1">
      <alignment horizontal="center" vertical="center"/>
    </xf>
    <xf numFmtId="0" fontId="24" fillId="18" borderId="20" xfId="0" applyFont="1" applyFill="1" applyBorder="1" applyAlignment="1">
      <alignment horizontal="center" vertical="center"/>
    </xf>
    <xf numFmtId="0" fontId="24" fillId="18" borderId="21" xfId="0" applyFont="1" applyFill="1" applyBorder="1" applyAlignment="1">
      <alignment horizontal="center" vertical="center"/>
    </xf>
    <xf numFmtId="0" fontId="24" fillId="19" borderId="22" xfId="33" applyNumberFormat="1" applyFont="1" applyFill="1" applyBorder="1" applyAlignment="1">
      <alignment horizontal="center" vertical="center"/>
    </xf>
    <xf numFmtId="169" fontId="24" fillId="19" borderId="22" xfId="33" applyNumberFormat="1" applyFont="1" applyFill="1" applyBorder="1" applyAlignment="1">
      <alignment horizontal="right" vertical="center"/>
    </xf>
    <xf numFmtId="169" fontId="24" fillId="19" borderId="22" xfId="33" applyNumberFormat="1" applyFont="1" applyFill="1" applyBorder="1" applyAlignment="1">
      <alignment vertical="center"/>
    </xf>
    <xf numFmtId="0" fontId="24" fillId="19" borderId="23" xfId="0" applyFont="1" applyFill="1" applyBorder="1" applyAlignment="1">
      <alignment horizontal="center" vertical="center"/>
    </xf>
    <xf numFmtId="3" fontId="23" fillId="0" borderId="0" xfId="0" applyNumberFormat="1" applyFont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3" fontId="24" fillId="19" borderId="23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13" xfId="0" applyFont="1" applyFill="1" applyBorder="1" applyAlignment="1">
      <alignment horizontal="center" vertical="center" wrapText="1"/>
    </xf>
    <xf numFmtId="0" fontId="24" fillId="18" borderId="14" xfId="0" applyFont="1" applyFill="1" applyBorder="1" applyAlignment="1">
      <alignment horizontal="center" vertical="center" wrapText="1"/>
    </xf>
    <xf numFmtId="170" fontId="24" fillId="19" borderId="23" xfId="0" applyNumberFormat="1" applyFont="1" applyFill="1" applyBorder="1" applyAlignment="1">
      <alignment horizontal="right" vertical="center"/>
    </xf>
    <xf numFmtId="171" fontId="24" fillId="19" borderId="23" xfId="0" applyNumberFormat="1" applyFont="1" applyFill="1" applyBorder="1" applyAlignment="1">
      <alignment horizontal="right" vertical="center"/>
    </xf>
    <xf numFmtId="171" fontId="23" fillId="19" borderId="23" xfId="0" quotePrefix="1" applyNumberFormat="1" applyFont="1" applyFill="1" applyBorder="1" applyAlignment="1">
      <alignment horizontal="right"/>
    </xf>
    <xf numFmtId="0" fontId="27" fillId="19" borderId="23" xfId="0" applyFont="1" applyFill="1" applyBorder="1" applyAlignment="1">
      <alignment horizontal="center" vertical="center" wrapText="1"/>
    </xf>
    <xf numFmtId="173" fontId="24" fillId="19" borderId="23" xfId="0" applyNumberFormat="1" applyFont="1" applyFill="1" applyBorder="1" applyAlignment="1">
      <alignment horizontal="right" vertical="center"/>
    </xf>
    <xf numFmtId="172" fontId="24" fillId="19" borderId="23" xfId="0" applyNumberFormat="1" applyFont="1" applyFill="1" applyBorder="1" applyAlignment="1">
      <alignment horizontal="right" vertical="center"/>
    </xf>
    <xf numFmtId="172" fontId="23" fillId="19" borderId="23" xfId="0" quotePrefix="1" applyNumberFormat="1" applyFont="1" applyFill="1" applyBorder="1" applyAlignment="1">
      <alignment horizontal="right"/>
    </xf>
    <xf numFmtId="0" fontId="27" fillId="19" borderId="23" xfId="0" applyFont="1" applyFill="1" applyBorder="1" applyAlignment="1">
      <alignment horizontal="center" vertical="center"/>
    </xf>
    <xf numFmtId="172" fontId="24" fillId="19" borderId="23" xfId="0" quotePrefix="1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 vertical="center" wrapText="1"/>
    </xf>
    <xf numFmtId="173" fontId="23" fillId="0" borderId="0" xfId="0" applyNumberFormat="1" applyFont="1" applyBorder="1" applyAlignment="1">
      <alignment vertical="center"/>
    </xf>
    <xf numFmtId="172" fontId="23" fillId="0" borderId="0" xfId="0" applyNumberFormat="1" applyFont="1" applyBorder="1" applyAlignment="1">
      <alignment vertical="center"/>
    </xf>
    <xf numFmtId="172" fontId="23" fillId="0" borderId="0" xfId="0" quotePrefix="1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 wrapText="1"/>
    </xf>
    <xf numFmtId="173" fontId="23" fillId="0" borderId="10" xfId="0" quotePrefix="1" applyNumberFormat="1" applyFont="1" applyBorder="1" applyAlignment="1">
      <alignment horizontal="right" vertical="center"/>
    </xf>
    <xf numFmtId="172" fontId="23" fillId="0" borderId="10" xfId="0" quotePrefix="1" applyNumberFormat="1" applyFont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 wrapText="1"/>
    </xf>
    <xf numFmtId="173" fontId="24" fillId="0" borderId="0" xfId="0" applyNumberFormat="1" applyFont="1" applyFill="1" applyBorder="1" applyAlignment="1">
      <alignment horizontal="right" vertical="center"/>
    </xf>
    <xf numFmtId="172" fontId="24" fillId="0" borderId="0" xfId="0" quotePrefix="1" applyNumberFormat="1" applyFont="1" applyFill="1" applyBorder="1" applyAlignment="1">
      <alignment horizontal="right" vertical="center"/>
    </xf>
    <xf numFmtId="172" fontId="24" fillId="0" borderId="0" xfId="0" applyNumberFormat="1" applyFont="1" applyFill="1" applyBorder="1" applyAlignment="1">
      <alignment horizontal="right" vertical="center"/>
    </xf>
    <xf numFmtId="3" fontId="24" fillId="19" borderId="25" xfId="0" applyNumberFormat="1" applyFont="1" applyFill="1" applyBorder="1" applyAlignment="1">
      <alignment horizontal="center" vertical="center"/>
    </xf>
    <xf numFmtId="3" fontId="24" fillId="19" borderId="22" xfId="0" applyNumberFormat="1" applyFont="1" applyFill="1" applyBorder="1" applyAlignment="1">
      <alignment horizontal="right" vertical="center"/>
    </xf>
    <xf numFmtId="0" fontId="27" fillId="17" borderId="0" xfId="0" applyFont="1" applyFill="1" applyAlignment="1">
      <alignment horizontal="left" vertical="center"/>
    </xf>
    <xf numFmtId="0" fontId="23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 wrapText="1"/>
    </xf>
    <xf numFmtId="3" fontId="23" fillId="0" borderId="26" xfId="0" applyNumberFormat="1" applyFont="1" applyBorder="1" applyAlignment="1">
      <alignment horizontal="right" vertical="center"/>
    </xf>
    <xf numFmtId="0" fontId="23" fillId="0" borderId="27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 wrapText="1"/>
    </xf>
    <xf numFmtId="3" fontId="23" fillId="0" borderId="27" xfId="0" applyNumberFormat="1" applyFont="1" applyBorder="1" applyAlignment="1">
      <alignment horizontal="right" vertical="center"/>
    </xf>
    <xf numFmtId="0" fontId="23" fillId="0" borderId="27" xfId="0" applyFont="1" applyBorder="1" applyAlignment="1">
      <alignment horizontal="justify" vertical="center" wrapText="1"/>
    </xf>
    <xf numFmtId="0" fontId="23" fillId="0" borderId="27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left" vertical="center" wrapText="1"/>
    </xf>
    <xf numFmtId="0" fontId="23" fillId="0" borderId="27" xfId="0" applyFont="1" applyBorder="1" applyAlignment="1">
      <alignment horizontal="right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3" fontId="23" fillId="0" borderId="28" xfId="0" applyNumberFormat="1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26" xfId="0" applyFont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169" fontId="23" fillId="0" borderId="26" xfId="0" applyNumberFormat="1" applyFont="1" applyBorder="1" applyAlignment="1">
      <alignment vertical="center"/>
    </xf>
    <xf numFmtId="168" fontId="23" fillId="0" borderId="26" xfId="0" applyNumberFormat="1" applyFont="1" applyBorder="1" applyAlignment="1">
      <alignment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7" xfId="0" applyFont="1" applyBorder="1" applyAlignment="1">
      <alignment vertical="center" wrapText="1"/>
    </xf>
    <xf numFmtId="169" fontId="23" fillId="0" borderId="27" xfId="0" applyNumberFormat="1" applyFont="1" applyBorder="1" applyAlignment="1">
      <alignment vertical="center"/>
    </xf>
    <xf numFmtId="168" fontId="23" fillId="0" borderId="27" xfId="0" applyNumberFormat="1" applyFont="1" applyBorder="1" applyAlignment="1">
      <alignment vertical="center"/>
    </xf>
    <xf numFmtId="0" fontId="23" fillId="0" borderId="28" xfId="0" applyFont="1" applyFill="1" applyBorder="1" applyAlignment="1">
      <alignment vertical="center" wrapText="1"/>
    </xf>
    <xf numFmtId="169" fontId="23" fillId="0" borderId="28" xfId="0" applyNumberFormat="1" applyFont="1" applyFill="1" applyBorder="1" applyAlignment="1">
      <alignment vertical="center"/>
    </xf>
    <xf numFmtId="169" fontId="23" fillId="0" borderId="28" xfId="0" quotePrefix="1" applyNumberFormat="1" applyFont="1" applyFill="1" applyBorder="1" applyAlignment="1">
      <alignment horizontal="right" vertical="center"/>
    </xf>
    <xf numFmtId="0" fontId="24" fillId="19" borderId="23" xfId="0" applyFont="1" applyFill="1" applyBorder="1" applyAlignment="1">
      <alignment horizontal="center" vertical="center" wrapText="1"/>
    </xf>
    <xf numFmtId="169" fontId="24" fillId="19" borderId="23" xfId="0" applyNumberFormat="1" applyFont="1" applyFill="1" applyBorder="1" applyAlignment="1">
      <alignment horizontal="center" vertical="center" wrapText="1"/>
    </xf>
    <xf numFmtId="166" fontId="24" fillId="19" borderId="23" xfId="0" applyNumberFormat="1" applyFont="1" applyFill="1" applyBorder="1" applyAlignment="1">
      <alignment horizontal="center" vertical="center" wrapText="1"/>
    </xf>
    <xf numFmtId="174" fontId="24" fillId="19" borderId="23" xfId="0" applyNumberFormat="1" applyFont="1" applyFill="1" applyBorder="1" applyAlignment="1">
      <alignment horizontal="right" vertical="center"/>
    </xf>
    <xf numFmtId="175" fontId="24" fillId="19" borderId="23" xfId="0" applyNumberFormat="1" applyFont="1" applyFill="1" applyBorder="1" applyAlignment="1">
      <alignment vertical="center"/>
    </xf>
    <xf numFmtId="175" fontId="24" fillId="19" borderId="23" xfId="0" applyNumberFormat="1" applyFont="1" applyFill="1" applyBorder="1" applyAlignment="1">
      <alignment horizontal="center" vertical="center"/>
    </xf>
    <xf numFmtId="174" fontId="24" fillId="19" borderId="0" xfId="0" applyNumberFormat="1" applyFont="1" applyFill="1" applyBorder="1" applyAlignment="1">
      <alignment vertical="center"/>
    </xf>
    <xf numFmtId="174" fontId="24" fillId="19" borderId="23" xfId="0" applyNumberFormat="1" applyFont="1" applyFill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4" fillId="19" borderId="23" xfId="0" applyFont="1" applyFill="1" applyBorder="1" applyAlignment="1">
      <alignment horizontal="right" vertical="center"/>
    </xf>
    <xf numFmtId="176" fontId="24" fillId="19" borderId="23" xfId="0" applyNumberFormat="1" applyFont="1" applyFill="1" applyBorder="1" applyAlignment="1">
      <alignment horizontal="right" vertical="center"/>
    </xf>
    <xf numFmtId="173" fontId="24" fillId="19" borderId="23" xfId="0" applyNumberFormat="1" applyFont="1" applyFill="1" applyBorder="1" applyAlignment="1">
      <alignment horizontal="center" vertical="center"/>
    </xf>
    <xf numFmtId="169" fontId="24" fillId="19" borderId="23" xfId="0" applyNumberFormat="1" applyFont="1" applyFill="1" applyBorder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0" xfId="0" applyFont="1" applyBorder="1" applyAlignment="1">
      <alignment horizontal="center" vertical="center"/>
    </xf>
    <xf numFmtId="174" fontId="23" fillId="0" borderId="30" xfId="0" applyNumberFormat="1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174" fontId="23" fillId="0" borderId="27" xfId="0" applyNumberFormat="1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3" fillId="0" borderId="31" xfId="0" applyFont="1" applyBorder="1" applyAlignment="1">
      <alignment horizontal="center" vertical="center"/>
    </xf>
    <xf numFmtId="0" fontId="23" fillId="0" borderId="31" xfId="0" applyFont="1" applyBorder="1" applyAlignment="1">
      <alignment horizontal="left" vertical="center"/>
    </xf>
    <xf numFmtId="174" fontId="23" fillId="0" borderId="31" xfId="0" applyNumberFormat="1" applyFont="1" applyBorder="1" applyAlignment="1">
      <alignment vertical="center"/>
    </xf>
    <xf numFmtId="170" fontId="23" fillId="0" borderId="0" xfId="0" applyNumberFormat="1" applyFont="1" applyBorder="1" applyAlignment="1">
      <alignment vertical="center"/>
    </xf>
    <xf numFmtId="174" fontId="29" fillId="0" borderId="0" xfId="0" applyNumberFormat="1" applyFont="1" applyBorder="1" applyAlignment="1">
      <alignment horizontal="right" vertical="center"/>
    </xf>
    <xf numFmtId="0" fontId="24" fillId="0" borderId="30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3" fillId="0" borderId="30" xfId="0" applyFont="1" applyFill="1" applyBorder="1" applyAlignment="1">
      <alignment horizontal="center" vertical="center"/>
    </xf>
    <xf numFmtId="169" fontId="23" fillId="0" borderId="30" xfId="0" applyNumberFormat="1" applyFont="1" applyFill="1" applyBorder="1" applyAlignment="1">
      <alignment horizontal="right" vertical="center"/>
    </xf>
    <xf numFmtId="169" fontId="23" fillId="0" borderId="27" xfId="0" applyNumberFormat="1" applyFont="1" applyFill="1" applyBorder="1" applyAlignment="1">
      <alignment horizontal="right" vertical="center"/>
    </xf>
    <xf numFmtId="168" fontId="23" fillId="0" borderId="27" xfId="0" applyNumberFormat="1" applyFont="1" applyFill="1" applyBorder="1" applyAlignment="1">
      <alignment vertical="center"/>
    </xf>
    <xf numFmtId="0" fontId="23" fillId="0" borderId="31" xfId="0" applyFont="1" applyFill="1" applyBorder="1" applyAlignment="1">
      <alignment horizontal="center" vertical="center"/>
    </xf>
    <xf numFmtId="169" fontId="23" fillId="0" borderId="31" xfId="0" applyNumberFormat="1" applyFont="1" applyFill="1" applyBorder="1" applyAlignment="1">
      <alignment horizontal="right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left" vertical="center" wrapText="1"/>
    </xf>
    <xf numFmtId="169" fontId="23" fillId="0" borderId="26" xfId="0" applyNumberFormat="1" applyFont="1" applyFill="1" applyBorder="1" applyAlignment="1">
      <alignment horizontal="right" vertical="center"/>
    </xf>
    <xf numFmtId="168" fontId="23" fillId="0" borderId="26" xfId="0" applyNumberFormat="1" applyFont="1" applyFill="1" applyBorder="1" applyAlignment="1">
      <alignment vertical="center"/>
    </xf>
    <xf numFmtId="169" fontId="23" fillId="0" borderId="28" xfId="0" applyNumberFormat="1" applyFont="1" applyFill="1" applyBorder="1" applyAlignment="1">
      <alignment horizontal="right" vertical="center"/>
    </xf>
    <xf numFmtId="170" fontId="23" fillId="0" borderId="29" xfId="0" applyNumberFormat="1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4" fillId="18" borderId="32" xfId="0" applyFont="1" applyFill="1" applyBorder="1" applyAlignment="1">
      <alignment horizontal="center" vertical="center" wrapText="1"/>
    </xf>
    <xf numFmtId="0" fontId="24" fillId="18" borderId="33" xfId="0" applyFont="1" applyFill="1" applyBorder="1" applyAlignment="1">
      <alignment horizontal="center" vertical="center" wrapText="1"/>
    </xf>
    <xf numFmtId="0" fontId="24" fillId="18" borderId="34" xfId="0" applyFont="1" applyFill="1" applyBorder="1" applyAlignment="1">
      <alignment horizontal="center" vertical="center" wrapText="1"/>
    </xf>
    <xf numFmtId="174" fontId="23" fillId="0" borderId="26" xfId="0" applyNumberFormat="1" applyFont="1" applyFill="1" applyBorder="1" applyAlignment="1">
      <alignment vertical="center"/>
    </xf>
    <xf numFmtId="174" fontId="23" fillId="0" borderId="27" xfId="0" applyNumberFormat="1" applyFont="1" applyFill="1" applyBorder="1" applyAlignment="1">
      <alignment vertical="center"/>
    </xf>
    <xf numFmtId="174" fontId="23" fillId="0" borderId="30" xfId="0" applyNumberFormat="1" applyFont="1" applyFill="1" applyBorder="1" applyAlignment="1">
      <alignment vertical="center"/>
    </xf>
    <xf numFmtId="169" fontId="23" fillId="0" borderId="31" xfId="0" applyNumberFormat="1" applyFont="1" applyFill="1" applyBorder="1" applyAlignment="1">
      <alignment horizontal="left" vertical="center" wrapText="1"/>
    </xf>
    <xf numFmtId="174" fontId="23" fillId="0" borderId="31" xfId="0" applyNumberFormat="1" applyFont="1" applyFill="1" applyBorder="1" applyAlignment="1">
      <alignment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169" fontId="24" fillId="19" borderId="29" xfId="0" applyNumberFormat="1" applyFont="1" applyFill="1" applyBorder="1" applyAlignment="1">
      <alignment vertical="center"/>
    </xf>
    <xf numFmtId="169" fontId="24" fillId="19" borderId="23" xfId="0" applyNumberFormat="1" applyFont="1" applyFill="1" applyBorder="1" applyAlignment="1">
      <alignment vertical="center"/>
    </xf>
    <xf numFmtId="169" fontId="24" fillId="19" borderId="0" xfId="0" applyNumberFormat="1" applyFont="1" applyFill="1" applyBorder="1" applyAlignment="1">
      <alignment vertical="center"/>
    </xf>
    <xf numFmtId="168" fontId="24" fillId="19" borderId="22" xfId="33" applyNumberFormat="1" applyFont="1" applyFill="1" applyBorder="1" applyAlignment="1">
      <alignment horizontal="right" vertical="center"/>
    </xf>
    <xf numFmtId="168" fontId="23" fillId="0" borderId="0" xfId="33" applyNumberFormat="1" applyFont="1" applyFill="1" applyAlignment="1">
      <alignment horizontal="right" vertical="center"/>
    </xf>
    <xf numFmtId="3" fontId="23" fillId="0" borderId="35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9" fontId="24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169" fontId="23" fillId="0" borderId="36" xfId="0" applyNumberFormat="1" applyFont="1" applyBorder="1" applyAlignment="1">
      <alignment vertical="center"/>
    </xf>
    <xf numFmtId="0" fontId="23" fillId="0" borderId="37" xfId="0" applyFont="1" applyBorder="1" applyAlignment="1">
      <alignment horizontal="center" vertical="center" wrapText="1"/>
    </xf>
    <xf numFmtId="169" fontId="23" fillId="0" borderId="37" xfId="0" applyNumberFormat="1" applyFont="1" applyBorder="1" applyAlignment="1">
      <alignment vertical="center"/>
    </xf>
    <xf numFmtId="0" fontId="23" fillId="0" borderId="0" xfId="0" applyFont="1" applyFill="1" applyBorder="1" applyAlignment="1"/>
    <xf numFmtId="170" fontId="23" fillId="0" borderId="0" xfId="0" applyNumberFormat="1" applyFont="1" applyFill="1" applyBorder="1" applyAlignment="1"/>
    <xf numFmtId="172" fontId="29" fillId="0" borderId="0" xfId="0" applyNumberFormat="1" applyFont="1" applyFill="1" applyBorder="1" applyAlignment="1">
      <alignment horizontal="right" vertical="top"/>
    </xf>
    <xf numFmtId="168" fontId="23" fillId="0" borderId="0" xfId="0" applyNumberFormat="1" applyFont="1" applyFill="1" applyBorder="1" applyAlignment="1">
      <alignment vertical="top"/>
    </xf>
    <xf numFmtId="0" fontId="23" fillId="0" borderId="29" xfId="0" applyFont="1" applyBorder="1" applyAlignment="1"/>
    <xf numFmtId="170" fontId="23" fillId="0" borderId="29" xfId="0" applyNumberFormat="1" applyFont="1" applyBorder="1" applyAlignment="1"/>
    <xf numFmtId="172" fontId="29" fillId="0" borderId="29" xfId="0" applyNumberFormat="1" applyFont="1" applyBorder="1" applyAlignment="1">
      <alignment horizontal="right" vertical="top"/>
    </xf>
    <xf numFmtId="3" fontId="24" fillId="19" borderId="26" xfId="0" applyNumberFormat="1" applyFont="1" applyFill="1" applyBorder="1" applyAlignment="1">
      <alignment horizontal="right" vertical="center"/>
    </xf>
    <xf numFmtId="3" fontId="24" fillId="19" borderId="27" xfId="0" applyNumberFormat="1" applyFont="1" applyFill="1" applyBorder="1" applyAlignment="1">
      <alignment horizontal="right" vertical="center"/>
    </xf>
    <xf numFmtId="174" fontId="24" fillId="0" borderId="0" xfId="0" applyNumberFormat="1" applyFont="1" applyFill="1" applyBorder="1" applyAlignment="1">
      <alignment horizontal="right" vertical="center"/>
    </xf>
    <xf numFmtId="175" fontId="24" fillId="0" borderId="0" xfId="0" applyNumberFormat="1" applyFont="1" applyFill="1" applyBorder="1" applyAlignment="1">
      <alignment vertical="center"/>
    </xf>
    <xf numFmtId="175" fontId="24" fillId="0" borderId="0" xfId="0" applyNumberFormat="1" applyFont="1" applyFill="1" applyBorder="1" applyAlignment="1">
      <alignment horizontal="center" vertical="center"/>
    </xf>
    <xf numFmtId="0" fontId="24" fillId="18" borderId="38" xfId="0" applyFont="1" applyFill="1" applyBorder="1" applyAlignment="1">
      <alignment horizontal="center" vertical="center"/>
    </xf>
    <xf numFmtId="0" fontId="24" fillId="18" borderId="39" xfId="0" applyFont="1" applyFill="1" applyBorder="1" applyAlignment="1">
      <alignment horizontal="center" vertical="center"/>
    </xf>
    <xf numFmtId="0" fontId="24" fillId="18" borderId="38" xfId="0" applyFont="1" applyFill="1" applyBorder="1" applyAlignment="1">
      <alignment horizontal="center" vertical="center" wrapText="1"/>
    </xf>
    <xf numFmtId="174" fontId="23" fillId="0" borderId="26" xfId="0" applyNumberFormat="1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31" xfId="0" applyFont="1" applyBorder="1" applyAlignment="1">
      <alignment vertical="center" wrapText="1"/>
    </xf>
    <xf numFmtId="0" fontId="23" fillId="0" borderId="40" xfId="0" applyFont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3" fillId="0" borderId="40" xfId="0" applyFont="1" applyBorder="1" applyAlignment="1">
      <alignment horizontal="left" vertical="center"/>
    </xf>
    <xf numFmtId="0" fontId="23" fillId="0" borderId="36" xfId="0" applyFont="1" applyBorder="1" applyAlignment="1">
      <alignment vertical="center"/>
    </xf>
    <xf numFmtId="0" fontId="23" fillId="0" borderId="36" xfId="0" applyFont="1" applyBorder="1" applyAlignment="1">
      <alignment horizontal="center" vertical="center"/>
    </xf>
    <xf numFmtId="174" fontId="23" fillId="0" borderId="36" xfId="0" applyNumberFormat="1" applyFont="1" applyBorder="1" applyAlignment="1">
      <alignment vertical="center"/>
    </xf>
    <xf numFmtId="174" fontId="23" fillId="0" borderId="29" xfId="0" applyNumberFormat="1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4" fillId="0" borderId="35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/>
    </xf>
    <xf numFmtId="169" fontId="24" fillId="0" borderId="35" xfId="0" applyNumberFormat="1" applyFont="1" applyFill="1" applyBorder="1" applyAlignment="1">
      <alignment horizontal="right" vertical="center"/>
    </xf>
    <xf numFmtId="166" fontId="24" fillId="0" borderId="35" xfId="0" applyNumberFormat="1" applyFont="1" applyFill="1" applyBorder="1" applyAlignment="1">
      <alignment horizontal="center" vertical="center" wrapText="1"/>
    </xf>
    <xf numFmtId="172" fontId="31" fillId="0" borderId="26" xfId="0" applyNumberFormat="1" applyFont="1" applyBorder="1" applyAlignment="1">
      <alignment horizontal="left" vertical="center"/>
    </xf>
    <xf numFmtId="170" fontId="23" fillId="0" borderId="26" xfId="0" applyNumberFormat="1" applyFont="1" applyBorder="1" applyAlignment="1">
      <alignment vertical="center"/>
    </xf>
    <xf numFmtId="169" fontId="23" fillId="0" borderId="26" xfId="0" applyNumberFormat="1" applyFont="1" applyBorder="1" applyAlignment="1">
      <alignment horizontal="right" vertical="center"/>
    </xf>
    <xf numFmtId="0" fontId="23" fillId="0" borderId="36" xfId="0" applyFont="1" applyFill="1" applyBorder="1" applyAlignment="1">
      <alignment horizontal="center" vertical="center"/>
    </xf>
    <xf numFmtId="169" fontId="23" fillId="0" borderId="36" xfId="0" applyNumberFormat="1" applyFont="1" applyFill="1" applyBorder="1" applyAlignment="1">
      <alignment horizontal="right" vertical="center"/>
    </xf>
    <xf numFmtId="169" fontId="24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3" fontId="24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 applyAlignment="1"/>
    <xf numFmtId="3" fontId="24" fillId="19" borderId="0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/>
    <xf numFmtId="3" fontId="27" fillId="17" borderId="0" xfId="0" applyNumberFormat="1" applyFont="1" applyFill="1" applyAlignment="1">
      <alignment horizontal="left" vertical="center"/>
    </xf>
    <xf numFmtId="0" fontId="24" fillId="18" borderId="42" xfId="0" applyFont="1" applyFill="1" applyBorder="1" applyAlignment="1">
      <alignment horizontal="center" vertical="center"/>
    </xf>
    <xf numFmtId="0" fontId="24" fillId="18" borderId="42" xfId="0" applyFont="1" applyFill="1" applyBorder="1" applyAlignment="1">
      <alignment horizontal="center" vertical="center" wrapText="1"/>
    </xf>
    <xf numFmtId="0" fontId="24" fillId="18" borderId="43" xfId="0" applyFont="1" applyFill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left" vertical="center" wrapText="1"/>
    </xf>
    <xf numFmtId="3" fontId="24" fillId="19" borderId="40" xfId="0" applyNumberFormat="1" applyFont="1" applyFill="1" applyBorder="1" applyAlignment="1">
      <alignment horizontal="right" vertical="center"/>
    </xf>
    <xf numFmtId="3" fontId="23" fillId="0" borderId="40" xfId="0" applyNumberFormat="1" applyFont="1" applyBorder="1" applyAlignment="1">
      <alignment horizontal="right" vertical="center"/>
    </xf>
    <xf numFmtId="167" fontId="28" fillId="0" borderId="0" xfId="36" applyNumberFormat="1" applyFont="1" applyFill="1" applyBorder="1" applyAlignment="1" applyProtection="1">
      <alignment horizontal="left" vertical="center"/>
    </xf>
    <xf numFmtId="3" fontId="23" fillId="0" borderId="0" xfId="0" applyNumberFormat="1" applyFont="1" applyAlignment="1"/>
    <xf numFmtId="178" fontId="27" fillId="17" borderId="0" xfId="0" applyNumberFormat="1" applyFont="1" applyFill="1" applyAlignment="1">
      <alignment horizontal="left" vertical="center"/>
    </xf>
    <xf numFmtId="0" fontId="24" fillId="18" borderId="44" xfId="0" applyFont="1" applyFill="1" applyBorder="1" applyAlignment="1">
      <alignment horizontal="center" vertical="center"/>
    </xf>
    <xf numFmtId="0" fontId="24" fillId="18" borderId="19" xfId="0" applyFont="1" applyFill="1" applyBorder="1" applyAlignment="1">
      <alignment horizontal="center" vertical="center"/>
    </xf>
    <xf numFmtId="0" fontId="24" fillId="18" borderId="20" xfId="0" applyFont="1" applyFill="1" applyBorder="1" applyAlignment="1">
      <alignment horizontal="center" vertical="center" wrapText="1"/>
    </xf>
    <xf numFmtId="3" fontId="23" fillId="0" borderId="36" xfId="0" applyNumberFormat="1" applyFont="1" applyBorder="1" applyAlignment="1">
      <alignment horizontal="right" vertical="center"/>
    </xf>
    <xf numFmtId="0" fontId="29" fillId="0" borderId="29" xfId="0" applyFont="1" applyBorder="1" applyAlignment="1">
      <alignment horizontal="right"/>
    </xf>
    <xf numFmtId="167" fontId="26" fillId="0" borderId="29" xfId="0" applyNumberFormat="1" applyFont="1" applyFill="1" applyBorder="1" applyAlignment="1" applyProtection="1">
      <alignment horizontal="left" vertical="center"/>
    </xf>
    <xf numFmtId="3" fontId="23" fillId="0" borderId="29" xfId="0" applyNumberFormat="1" applyFont="1" applyBorder="1" applyAlignment="1">
      <alignment vertical="center"/>
    </xf>
    <xf numFmtId="167" fontId="28" fillId="0" borderId="29" xfId="0" applyNumberFormat="1" applyFont="1" applyFill="1" applyBorder="1" applyAlignment="1" applyProtection="1">
      <alignment horizontal="left" vertical="center"/>
    </xf>
    <xf numFmtId="0" fontId="29" fillId="0" borderId="29" xfId="0" applyFont="1" applyBorder="1" applyAlignment="1"/>
    <xf numFmtId="0" fontId="29" fillId="0" borderId="0" xfId="0" applyFont="1" applyBorder="1" applyAlignment="1"/>
    <xf numFmtId="3" fontId="23" fillId="0" borderId="0" xfId="0" applyNumberFormat="1" applyFont="1"/>
    <xf numFmtId="173" fontId="23" fillId="0" borderId="16" xfId="0" applyNumberFormat="1" applyFont="1" applyBorder="1" applyAlignment="1"/>
    <xf numFmtId="1" fontId="23" fillId="0" borderId="0" xfId="0" applyNumberFormat="1" applyFont="1" applyBorder="1"/>
    <xf numFmtId="0" fontId="23" fillId="0" borderId="26" xfId="0" applyFont="1" applyBorder="1" applyAlignment="1">
      <alignment horizontal="left" vertical="center"/>
    </xf>
    <xf numFmtId="3" fontId="24" fillId="19" borderId="52" xfId="0" applyNumberFormat="1" applyFont="1" applyFill="1" applyBorder="1" applyAlignment="1">
      <alignment horizontal="right" vertical="center"/>
    </xf>
    <xf numFmtId="3" fontId="24" fillId="19" borderId="53" xfId="0" applyNumberFormat="1" applyFont="1" applyFill="1" applyBorder="1" applyAlignment="1">
      <alignment horizontal="right" vertical="center"/>
    </xf>
    <xf numFmtId="0" fontId="23" fillId="0" borderId="55" xfId="0" applyFont="1" applyFill="1" applyBorder="1" applyAlignment="1">
      <alignment horizontal="left" vertical="center" wrapText="1"/>
    </xf>
    <xf numFmtId="3" fontId="24" fillId="19" borderId="54" xfId="0" applyNumberFormat="1" applyFont="1" applyFill="1" applyBorder="1" applyAlignment="1">
      <alignment horizontal="right" vertical="center"/>
    </xf>
    <xf numFmtId="3" fontId="23" fillId="0" borderId="55" xfId="0" applyNumberFormat="1" applyFont="1" applyBorder="1" applyAlignment="1">
      <alignment horizontal="right" vertical="center"/>
    </xf>
    <xf numFmtId="0" fontId="24" fillId="0" borderId="35" xfId="0" applyFont="1" applyBorder="1" applyAlignment="1">
      <alignment horizontal="center" vertical="center"/>
    </xf>
    <xf numFmtId="0" fontId="23" fillId="17" borderId="35" xfId="0" applyFont="1" applyFill="1" applyBorder="1" applyAlignment="1">
      <alignment horizontal="left" vertical="center"/>
    </xf>
    <xf numFmtId="176" fontId="23" fillId="0" borderId="35" xfId="0" applyNumberFormat="1" applyFont="1" applyFill="1" applyBorder="1" applyAlignment="1">
      <alignment vertical="center"/>
    </xf>
    <xf numFmtId="175" fontId="23" fillId="0" borderId="35" xfId="0" applyNumberFormat="1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176" fontId="23" fillId="0" borderId="18" xfId="0" applyNumberFormat="1" applyFont="1" applyFill="1" applyBorder="1" applyAlignment="1">
      <alignment vertical="center"/>
    </xf>
    <xf numFmtId="175" fontId="23" fillId="0" borderId="18" xfId="0" applyNumberFormat="1" applyFont="1" applyFill="1" applyBorder="1" applyAlignment="1">
      <alignment vertical="center"/>
    </xf>
    <xf numFmtId="0" fontId="23" fillId="0" borderId="26" xfId="0" applyNumberFormat="1" applyFont="1" applyBorder="1" applyAlignment="1">
      <alignment horizontal="center" vertical="center"/>
    </xf>
    <xf numFmtId="0" fontId="23" fillId="0" borderId="27" xfId="0" applyNumberFormat="1" applyFont="1" applyBorder="1" applyAlignment="1">
      <alignment horizontal="center" vertical="center"/>
    </xf>
    <xf numFmtId="0" fontId="23" fillId="0" borderId="27" xfId="0" applyNumberFormat="1" applyFont="1" applyFill="1" applyBorder="1" applyAlignment="1">
      <alignment horizontal="center" vertical="center"/>
    </xf>
    <xf numFmtId="0" fontId="23" fillId="0" borderId="28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7" fillId="0" borderId="0" xfId="0" applyNumberFormat="1" applyFont="1"/>
    <xf numFmtId="0" fontId="32" fillId="0" borderId="0" xfId="0" applyFont="1" applyAlignment="1">
      <alignment vertical="center"/>
    </xf>
    <xf numFmtId="0" fontId="34" fillId="0" borderId="0" xfId="31" applyFont="1" applyAlignment="1">
      <alignment vertical="center"/>
    </xf>
    <xf numFmtId="0" fontId="38" fillId="0" borderId="0" xfId="0" applyFont="1" applyAlignment="1">
      <alignment vertical="center"/>
    </xf>
    <xf numFmtId="0" fontId="24" fillId="18" borderId="14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13" xfId="0" applyFont="1" applyFill="1" applyBorder="1" applyAlignment="1">
      <alignment horizontal="center" vertical="center"/>
    </xf>
    <xf numFmtId="0" fontId="24" fillId="18" borderId="13" xfId="0" applyFont="1" applyFill="1" applyBorder="1" applyAlignment="1">
      <alignment horizontal="center" vertical="center" wrapText="1"/>
    </xf>
    <xf numFmtId="0" fontId="24" fillId="18" borderId="20" xfId="0" applyFont="1" applyFill="1" applyBorder="1" applyAlignment="1">
      <alignment horizontal="center" vertical="center"/>
    </xf>
    <xf numFmtId="3" fontId="23" fillId="0" borderId="58" xfId="0" applyNumberFormat="1" applyFont="1" applyBorder="1" applyAlignment="1">
      <alignment horizontal="right" vertical="center"/>
    </xf>
    <xf numFmtId="3" fontId="23" fillId="0" borderId="59" xfId="0" applyNumberFormat="1" applyFont="1" applyBorder="1" applyAlignment="1">
      <alignment horizontal="right" vertical="center"/>
    </xf>
    <xf numFmtId="3" fontId="23" fillId="0" borderId="14" xfId="0" applyNumberFormat="1" applyFont="1" applyBorder="1" applyAlignment="1">
      <alignment horizontal="right" vertical="center"/>
    </xf>
    <xf numFmtId="3" fontId="23" fillId="0" borderId="24" xfId="0" applyNumberFormat="1" applyFont="1" applyBorder="1" applyAlignment="1">
      <alignment horizontal="right" vertical="center"/>
    </xf>
    <xf numFmtId="0" fontId="23" fillId="0" borderId="54" xfId="0" applyFont="1" applyBorder="1" applyAlignment="1">
      <alignment horizontal="left" vertical="center"/>
    </xf>
    <xf numFmtId="3" fontId="23" fillId="0" borderId="54" xfId="0" applyNumberFormat="1" applyFont="1" applyBorder="1" applyAlignment="1">
      <alignment horizontal="right" vertical="center"/>
    </xf>
    <xf numFmtId="3" fontId="23" fillId="0" borderId="60" xfId="0" applyNumberFormat="1" applyFont="1" applyBorder="1" applyAlignment="1">
      <alignment horizontal="right" vertical="center"/>
    </xf>
    <xf numFmtId="3" fontId="23" fillId="0" borderId="61" xfId="0" applyNumberFormat="1" applyFont="1" applyBorder="1" applyAlignment="1">
      <alignment horizontal="right" vertical="center"/>
    </xf>
    <xf numFmtId="3" fontId="39" fillId="0" borderId="0" xfId="0" applyNumberFormat="1" applyFont="1"/>
    <xf numFmtId="0" fontId="23" fillId="0" borderId="0" xfId="0" applyFont="1" applyAlignment="1">
      <alignment horizontal="left"/>
    </xf>
    <xf numFmtId="173" fontId="23" fillId="0" borderId="0" xfId="0" applyNumberFormat="1" applyFont="1"/>
    <xf numFmtId="172" fontId="23" fillId="0" borderId="0" xfId="0" applyNumberFormat="1" applyFont="1"/>
    <xf numFmtId="173" fontId="23" fillId="0" borderId="18" xfId="0" applyNumberFormat="1" applyFont="1" applyBorder="1"/>
    <xf numFmtId="172" fontId="23" fillId="0" borderId="18" xfId="0" applyNumberFormat="1" applyFont="1" applyBorder="1"/>
    <xf numFmtId="170" fontId="23" fillId="0" borderId="0" xfId="0" applyNumberFormat="1" applyFont="1"/>
    <xf numFmtId="172" fontId="29" fillId="0" borderId="0" xfId="0" applyNumberFormat="1" applyFont="1" applyAlignment="1">
      <alignment horizontal="right"/>
    </xf>
    <xf numFmtId="172" fontId="31" fillId="0" borderId="0" xfId="0" applyNumberFormat="1" applyFont="1" applyAlignment="1">
      <alignment horizontal="left"/>
    </xf>
    <xf numFmtId="0" fontId="23" fillId="17" borderId="0" xfId="0" applyFont="1" applyFill="1" applyAlignment="1">
      <alignment horizontal="left"/>
    </xf>
    <xf numFmtId="172" fontId="23" fillId="0" borderId="0" xfId="0" quotePrefix="1" applyNumberFormat="1" applyFont="1" applyAlignment="1">
      <alignment horizontal="right"/>
    </xf>
    <xf numFmtId="173" fontId="23" fillId="0" borderId="18" xfId="0" quotePrefix="1" applyNumberFormat="1" applyFont="1" applyBorder="1" applyAlignment="1">
      <alignment horizontal="right"/>
    </xf>
    <xf numFmtId="173" fontId="23" fillId="0" borderId="16" xfId="0" applyNumberFormat="1" applyFont="1" applyBorder="1"/>
    <xf numFmtId="172" fontId="23" fillId="0" borderId="18" xfId="0" quotePrefix="1" applyNumberFormat="1" applyFont="1" applyBorder="1" applyAlignment="1">
      <alignment horizontal="right"/>
    </xf>
    <xf numFmtId="167" fontId="28" fillId="0" borderId="0" xfId="0" applyNumberFormat="1" applyFont="1" applyAlignment="1">
      <alignment horizontal="left" vertical="center"/>
    </xf>
    <xf numFmtId="3" fontId="29" fillId="0" borderId="0" xfId="0" applyNumberFormat="1" applyFont="1" applyAlignment="1">
      <alignment wrapText="1"/>
    </xf>
    <xf numFmtId="3" fontId="29" fillId="0" borderId="0" xfId="0" applyNumberFormat="1" applyFont="1"/>
    <xf numFmtId="167" fontId="29" fillId="0" borderId="0" xfId="38" applyFont="1" applyAlignment="1">
      <alignment horizontal="left" vertical="center"/>
    </xf>
    <xf numFmtId="3" fontId="23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0" fontId="23" fillId="21" borderId="0" xfId="0" applyFont="1" applyFill="1" applyAlignment="1">
      <alignment horizontal="left"/>
    </xf>
    <xf numFmtId="0" fontId="23" fillId="0" borderId="35" xfId="0" applyFont="1" applyBorder="1" applyAlignment="1">
      <alignment horizontal="left"/>
    </xf>
    <xf numFmtId="173" fontId="23" fillId="0" borderId="35" xfId="0" applyNumberFormat="1" applyFont="1" applyBorder="1"/>
    <xf numFmtId="172" fontId="23" fillId="0" borderId="35" xfId="0" applyNumberFormat="1" applyFont="1" applyBorder="1"/>
    <xf numFmtId="173" fontId="23" fillId="0" borderId="0" xfId="0" applyNumberFormat="1" applyFont="1" applyBorder="1"/>
    <xf numFmtId="172" fontId="23" fillId="0" borderId="0" xfId="0" applyNumberFormat="1" applyFont="1" applyBorder="1"/>
    <xf numFmtId="0" fontId="39" fillId="0" borderId="0" xfId="0" applyFont="1"/>
    <xf numFmtId="0" fontId="23" fillId="0" borderId="35" xfId="0" applyFont="1" applyBorder="1" applyAlignment="1">
      <alignment horizontal="left" vertical="center" wrapText="1"/>
    </xf>
    <xf numFmtId="173" fontId="23" fillId="0" borderId="35" xfId="0" applyNumberFormat="1" applyFont="1" applyBorder="1" applyAlignment="1">
      <alignment vertical="center"/>
    </xf>
    <xf numFmtId="172" fontId="23" fillId="0" borderId="35" xfId="0" quotePrefix="1" applyNumberFormat="1" applyFont="1" applyBorder="1" applyAlignment="1">
      <alignment horizontal="right" vertical="center"/>
    </xf>
    <xf numFmtId="0" fontId="23" fillId="0" borderId="18" xfId="0" applyFont="1" applyBorder="1" applyAlignment="1">
      <alignment horizontal="left" vertical="center" wrapText="1"/>
    </xf>
    <xf numFmtId="173" fontId="23" fillId="0" borderId="18" xfId="0" quotePrefix="1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vertical="center"/>
    </xf>
    <xf numFmtId="172" fontId="23" fillId="0" borderId="18" xfId="0" quotePrefix="1" applyNumberFormat="1" applyFont="1" applyBorder="1" applyAlignment="1">
      <alignment horizontal="right" vertical="center"/>
    </xf>
    <xf numFmtId="174" fontId="29" fillId="22" borderId="29" xfId="0" applyNumberFormat="1" applyFont="1" applyFill="1" applyBorder="1" applyAlignment="1">
      <alignment horizontal="right" vertical="center"/>
    </xf>
    <xf numFmtId="16" fontId="23" fillId="0" borderId="0" xfId="0" applyNumberFormat="1" applyFont="1" applyAlignment="1">
      <alignment vertical="center"/>
    </xf>
    <xf numFmtId="3" fontId="24" fillId="20" borderId="0" xfId="33" applyNumberFormat="1" applyFont="1" applyFill="1" applyAlignment="1">
      <alignment horizontal="center" vertical="center"/>
    </xf>
    <xf numFmtId="0" fontId="24" fillId="18" borderId="38" xfId="0" applyFont="1" applyFill="1" applyBorder="1" applyAlignment="1">
      <alignment horizontal="center" vertical="center"/>
    </xf>
    <xf numFmtId="0" fontId="24" fillId="18" borderId="39" xfId="0" applyFont="1" applyFill="1" applyBorder="1" applyAlignment="1">
      <alignment horizontal="center" vertical="center"/>
    </xf>
    <xf numFmtId="0" fontId="24" fillId="20" borderId="0" xfId="33" applyNumberFormat="1" applyFont="1" applyFill="1" applyBorder="1" applyAlignment="1">
      <alignment horizontal="center" vertical="center"/>
    </xf>
    <xf numFmtId="164" fontId="24" fillId="18" borderId="18" xfId="29" applyNumberFormat="1" applyFont="1" applyFill="1" applyBorder="1" applyAlignment="1">
      <alignment horizontal="center" vertical="center" wrapText="1"/>
    </xf>
    <xf numFmtId="164" fontId="24" fillId="18" borderId="44" xfId="29" applyNumberFormat="1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/>
    </xf>
    <xf numFmtId="0" fontId="24" fillId="18" borderId="44" xfId="0" applyFont="1" applyFill="1" applyBorder="1" applyAlignment="1">
      <alignment horizontal="center" vertical="center"/>
    </xf>
    <xf numFmtId="0" fontId="24" fillId="18" borderId="18" xfId="0" applyFont="1" applyFill="1" applyBorder="1" applyAlignment="1">
      <alignment horizontal="center" vertical="center"/>
    </xf>
    <xf numFmtId="0" fontId="24" fillId="18" borderId="45" xfId="0" applyFont="1" applyFill="1" applyBorder="1" applyAlignment="1">
      <alignment horizontal="center" vertical="center"/>
    </xf>
    <xf numFmtId="0" fontId="24" fillId="18" borderId="46" xfId="0" applyFont="1" applyFill="1" applyBorder="1" applyAlignment="1">
      <alignment horizontal="center" vertical="center"/>
    </xf>
    <xf numFmtId="0" fontId="24" fillId="18" borderId="56" xfId="0" applyFont="1" applyFill="1" applyBorder="1" applyAlignment="1">
      <alignment horizontal="center" vertical="center"/>
    </xf>
    <xf numFmtId="0" fontId="24" fillId="18" borderId="57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17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top"/>
    </xf>
    <xf numFmtId="0" fontId="27" fillId="0" borderId="0" xfId="0" applyFont="1" applyFill="1" applyAlignment="1">
      <alignment horizontal="left"/>
    </xf>
    <xf numFmtId="0" fontId="24" fillId="18" borderId="13" xfId="0" applyFont="1" applyFill="1" applyBorder="1" applyAlignment="1">
      <alignment horizontal="center" vertical="center" wrapText="1"/>
    </xf>
    <xf numFmtId="0" fontId="24" fillId="18" borderId="14" xfId="0" applyFont="1" applyFill="1" applyBorder="1" applyAlignment="1">
      <alignment horizontal="center" vertical="center" wrapText="1"/>
    </xf>
    <xf numFmtId="0" fontId="24" fillId="18" borderId="24" xfId="0" applyFont="1" applyFill="1" applyBorder="1" applyAlignment="1">
      <alignment horizontal="center" vertical="center" wrapText="1"/>
    </xf>
    <xf numFmtId="0" fontId="24" fillId="18" borderId="1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18" borderId="19" xfId="0" applyFont="1" applyFill="1" applyBorder="1" applyAlignment="1">
      <alignment horizontal="center" vertical="center"/>
    </xf>
    <xf numFmtId="0" fontId="24" fillId="18" borderId="20" xfId="0" applyFont="1" applyFill="1" applyBorder="1" applyAlignment="1">
      <alignment horizontal="center" vertical="center"/>
    </xf>
    <xf numFmtId="0" fontId="24" fillId="19" borderId="23" xfId="0" applyFont="1" applyFill="1" applyBorder="1" applyAlignment="1">
      <alignment horizontal="center" vertical="center"/>
    </xf>
    <xf numFmtId="0" fontId="24" fillId="18" borderId="24" xfId="0" applyFont="1" applyFill="1" applyBorder="1" applyAlignment="1">
      <alignment horizontal="center"/>
    </xf>
    <xf numFmtId="0" fontId="24" fillId="18" borderId="13" xfId="0" applyFont="1" applyFill="1" applyBorder="1" applyAlignment="1">
      <alignment horizontal="center"/>
    </xf>
    <xf numFmtId="0" fontId="24" fillId="18" borderId="24" xfId="0" applyFont="1" applyFill="1" applyBorder="1" applyAlignment="1">
      <alignment horizontal="center" vertical="top"/>
    </xf>
    <xf numFmtId="0" fontId="24" fillId="18" borderId="13" xfId="0" applyFont="1" applyFill="1" applyBorder="1" applyAlignment="1">
      <alignment horizontal="center" vertical="top"/>
    </xf>
    <xf numFmtId="0" fontId="0" fillId="18" borderId="13" xfId="0" applyFill="1" applyBorder="1" applyAlignment="1">
      <alignment vertical="center"/>
    </xf>
    <xf numFmtId="172" fontId="31" fillId="0" borderId="0" xfId="0" applyNumberFormat="1" applyFont="1" applyBorder="1" applyAlignment="1">
      <alignment horizontal="left" vertical="center"/>
    </xf>
    <xf numFmtId="0" fontId="27" fillId="17" borderId="0" xfId="0" applyFont="1" applyFill="1" applyAlignment="1">
      <alignment horizontal="left"/>
    </xf>
    <xf numFmtId="0" fontId="24" fillId="18" borderId="48" xfId="0" applyFont="1" applyFill="1" applyBorder="1" applyAlignment="1">
      <alignment horizontal="center" vertical="center" wrapText="1"/>
    </xf>
    <xf numFmtId="0" fontId="24" fillId="18" borderId="49" xfId="0" applyFont="1" applyFill="1" applyBorder="1" applyAlignment="1">
      <alignment horizontal="center" vertical="center" wrapText="1"/>
    </xf>
    <xf numFmtId="0" fontId="24" fillId="18" borderId="50" xfId="0" applyFont="1" applyFill="1" applyBorder="1" applyAlignment="1">
      <alignment horizontal="center" vertical="center" wrapText="1"/>
    </xf>
    <xf numFmtId="0" fontId="24" fillId="18" borderId="51" xfId="0" applyFont="1" applyFill="1" applyBorder="1" applyAlignment="1">
      <alignment horizontal="center" vertical="center" wrapText="1"/>
    </xf>
    <xf numFmtId="0" fontId="24" fillId="18" borderId="47" xfId="0" applyFont="1" applyFill="1" applyBorder="1" applyAlignment="1">
      <alignment horizontal="center" vertical="center" wrapText="1"/>
    </xf>
    <xf numFmtId="0" fontId="24" fillId="18" borderId="48" xfId="0" applyFont="1" applyFill="1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4" fillId="18" borderId="38" xfId="0" applyFont="1" applyFill="1" applyBorder="1" applyAlignment="1">
      <alignment horizontal="center" vertical="center" wrapText="1"/>
    </xf>
    <xf numFmtId="0" fontId="27" fillId="17" borderId="0" xfId="0" applyFont="1" applyFill="1" applyAlignment="1">
      <alignment horizontal="left" vertical="center"/>
    </xf>
    <xf numFmtId="0" fontId="24" fillId="18" borderId="39" xfId="0" applyFont="1" applyFill="1" applyBorder="1" applyAlignment="1">
      <alignment horizontal="center" vertical="center" wrapText="1"/>
    </xf>
    <xf numFmtId="0" fontId="24" fillId="18" borderId="44" xfId="0" applyFont="1" applyFill="1" applyBorder="1" applyAlignment="1">
      <alignment horizontal="center" vertical="top"/>
    </xf>
    <xf numFmtId="0" fontId="24" fillId="18" borderId="38" xfId="0" applyFont="1" applyFill="1" applyBorder="1" applyAlignment="1">
      <alignment horizontal="center" vertical="top"/>
    </xf>
    <xf numFmtId="167" fontId="40" fillId="0" borderId="0" xfId="38" applyFont="1" applyAlignment="1">
      <alignment horizontal="left" vertic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3" xfId="37" xr:uid="{00000000-0005-0000-0000-000025000000}"/>
    <cellStyle name="Normal_99-100" xfId="38" xr:uid="{00000000-0005-0000-0000-000026000000}"/>
    <cellStyle name="Normal_m_comparativo enero 15-14" xfId="39" xr:uid="{00000000-0005-0000-0000-000027000000}"/>
    <cellStyle name="Notas" xfId="40" builtinId="10" customBuiltin="1"/>
    <cellStyle name="Porcentaje 2" xfId="41" xr:uid="{00000000-0005-0000-0000-000029000000}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3131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ED7EB"/>
      <rgbColor rgb="00FFCC00"/>
      <rgbColor rgb="009BB3C3"/>
      <rgbColor rgb="00FF6600"/>
      <rgbColor rgb="00666699"/>
      <rgbColor rgb="00969696"/>
      <rgbColor rgb="00003366"/>
      <rgbColor rgb="009FADC7"/>
      <rgbColor rgb="00003300"/>
      <rgbColor rgb="00333300"/>
      <rgbColor rgb="00993300"/>
      <rgbColor rgb="00993366"/>
      <rgbColor rgb="00333399"/>
      <rgbColor rgb="00333333"/>
    </indexedColors>
    <mruColors>
      <color rgb="FFE1FFEF"/>
      <color rgb="FFD9EFFF"/>
      <color rgb="FFFFFFD5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D5"/>
  </sheetPr>
  <dimension ref="A1:A24"/>
  <sheetViews>
    <sheetView showGridLines="0" zoomScaleNormal="100" zoomScaleSheetLayoutView="100" workbookViewId="0">
      <selection activeCell="E20" sqref="E20"/>
    </sheetView>
  </sheetViews>
  <sheetFormatPr baseColWidth="10" defaultColWidth="11.28515625" defaultRowHeight="12.75" x14ac:dyDescent="0.2"/>
  <cols>
    <col min="1" max="1" width="132.85546875" style="331" bestFit="1" customWidth="1"/>
    <col min="2" max="16384" width="11.28515625" style="331"/>
  </cols>
  <sheetData>
    <row r="1" spans="1:1" ht="22.5" customHeight="1" x14ac:dyDescent="0.2">
      <c r="A1" s="333" t="s">
        <v>361</v>
      </c>
    </row>
    <row r="2" spans="1:1" ht="22.5" customHeight="1" x14ac:dyDescent="0.2"/>
    <row r="3" spans="1:1" ht="22.5" customHeight="1" x14ac:dyDescent="0.2">
      <c r="A3" s="332" t="s">
        <v>490</v>
      </c>
    </row>
    <row r="4" spans="1:1" ht="22.5" customHeight="1" x14ac:dyDescent="0.2">
      <c r="A4" s="332" t="s">
        <v>491</v>
      </c>
    </row>
    <row r="5" spans="1:1" ht="22.5" customHeight="1" x14ac:dyDescent="0.2">
      <c r="A5" s="332" t="s">
        <v>492</v>
      </c>
    </row>
    <row r="6" spans="1:1" ht="22.5" customHeight="1" x14ac:dyDescent="0.2">
      <c r="A6" s="332" t="s">
        <v>493</v>
      </c>
    </row>
    <row r="7" spans="1:1" ht="22.5" customHeight="1" x14ac:dyDescent="0.2">
      <c r="A7" s="332" t="s">
        <v>494</v>
      </c>
    </row>
    <row r="8" spans="1:1" ht="22.5" customHeight="1" x14ac:dyDescent="0.2">
      <c r="A8" s="332" t="s">
        <v>495</v>
      </c>
    </row>
    <row r="9" spans="1:1" ht="22.5" customHeight="1" x14ac:dyDescent="0.2">
      <c r="A9" s="332" t="s">
        <v>496</v>
      </c>
    </row>
    <row r="10" spans="1:1" ht="22.5" customHeight="1" x14ac:dyDescent="0.2">
      <c r="A10" s="332" t="s">
        <v>497</v>
      </c>
    </row>
    <row r="11" spans="1:1" ht="22.5" customHeight="1" x14ac:dyDescent="0.2">
      <c r="A11" s="332" t="s">
        <v>498</v>
      </c>
    </row>
    <row r="12" spans="1:1" ht="22.5" customHeight="1" x14ac:dyDescent="0.2">
      <c r="A12" s="332" t="s">
        <v>499</v>
      </c>
    </row>
    <row r="13" spans="1:1" ht="22.5" customHeight="1" x14ac:dyDescent="0.2">
      <c r="A13" s="332" t="s">
        <v>500</v>
      </c>
    </row>
    <row r="14" spans="1:1" ht="22.5" customHeight="1" x14ac:dyDescent="0.2">
      <c r="A14" s="332" t="s">
        <v>501</v>
      </c>
    </row>
    <row r="15" spans="1:1" ht="22.5" customHeight="1" x14ac:dyDescent="0.2">
      <c r="A15" s="332" t="s">
        <v>502</v>
      </c>
    </row>
    <row r="16" spans="1:1" ht="22.5" customHeight="1" x14ac:dyDescent="0.2">
      <c r="A16" s="332" t="s">
        <v>503</v>
      </c>
    </row>
    <row r="17" spans="1:1" ht="22.5" customHeight="1" x14ac:dyDescent="0.2">
      <c r="A17" s="332" t="s">
        <v>504</v>
      </c>
    </row>
    <row r="18" spans="1:1" ht="22.5" customHeight="1" x14ac:dyDescent="0.2">
      <c r="A18" s="332" t="s">
        <v>505</v>
      </c>
    </row>
    <row r="19" spans="1:1" ht="22.5" customHeight="1" x14ac:dyDescent="0.2">
      <c r="A19" s="332" t="s">
        <v>506</v>
      </c>
    </row>
    <row r="20" spans="1:1" ht="22.5" customHeight="1" x14ac:dyDescent="0.2">
      <c r="A20" s="332" t="s">
        <v>507</v>
      </c>
    </row>
    <row r="21" spans="1:1" ht="22.5" customHeight="1" x14ac:dyDescent="0.2">
      <c r="A21" s="332" t="s">
        <v>508</v>
      </c>
    </row>
    <row r="22" spans="1:1" ht="22.5" customHeight="1" x14ac:dyDescent="0.2">
      <c r="A22" s="332" t="s">
        <v>509</v>
      </c>
    </row>
    <row r="23" spans="1:1" ht="22.5" customHeight="1" x14ac:dyDescent="0.2">
      <c r="A23" s="332" t="s">
        <v>510</v>
      </c>
    </row>
    <row r="24" spans="1:1" ht="22.5" customHeight="1" x14ac:dyDescent="0.2">
      <c r="A24" s="332"/>
    </row>
  </sheetData>
  <phoneticPr fontId="30" type="noConversion"/>
  <hyperlinks>
    <hyperlink ref="A3" location="'c1'!Área_de_impresión" display="C.1 PERÚ: BALANZA COMERCIAL AGRARIA POR ACTIVIDAD, 2014 – 2018p" xr:uid="{00000000-0004-0000-0000-000000000000}"/>
    <hyperlink ref="A4" location="'c2'!A1" display="C.2 PERÚ: BALANZA COMERCIAL DEL COMERCIO EXTERIOR AGRARIO, POR PRINCIPALES PAÍSES, 2014 - 2018p" xr:uid="{00000000-0004-0000-0000-000001000000}"/>
    <hyperlink ref="A5" location="'c3'!A1" display="C.3 PERÚ: BALANZA COMERCIAL AGRARIA - COMUNIDAD ANDINA (CAN), 2018p" xr:uid="{00000000-0004-0000-0000-000002000000}"/>
    <hyperlink ref="A6" location="'c4'!A1" display="C.4 PERÚ: BALANZA COMERCIAL AGRARIA - UNIÓN EUROPEA (UE), 2018p" xr:uid="{00000000-0004-0000-0000-000003000000}"/>
    <hyperlink ref="A7" location="'c5'!A1" display="C.5 PERÚ: BALANZA COMERCIAL AGRARIA - FORO DE COOPERACIÓN ECONÓMICA DE ASIA Y PACÍFICO (APEC), 2018p" xr:uid="{00000000-0004-0000-0000-000004000000}"/>
    <hyperlink ref="A8" location="'c6'!A1" display="C.6 PERÚ: BALANZA COMERCIAL AGRARIA - MERCADO COMÚN DEL SUR (MERCOSUR), 2018p" xr:uid="{00000000-0004-0000-0000-000005000000}"/>
    <hyperlink ref="A9" location="'c7'!A1" display="C.7 PERÚ: BALANZA COMERCIAL AGRARIA - ASOCIACIÓN LATINOAMERICANA DE INTEGRACIÓN (ALADI), 2018p" xr:uid="{00000000-0004-0000-0000-000006000000}"/>
    <hyperlink ref="A10" location="'c8'!A1" display="C.8 PERÚ: EXPORTACIONES AGRARIAS, POR SUBPARTIDAS ARANCELARIAS, 2018p" xr:uid="{00000000-0004-0000-0000-000007000000}"/>
    <hyperlink ref="A11" location="'c9'!A1" display="C.9: PERÚ: EXPORTACIONES AGRARIAS MENSUALES POR CAPÍTULO DEL ARANCEL DE ADUANAS, 2018p" xr:uid="{00000000-0004-0000-0000-000008000000}"/>
    <hyperlink ref="A12" location="c_10!A1" display="C10  PERÚ: EXPORTACIONES AGRARIAS MENSUALES, POR SUBPARTIDAS ARANCELARIAS, 2018p" xr:uid="{00000000-0004-0000-0000-000009000000}"/>
    <hyperlink ref="A13" location="c_11!A1" display="C11  PERÚ: EXPORTACIONES AGRARIAS MENSUALES, POR SUBPARTIDAS ARANCELARIAS, 2018p" xr:uid="{00000000-0004-0000-0000-00000A000000}"/>
    <hyperlink ref="A14" location="'c12_'!A1" display="C.12 PERÚ: EXPORTACIONES AGRARIAS, POR PAÍSES DE DESTINO, 2018p" xr:uid="{00000000-0004-0000-0000-00000B000000}"/>
    <hyperlink ref="A15" location="'c13_'!A1" display="C.13 PERÚ: EXPORTACIONES AGRARIAS, POR PRINCIPALES PAÍSES DE DESTINO, SEGÚN SUBPARTIDAS ARANCELARIAS, 2018p" xr:uid="{00000000-0004-0000-0000-00000C000000}"/>
    <hyperlink ref="A16" location="'c14_'!A1" display="C.14 PERÚ: EXPORTACIONES AGRARIAS, POR ADUANAS DE SALIDA, 2018p" xr:uid="{00000000-0004-0000-0000-00000D000000}"/>
    <hyperlink ref="A17" location="'c15_'!A1" display="C.15 PERÚ: IMPORTACIONES AGRARIAS, POR SUBPARTIDAS ARANCELARIAS, 2018p" xr:uid="{00000000-0004-0000-0000-00000E000000}"/>
    <hyperlink ref="A18" location="'c16_'!A1" display="C.16 PERÚ: IMPORTACIONES AGRARIAS MENSUALES, POR CAPÍTULO DEL ARANCEL DE ADUANAS, 2018p" xr:uid="{00000000-0004-0000-0000-00000F000000}"/>
    <hyperlink ref="A19" location="c_17!A1" display="C17  PERÚ: IMPORTACIONES AGRARIAS MENSUALES, POR SUBPARTIDAS ARANCELARIAS, 2018p" xr:uid="{00000000-0004-0000-0000-000010000000}"/>
    <hyperlink ref="A20" location="c_18!A1" display="C18  PERÚ: IMPORTACIONES AGRARIAS MENSUALES, POR SUBPARTIDAS ARANCELARIAS, 2018p" xr:uid="{00000000-0004-0000-0000-000011000000}"/>
    <hyperlink ref="A21" location="'c19_'!A1" display="C.19 PERÚ: IMPORTACIONES AGRARIAS, POR PAÍSES DE ORIGEN, 2018p" xr:uid="{00000000-0004-0000-0000-000012000000}"/>
    <hyperlink ref="A22" location="'c20_'!A1" display="C.20 PERÚ: IMPORTACIONES AGRARIAS, POR PRINCIPALES PAÍSES DE ORIGEN, SEGÚN PRINCIPALES SUBPARTIDAS ARANCELRARIAS, 2018p" xr:uid="{00000000-0004-0000-0000-000013000000}"/>
    <hyperlink ref="A23" location="'c21_'!A1" display="C.21 PERÚ: IMPORTACIONES AGRARIAS, POR ADUANAS DE INGRESO, 2018p" xr:uid="{00000000-0004-0000-0000-000014000000}"/>
  </hyperlinks>
  <printOptions horizontalCentered="1"/>
  <pageMargins left="0.39370078740157483" right="0.39370078740157483" top="1.1811023622047245" bottom="0.59055118110236227" header="0.11811023622047245" footer="0.11811023622047245"/>
  <pageSetup paperSize="9" scale="74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tabColor rgb="FFD9EFFF"/>
    <pageSetUpPr autoPageBreaks="0"/>
  </sheetPr>
  <dimension ref="A1:Q640"/>
  <sheetViews>
    <sheetView showGridLines="0" defaultGridColor="0" colorId="8" zoomScale="150" zoomScaleNormal="150" zoomScaleSheetLayoutView="100" workbookViewId="0">
      <selection activeCell="S9" sqref="S9"/>
    </sheetView>
  </sheetViews>
  <sheetFormatPr baseColWidth="10" defaultColWidth="11.28515625" defaultRowHeight="14.1" customHeight="1" x14ac:dyDescent="0.25"/>
  <cols>
    <col min="1" max="1" width="7.140625" style="24" customWidth="1"/>
    <col min="2" max="2" width="28.7109375" style="24" customWidth="1"/>
    <col min="3" max="3" width="7.85546875" style="24" customWidth="1"/>
    <col min="4" max="4" width="5.7109375" style="24" bestFit="1" customWidth="1"/>
    <col min="5" max="5" width="6.140625" style="24" bestFit="1" customWidth="1"/>
    <col min="6" max="9" width="5.7109375" style="24" bestFit="1" customWidth="1"/>
    <col min="10" max="10" width="5.7109375" style="24" customWidth="1"/>
    <col min="11" max="11" width="28.7109375" style="24" customWidth="1"/>
    <col min="12" max="13" width="5.7109375" style="24" bestFit="1" customWidth="1"/>
    <col min="14" max="14" width="7.7109375" style="24" bestFit="1" customWidth="1"/>
    <col min="15" max="15" width="6.140625" style="24" customWidth="1"/>
    <col min="16" max="16" width="6.28515625" style="24" customWidth="1"/>
    <col min="17" max="17" width="6.140625" style="24" customWidth="1"/>
    <col min="18" max="16384" width="11.28515625" style="24"/>
  </cols>
  <sheetData>
    <row r="1" spans="1:17" ht="15.95" customHeight="1" x14ac:dyDescent="0.25">
      <c r="A1" s="66" t="s">
        <v>632</v>
      </c>
    </row>
    <row r="2" spans="1:17" ht="12" customHeight="1" x14ac:dyDescent="0.25">
      <c r="A2" s="151" t="s">
        <v>359</v>
      </c>
      <c r="B2" s="151"/>
      <c r="C2" s="151"/>
      <c r="D2" s="151"/>
      <c r="E2" s="151"/>
      <c r="F2" s="151"/>
      <c r="G2" s="151"/>
      <c r="H2" s="66"/>
      <c r="I2" s="66"/>
      <c r="J2" s="58" t="s">
        <v>287</v>
      </c>
    </row>
    <row r="3" spans="1:17" ht="3" customHeight="1" x14ac:dyDescent="0.25">
      <c r="A3" s="5"/>
      <c r="B3" s="5"/>
      <c r="C3" s="16"/>
      <c r="J3" s="58"/>
    </row>
    <row r="4" spans="1:17" ht="21.95" customHeight="1" x14ac:dyDescent="0.25">
      <c r="A4" s="389" t="s">
        <v>340</v>
      </c>
      <c r="B4" s="79" t="s">
        <v>365</v>
      </c>
      <c r="C4" s="127" t="s">
        <v>257</v>
      </c>
      <c r="D4" s="79" t="s">
        <v>290</v>
      </c>
      <c r="E4" s="79" t="s">
        <v>291</v>
      </c>
      <c r="F4" s="79" t="s">
        <v>270</v>
      </c>
      <c r="G4" s="79" t="s">
        <v>271</v>
      </c>
      <c r="H4" s="79" t="s">
        <v>272</v>
      </c>
      <c r="I4" s="80" t="s">
        <v>273</v>
      </c>
      <c r="J4" s="389" t="s">
        <v>340</v>
      </c>
      <c r="K4" s="79" t="s">
        <v>365</v>
      </c>
      <c r="L4" s="79" t="s">
        <v>274</v>
      </c>
      <c r="M4" s="79" t="s">
        <v>275</v>
      </c>
      <c r="N4" s="79" t="s">
        <v>243</v>
      </c>
      <c r="O4" s="79" t="s">
        <v>277</v>
      </c>
      <c r="P4" s="79" t="s">
        <v>278</v>
      </c>
      <c r="Q4" s="80" t="s">
        <v>279</v>
      </c>
    </row>
    <row r="5" spans="1:17" ht="14.1" customHeight="1" thickBot="1" x14ac:dyDescent="0.3">
      <c r="A5" s="390"/>
      <c r="B5" s="149" t="s">
        <v>366</v>
      </c>
      <c r="C5" s="150">
        <f t="shared" ref="C5:I5" si="0">+SUM(C7:C40)</f>
        <v>9172027.2666800041</v>
      </c>
      <c r="D5" s="150">
        <f>+SUM(D7:D40)</f>
        <v>654629.62522000051</v>
      </c>
      <c r="E5" s="150">
        <f t="shared" si="0"/>
        <v>586424.81082999986</v>
      </c>
      <c r="F5" s="150">
        <f t="shared" si="0"/>
        <v>488196.17748999997</v>
      </c>
      <c r="G5" s="150">
        <f t="shared" si="0"/>
        <v>527060.60428999981</v>
      </c>
      <c r="H5" s="150">
        <f t="shared" si="0"/>
        <v>580195.87791000004</v>
      </c>
      <c r="I5" s="150">
        <f t="shared" si="0"/>
        <v>596648.77355000016</v>
      </c>
      <c r="J5" s="390"/>
      <c r="K5" s="149" t="s">
        <v>366</v>
      </c>
      <c r="L5" s="150">
        <f t="shared" ref="L5:Q5" si="1">+SUM(L7:L40)</f>
        <v>732312.79776000034</v>
      </c>
      <c r="M5" s="150">
        <f t="shared" si="1"/>
        <v>785730.24194999994</v>
      </c>
      <c r="N5" s="150">
        <f t="shared" si="1"/>
        <v>1015220.9721900007</v>
      </c>
      <c r="O5" s="150">
        <f t="shared" si="1"/>
        <v>1013628.6423599998</v>
      </c>
      <c r="P5" s="150">
        <f t="shared" si="1"/>
        <v>994009.16689999984</v>
      </c>
      <c r="Q5" s="150">
        <f t="shared" si="1"/>
        <v>1197969.5762300009</v>
      </c>
    </row>
    <row r="6" spans="1:17" ht="5.0999999999999996" customHeight="1" thickTop="1" x14ac:dyDescent="0.25">
      <c r="A6" s="234"/>
      <c r="B6" s="284"/>
      <c r="C6" s="283"/>
      <c r="D6" s="278"/>
      <c r="E6" s="278"/>
      <c r="F6" s="278"/>
      <c r="G6" s="278"/>
      <c r="H6" s="278"/>
      <c r="I6" s="278"/>
      <c r="J6" s="234"/>
      <c r="K6" s="284"/>
      <c r="L6" s="278"/>
      <c r="M6" s="278"/>
      <c r="N6" s="278"/>
      <c r="O6" s="278"/>
      <c r="P6" s="278"/>
      <c r="Q6" s="278"/>
    </row>
    <row r="7" spans="1:17" ht="12.75" x14ac:dyDescent="0.25">
      <c r="A7" s="325">
        <v>1</v>
      </c>
      <c r="B7" s="153" t="s">
        <v>451</v>
      </c>
      <c r="C7" s="312">
        <f>SUM(D7:I7)+SUM(L7:Q7)</f>
        <v>5585.5869200000006</v>
      </c>
      <c r="D7" s="154">
        <v>541.43979000000002</v>
      </c>
      <c r="E7" s="154">
        <v>596.98896999999988</v>
      </c>
      <c r="F7" s="154">
        <v>603.24392</v>
      </c>
      <c r="G7" s="154">
        <v>401.76866000000001</v>
      </c>
      <c r="H7" s="154">
        <v>469.67134000000004</v>
      </c>
      <c r="I7" s="154">
        <v>331.31849</v>
      </c>
      <c r="J7" s="152">
        <v>1</v>
      </c>
      <c r="K7" s="153" t="s">
        <v>451</v>
      </c>
      <c r="L7" s="154">
        <v>522.01026000000002</v>
      </c>
      <c r="M7" s="154">
        <v>348.69090999999997</v>
      </c>
      <c r="N7" s="154">
        <v>311.18022999999999</v>
      </c>
      <c r="O7" s="154">
        <v>293.51708000000008</v>
      </c>
      <c r="P7" s="154">
        <v>682.85110000000032</v>
      </c>
      <c r="Q7" s="154">
        <v>482.90617000000003</v>
      </c>
    </row>
    <row r="8" spans="1:17" ht="12.75" x14ac:dyDescent="0.25">
      <c r="A8" s="326">
        <v>2</v>
      </c>
      <c r="B8" s="156" t="s">
        <v>452</v>
      </c>
      <c r="C8" s="313">
        <f t="shared" ref="C8:C40" si="2">SUM(D8:I8)+SUM(L8:Q8)</f>
        <v>5348.8815500000001</v>
      </c>
      <c r="D8" s="157">
        <v>294.12155999999999</v>
      </c>
      <c r="E8" s="157">
        <v>287.83506</v>
      </c>
      <c r="F8" s="157">
        <v>210.98339999999999</v>
      </c>
      <c r="G8" s="157">
        <v>420.78980000000001</v>
      </c>
      <c r="H8" s="157">
        <v>557.77280000000007</v>
      </c>
      <c r="I8" s="157">
        <v>647.84331999999995</v>
      </c>
      <c r="J8" s="155">
        <v>2</v>
      </c>
      <c r="K8" s="156" t="s">
        <v>452</v>
      </c>
      <c r="L8" s="157">
        <v>328.40574000000004</v>
      </c>
      <c r="M8" s="157">
        <v>595.0009</v>
      </c>
      <c r="N8" s="157">
        <v>500.59327000000002</v>
      </c>
      <c r="O8" s="157">
        <v>901.75373999999999</v>
      </c>
      <c r="P8" s="157">
        <v>306.37844000000001</v>
      </c>
      <c r="Q8" s="157">
        <v>297.40351999999996</v>
      </c>
    </row>
    <row r="9" spans="1:17" ht="51" x14ac:dyDescent="0.25">
      <c r="A9" s="326">
        <v>4</v>
      </c>
      <c r="B9" s="158" t="s">
        <v>453</v>
      </c>
      <c r="C9" s="312">
        <f t="shared" si="2"/>
        <v>30653.420269999995</v>
      </c>
      <c r="D9" s="157">
        <v>1846.6911900000005</v>
      </c>
      <c r="E9" s="157">
        <v>3183.4737799999989</v>
      </c>
      <c r="F9" s="157">
        <v>2845.2612899999995</v>
      </c>
      <c r="G9" s="157">
        <v>1621.9541100000001</v>
      </c>
      <c r="H9" s="157">
        <v>2712.3358399999993</v>
      </c>
      <c r="I9" s="157">
        <v>2479.5535400000003</v>
      </c>
      <c r="J9" s="155">
        <v>4</v>
      </c>
      <c r="K9" s="158" t="s">
        <v>453</v>
      </c>
      <c r="L9" s="157">
        <v>2292.1510000000003</v>
      </c>
      <c r="M9" s="157">
        <v>1830.6436600000002</v>
      </c>
      <c r="N9" s="157">
        <v>2466.8829599999999</v>
      </c>
      <c r="O9" s="157">
        <v>3023.6667599999978</v>
      </c>
      <c r="P9" s="157">
        <v>3105.7595399999996</v>
      </c>
      <c r="Q9" s="157">
        <v>3245.0465999999983</v>
      </c>
    </row>
    <row r="10" spans="1:17" ht="25.5" x14ac:dyDescent="0.25">
      <c r="A10" s="326">
        <v>5</v>
      </c>
      <c r="B10" s="156" t="s">
        <v>454</v>
      </c>
      <c r="C10" s="312">
        <f t="shared" si="2"/>
        <v>6163.6243599999998</v>
      </c>
      <c r="D10" s="157">
        <v>321.28087999999997</v>
      </c>
      <c r="E10" s="157">
        <v>167.27624</v>
      </c>
      <c r="F10" s="157">
        <v>124.06336</v>
      </c>
      <c r="G10" s="157">
        <v>1547.6175699999999</v>
      </c>
      <c r="H10" s="157">
        <v>255.56540999999999</v>
      </c>
      <c r="I10" s="157">
        <v>293.81625000000003</v>
      </c>
      <c r="J10" s="155">
        <v>5</v>
      </c>
      <c r="K10" s="156" t="s">
        <v>454</v>
      </c>
      <c r="L10" s="157">
        <v>565.76187000000004</v>
      </c>
      <c r="M10" s="157">
        <v>283.43173000000002</v>
      </c>
      <c r="N10" s="157">
        <v>1033.1099999999999</v>
      </c>
      <c r="O10" s="157">
        <v>555.89125999999999</v>
      </c>
      <c r="P10" s="157">
        <v>255.08502999999999</v>
      </c>
      <c r="Q10" s="157">
        <v>760.72475999999995</v>
      </c>
    </row>
    <row r="11" spans="1:17" ht="12.75" x14ac:dyDescent="0.25">
      <c r="A11" s="326">
        <v>6</v>
      </c>
      <c r="B11" s="156" t="s">
        <v>455</v>
      </c>
      <c r="C11" s="312">
        <f t="shared" si="2"/>
        <v>26400.89705</v>
      </c>
      <c r="D11" s="157">
        <v>421.91221000000002</v>
      </c>
      <c r="E11" s="157">
        <v>637.21068999999989</v>
      </c>
      <c r="F11" s="157">
        <v>784.89331000000004</v>
      </c>
      <c r="G11" s="157">
        <v>1088.4013000000002</v>
      </c>
      <c r="H11" s="157">
        <v>1347.0937799999995</v>
      </c>
      <c r="I11" s="157">
        <v>3657.4647800000021</v>
      </c>
      <c r="J11" s="155">
        <v>6</v>
      </c>
      <c r="K11" s="156" t="s">
        <v>455</v>
      </c>
      <c r="L11" s="157">
        <v>4504.1484399999999</v>
      </c>
      <c r="M11" s="157">
        <v>6571.5005099999989</v>
      </c>
      <c r="N11" s="157">
        <v>4356.397460000001</v>
      </c>
      <c r="O11" s="157">
        <v>1769.76784</v>
      </c>
      <c r="P11" s="157">
        <v>894.33613999999955</v>
      </c>
      <c r="Q11" s="157">
        <v>367.77058999999991</v>
      </c>
    </row>
    <row r="12" spans="1:17" ht="25.5" x14ac:dyDescent="0.25">
      <c r="A12" s="326">
        <v>7</v>
      </c>
      <c r="B12" s="156" t="s">
        <v>456</v>
      </c>
      <c r="C12" s="312">
        <f t="shared" si="2"/>
        <v>751562.96357999998</v>
      </c>
      <c r="D12" s="157">
        <v>54325.59543000003</v>
      </c>
      <c r="E12" s="157">
        <v>29288.549690000003</v>
      </c>
      <c r="F12" s="157">
        <v>21721.216660000013</v>
      </c>
      <c r="G12" s="157">
        <v>40004.990110000021</v>
      </c>
      <c r="H12" s="157">
        <v>47924.76628000004</v>
      </c>
      <c r="I12" s="157">
        <v>58510.121720000039</v>
      </c>
      <c r="J12" s="155">
        <v>7</v>
      </c>
      <c r="K12" s="156" t="s">
        <v>456</v>
      </c>
      <c r="L12" s="157">
        <v>72823.066990000007</v>
      </c>
      <c r="M12" s="157">
        <v>77743.416099999929</v>
      </c>
      <c r="N12" s="157">
        <v>96193.625559999942</v>
      </c>
      <c r="O12" s="157">
        <v>93143.856819999928</v>
      </c>
      <c r="P12" s="157">
        <v>75733.126010000036</v>
      </c>
      <c r="Q12" s="157">
        <v>84150.63221000004</v>
      </c>
    </row>
    <row r="13" spans="1:17" ht="25.5" x14ac:dyDescent="0.25">
      <c r="A13" s="326">
        <v>8</v>
      </c>
      <c r="B13" s="156" t="s">
        <v>457</v>
      </c>
      <c r="C13" s="312">
        <f t="shared" si="2"/>
        <v>4702651.5614400003</v>
      </c>
      <c r="D13" s="157">
        <v>441983.56813000038</v>
      </c>
      <c r="E13" s="157">
        <v>331793.18352999992</v>
      </c>
      <c r="F13" s="157">
        <v>249593.10350000003</v>
      </c>
      <c r="G13" s="157">
        <v>257373.73875999963</v>
      </c>
      <c r="H13" s="157">
        <v>282957.1640499999</v>
      </c>
      <c r="I13" s="157">
        <v>301331.79736000003</v>
      </c>
      <c r="J13" s="155">
        <v>8</v>
      </c>
      <c r="K13" s="156" t="s">
        <v>457</v>
      </c>
      <c r="L13" s="157">
        <v>349545.5324700005</v>
      </c>
      <c r="M13" s="157">
        <v>381402.48558999982</v>
      </c>
      <c r="N13" s="157">
        <v>504068.87582000054</v>
      </c>
      <c r="O13" s="157">
        <v>468862.71504999977</v>
      </c>
      <c r="P13" s="157">
        <v>514353.55470999947</v>
      </c>
      <c r="Q13" s="157">
        <v>619385.8424700005</v>
      </c>
    </row>
    <row r="14" spans="1:17" ht="12.75" x14ac:dyDescent="0.25">
      <c r="A14" s="326">
        <v>9</v>
      </c>
      <c r="B14" s="156" t="s">
        <v>458</v>
      </c>
      <c r="C14" s="312">
        <f t="shared" si="2"/>
        <v>973743.99409000063</v>
      </c>
      <c r="D14" s="157">
        <v>34735.820579999992</v>
      </c>
      <c r="E14" s="157">
        <v>36846.422430000006</v>
      </c>
      <c r="F14" s="157">
        <v>25606.336429999985</v>
      </c>
      <c r="G14" s="157">
        <v>20955.526439999991</v>
      </c>
      <c r="H14" s="157">
        <v>24543.163299999993</v>
      </c>
      <c r="I14" s="157">
        <v>42664.322309999989</v>
      </c>
      <c r="J14" s="155">
        <v>9</v>
      </c>
      <c r="K14" s="156" t="s">
        <v>458</v>
      </c>
      <c r="L14" s="157">
        <v>74961.006240000032</v>
      </c>
      <c r="M14" s="157">
        <v>85851.831050000037</v>
      </c>
      <c r="N14" s="157">
        <v>145370.36599000011</v>
      </c>
      <c r="O14" s="157">
        <v>156501.50815000001</v>
      </c>
      <c r="P14" s="157">
        <v>154570.59444000034</v>
      </c>
      <c r="Q14" s="157">
        <v>171137.09673000014</v>
      </c>
    </row>
    <row r="15" spans="1:17" ht="12.75" x14ac:dyDescent="0.25">
      <c r="A15" s="326">
        <v>10</v>
      </c>
      <c r="B15" s="156" t="s">
        <v>459</v>
      </c>
      <c r="C15" s="312">
        <f t="shared" si="2"/>
        <v>130590.92048999997</v>
      </c>
      <c r="D15" s="157">
        <v>6330.1838400000015</v>
      </c>
      <c r="E15" s="157">
        <v>11815.325709999999</v>
      </c>
      <c r="F15" s="157">
        <v>9343.5816799999957</v>
      </c>
      <c r="G15" s="157">
        <v>9997.8571900000006</v>
      </c>
      <c r="H15" s="157">
        <v>9771.9688899999965</v>
      </c>
      <c r="I15" s="157">
        <v>9122.1850299999987</v>
      </c>
      <c r="J15" s="155">
        <v>10</v>
      </c>
      <c r="K15" s="156" t="s">
        <v>459</v>
      </c>
      <c r="L15" s="157">
        <v>11257.695050000002</v>
      </c>
      <c r="M15" s="157">
        <v>11851.966410000001</v>
      </c>
      <c r="N15" s="157">
        <v>13756.201770000009</v>
      </c>
      <c r="O15" s="157">
        <v>12784.217819999993</v>
      </c>
      <c r="P15" s="157">
        <v>9995.8818299999948</v>
      </c>
      <c r="Q15" s="157">
        <v>14563.855269999993</v>
      </c>
    </row>
    <row r="16" spans="1:17" ht="25.5" x14ac:dyDescent="0.25">
      <c r="A16" s="326">
        <v>11</v>
      </c>
      <c r="B16" s="156" t="s">
        <v>460</v>
      </c>
      <c r="C16" s="312">
        <f t="shared" si="2"/>
        <v>42306.26599</v>
      </c>
      <c r="D16" s="157">
        <v>1741.0149099999992</v>
      </c>
      <c r="E16" s="157">
        <v>3125.4879900000019</v>
      </c>
      <c r="F16" s="157">
        <v>2858.3159800000026</v>
      </c>
      <c r="G16" s="157">
        <v>3075.0827499999996</v>
      </c>
      <c r="H16" s="157">
        <v>3823.1967599999998</v>
      </c>
      <c r="I16" s="157">
        <v>2785.9474099999975</v>
      </c>
      <c r="J16" s="155">
        <v>11</v>
      </c>
      <c r="K16" s="156" t="s">
        <v>460</v>
      </c>
      <c r="L16" s="157">
        <v>4076.4018500000011</v>
      </c>
      <c r="M16" s="157">
        <v>4043.2512900000015</v>
      </c>
      <c r="N16" s="157">
        <v>3992.6217699999984</v>
      </c>
      <c r="O16" s="157">
        <v>4091.3621099999996</v>
      </c>
      <c r="P16" s="157">
        <v>3604.6661999999997</v>
      </c>
      <c r="Q16" s="157">
        <v>5088.916970000002</v>
      </c>
    </row>
    <row r="17" spans="1:17" ht="38.25" x14ac:dyDescent="0.25">
      <c r="A17" s="326">
        <v>12</v>
      </c>
      <c r="B17" s="156" t="s">
        <v>461</v>
      </c>
      <c r="C17" s="312">
        <f>SUM(D17:I17)+SUM(L17:Q17)</f>
        <v>153962.11293</v>
      </c>
      <c r="D17" s="157">
        <v>10384.726259999999</v>
      </c>
      <c r="E17" s="157">
        <v>11420.70941000001</v>
      </c>
      <c r="F17" s="157">
        <v>13401.368400000001</v>
      </c>
      <c r="G17" s="157">
        <v>15752.092440000004</v>
      </c>
      <c r="H17" s="157">
        <v>17000.262829999989</v>
      </c>
      <c r="I17" s="157">
        <v>10705.096129999996</v>
      </c>
      <c r="J17" s="155">
        <v>12</v>
      </c>
      <c r="K17" s="156" t="s">
        <v>461</v>
      </c>
      <c r="L17" s="157">
        <v>11691.201339999994</v>
      </c>
      <c r="M17" s="157">
        <v>9267.3168299999998</v>
      </c>
      <c r="N17" s="157">
        <v>12144.951949999999</v>
      </c>
      <c r="O17" s="157">
        <v>13669.726469999994</v>
      </c>
      <c r="P17" s="157">
        <v>13857.433019999997</v>
      </c>
      <c r="Q17" s="157">
        <v>14667.227850000008</v>
      </c>
    </row>
    <row r="18" spans="1:17" ht="25.5" x14ac:dyDescent="0.25">
      <c r="A18" s="326">
        <v>13</v>
      </c>
      <c r="B18" s="156" t="s">
        <v>462</v>
      </c>
      <c r="C18" s="312">
        <f t="shared" si="2"/>
        <v>64529.323850000008</v>
      </c>
      <c r="D18" s="157">
        <v>1778.0790599999998</v>
      </c>
      <c r="E18" s="157">
        <v>3260.135960000001</v>
      </c>
      <c r="F18" s="157">
        <v>3369.8392700000004</v>
      </c>
      <c r="G18" s="157">
        <v>4541.8309399999989</v>
      </c>
      <c r="H18" s="157">
        <v>4858.7857599999998</v>
      </c>
      <c r="I18" s="157">
        <v>2713.077949999999</v>
      </c>
      <c r="J18" s="155">
        <v>13</v>
      </c>
      <c r="K18" s="156" t="s">
        <v>462</v>
      </c>
      <c r="L18" s="157">
        <v>5489.722020000002</v>
      </c>
      <c r="M18" s="157">
        <v>5305.9599199999993</v>
      </c>
      <c r="N18" s="157">
        <v>6530.5588900000012</v>
      </c>
      <c r="O18" s="157">
        <v>10428.841980000003</v>
      </c>
      <c r="P18" s="157">
        <v>6028.9624100000028</v>
      </c>
      <c r="Q18" s="157">
        <v>10223.529689999999</v>
      </c>
    </row>
    <row r="19" spans="1:17" ht="38.25" x14ac:dyDescent="0.25">
      <c r="A19" s="326">
        <v>14</v>
      </c>
      <c r="B19" s="156" t="s">
        <v>463</v>
      </c>
      <c r="C19" s="312">
        <f t="shared" si="2"/>
        <v>52791.49669</v>
      </c>
      <c r="D19" s="157">
        <v>3908.0920300000007</v>
      </c>
      <c r="E19" s="157">
        <v>3672.5960499999997</v>
      </c>
      <c r="F19" s="157">
        <v>3011.8140700000004</v>
      </c>
      <c r="G19" s="157">
        <v>5303.9918799999996</v>
      </c>
      <c r="H19" s="157">
        <v>4862.9044800000001</v>
      </c>
      <c r="I19" s="157">
        <v>2676.7140300000001</v>
      </c>
      <c r="J19" s="155">
        <v>14</v>
      </c>
      <c r="K19" s="156" t="s">
        <v>463</v>
      </c>
      <c r="L19" s="157">
        <v>4389.9658599999993</v>
      </c>
      <c r="M19" s="157">
        <v>4946.7320299999992</v>
      </c>
      <c r="N19" s="157">
        <v>5052.3261899999998</v>
      </c>
      <c r="O19" s="157">
        <v>5060.1721799999996</v>
      </c>
      <c r="P19" s="157">
        <v>5712.4229699999996</v>
      </c>
      <c r="Q19" s="157">
        <v>4193.7649199999996</v>
      </c>
    </row>
    <row r="20" spans="1:17" ht="38.25" x14ac:dyDescent="0.25">
      <c r="A20" s="326">
        <v>15</v>
      </c>
      <c r="B20" s="156" t="s">
        <v>464</v>
      </c>
      <c r="C20" s="312">
        <f t="shared" si="2"/>
        <v>164407.34609999997</v>
      </c>
      <c r="D20" s="157">
        <v>3878.9338499999994</v>
      </c>
      <c r="E20" s="157">
        <v>11153.362029999995</v>
      </c>
      <c r="F20" s="157">
        <v>7430.9457500000017</v>
      </c>
      <c r="G20" s="157">
        <v>5595.9457200000006</v>
      </c>
      <c r="H20" s="157">
        <v>11655.09866</v>
      </c>
      <c r="I20" s="157">
        <v>11806.500690000003</v>
      </c>
      <c r="J20" s="155">
        <v>15</v>
      </c>
      <c r="K20" s="156" t="s">
        <v>464</v>
      </c>
      <c r="L20" s="157">
        <v>9834.9256199999945</v>
      </c>
      <c r="M20" s="157">
        <v>9916.3207199999979</v>
      </c>
      <c r="N20" s="157">
        <v>17154.647600000004</v>
      </c>
      <c r="O20" s="157">
        <v>16577.591879999996</v>
      </c>
      <c r="P20" s="157">
        <v>27283.299409999996</v>
      </c>
      <c r="Q20" s="157">
        <v>32119.774170000008</v>
      </c>
    </row>
    <row r="21" spans="1:17" ht="38.25" x14ac:dyDescent="0.25">
      <c r="A21" s="326">
        <v>16</v>
      </c>
      <c r="B21" s="156" t="s">
        <v>465</v>
      </c>
      <c r="C21" s="312">
        <f t="shared" si="2"/>
        <v>257.09555999999998</v>
      </c>
      <c r="D21" s="157">
        <v>142.18412000000001</v>
      </c>
      <c r="E21" s="157">
        <v>2.1180000000000001E-2</v>
      </c>
      <c r="F21" s="157">
        <v>32.923829999999995</v>
      </c>
      <c r="G21" s="157">
        <v>79.884980000000013</v>
      </c>
      <c r="H21" s="157">
        <v>0.45023999999999997</v>
      </c>
      <c r="I21" s="157">
        <v>1.4E-2</v>
      </c>
      <c r="J21" s="155">
        <v>16</v>
      </c>
      <c r="K21" s="156" t="s">
        <v>465</v>
      </c>
      <c r="L21" s="157"/>
      <c r="M21" s="157">
        <v>1.25E-3</v>
      </c>
      <c r="N21" s="157">
        <v>0.81600000000000006</v>
      </c>
      <c r="O21" s="157"/>
      <c r="P21" s="157">
        <v>4.6359999999999998E-2</v>
      </c>
      <c r="Q21" s="157">
        <v>0.75360000000000005</v>
      </c>
    </row>
    <row r="22" spans="1:17" ht="12.75" x14ac:dyDescent="0.25">
      <c r="A22" s="326">
        <v>17</v>
      </c>
      <c r="B22" s="156" t="s">
        <v>466</v>
      </c>
      <c r="C22" s="312">
        <f t="shared" si="2"/>
        <v>73100.910619999995</v>
      </c>
      <c r="D22" s="157">
        <v>2823.00477</v>
      </c>
      <c r="E22" s="157">
        <v>3148.1960899999999</v>
      </c>
      <c r="F22" s="157">
        <v>2924.2323799999999</v>
      </c>
      <c r="G22" s="157">
        <v>3417.9029499999983</v>
      </c>
      <c r="H22" s="157">
        <v>3632.364779999999</v>
      </c>
      <c r="I22" s="157">
        <v>3476.7758900000008</v>
      </c>
      <c r="J22" s="155">
        <v>17</v>
      </c>
      <c r="K22" s="156" t="s">
        <v>466</v>
      </c>
      <c r="L22" s="157">
        <v>3609.144870000001</v>
      </c>
      <c r="M22" s="157">
        <v>10600.578979999995</v>
      </c>
      <c r="N22" s="157">
        <v>14409.339670000007</v>
      </c>
      <c r="O22" s="157">
        <v>3247.8542099999981</v>
      </c>
      <c r="P22" s="157">
        <v>2759.6275699999992</v>
      </c>
      <c r="Q22" s="157">
        <v>19051.888460000002</v>
      </c>
    </row>
    <row r="23" spans="1:17" ht="12.75" x14ac:dyDescent="0.25">
      <c r="A23" s="326">
        <v>18</v>
      </c>
      <c r="B23" s="156" t="s">
        <v>467</v>
      </c>
      <c r="C23" s="312">
        <f t="shared" si="2"/>
        <v>302533.42895000003</v>
      </c>
      <c r="D23" s="157">
        <v>14072.825049999996</v>
      </c>
      <c r="E23" s="157">
        <v>22284.365659999992</v>
      </c>
      <c r="F23" s="157">
        <v>23539.057809999995</v>
      </c>
      <c r="G23" s="157">
        <v>20178.049150000017</v>
      </c>
      <c r="H23" s="157">
        <v>18888.476570000006</v>
      </c>
      <c r="I23" s="157">
        <v>19999.024680000002</v>
      </c>
      <c r="J23" s="155">
        <v>18</v>
      </c>
      <c r="K23" s="156" t="s">
        <v>467</v>
      </c>
      <c r="L23" s="157">
        <v>29979.89261000001</v>
      </c>
      <c r="M23" s="157">
        <v>26603.18844000002</v>
      </c>
      <c r="N23" s="157">
        <v>32127.632640000007</v>
      </c>
      <c r="O23" s="157">
        <v>37905.850310000009</v>
      </c>
      <c r="P23" s="157">
        <v>25511.109319999978</v>
      </c>
      <c r="Q23" s="157">
        <v>31443.956710000002</v>
      </c>
    </row>
    <row r="24" spans="1:17" ht="38.25" x14ac:dyDescent="0.25">
      <c r="A24" s="326">
        <v>19</v>
      </c>
      <c r="B24" s="156" t="s">
        <v>468</v>
      </c>
      <c r="C24" s="312">
        <f>SUM(D24:I24)+SUM(L24:Q24)</f>
        <v>229080.01553999999</v>
      </c>
      <c r="D24" s="157">
        <v>13866.918810000006</v>
      </c>
      <c r="E24" s="157">
        <v>19289.200899999996</v>
      </c>
      <c r="F24" s="157">
        <v>17425.041930000003</v>
      </c>
      <c r="G24" s="157">
        <v>18219.241340000011</v>
      </c>
      <c r="H24" s="157">
        <v>20957.692279999999</v>
      </c>
      <c r="I24" s="157">
        <v>19882.568760000016</v>
      </c>
      <c r="J24" s="155">
        <v>19</v>
      </c>
      <c r="K24" s="156" t="s">
        <v>468</v>
      </c>
      <c r="L24" s="157">
        <v>16184.32339</v>
      </c>
      <c r="M24" s="157">
        <v>20922.898669999977</v>
      </c>
      <c r="N24" s="157">
        <v>19905.596119999995</v>
      </c>
      <c r="O24" s="157">
        <v>21209.377599999978</v>
      </c>
      <c r="P24" s="157">
        <v>19388.113429999994</v>
      </c>
      <c r="Q24" s="157">
        <v>21829.042310000012</v>
      </c>
    </row>
    <row r="25" spans="1:17" ht="25.5" x14ac:dyDescent="0.25">
      <c r="A25" s="326">
        <v>20</v>
      </c>
      <c r="B25" s="156" t="s">
        <v>469</v>
      </c>
      <c r="C25" s="312">
        <f t="shared" si="2"/>
        <v>646559.36143999989</v>
      </c>
      <c r="D25" s="157">
        <v>27182.166090000002</v>
      </c>
      <c r="E25" s="157">
        <v>43658.491879999972</v>
      </c>
      <c r="F25" s="157">
        <v>41769.757259999991</v>
      </c>
      <c r="G25" s="157">
        <v>56075.175210000016</v>
      </c>
      <c r="H25" s="157">
        <v>50727.059359999963</v>
      </c>
      <c r="I25" s="157">
        <v>46326.929339999981</v>
      </c>
      <c r="J25" s="155">
        <v>20</v>
      </c>
      <c r="K25" s="156" t="s">
        <v>469</v>
      </c>
      <c r="L25" s="157">
        <v>54597.918359999989</v>
      </c>
      <c r="M25" s="157">
        <v>51741.021450000058</v>
      </c>
      <c r="N25" s="157">
        <v>68193.048790000015</v>
      </c>
      <c r="O25" s="157">
        <v>68005.740719999972</v>
      </c>
      <c r="P25" s="157">
        <v>57058.837890000017</v>
      </c>
      <c r="Q25" s="157">
        <v>81223.215090000012</v>
      </c>
    </row>
    <row r="26" spans="1:17" ht="12.75" x14ac:dyDescent="0.25">
      <c r="A26" s="326">
        <v>21</v>
      </c>
      <c r="B26" s="156" t="s">
        <v>470</v>
      </c>
      <c r="C26" s="312">
        <f t="shared" si="2"/>
        <v>117508.03323000003</v>
      </c>
      <c r="D26" s="157">
        <v>5512.0746900000004</v>
      </c>
      <c r="E26" s="157">
        <v>8242.7248799999925</v>
      </c>
      <c r="F26" s="157">
        <v>8756.115319999999</v>
      </c>
      <c r="G26" s="157">
        <v>9747.2853399999913</v>
      </c>
      <c r="H26" s="157">
        <v>10976.857020000007</v>
      </c>
      <c r="I26" s="157">
        <v>9040.867470000001</v>
      </c>
      <c r="J26" s="155">
        <v>21</v>
      </c>
      <c r="K26" s="156" t="s">
        <v>470</v>
      </c>
      <c r="L26" s="157">
        <v>9533.0693500000089</v>
      </c>
      <c r="M26" s="157">
        <v>11809.472509999994</v>
      </c>
      <c r="N26" s="157">
        <v>10288.273749999991</v>
      </c>
      <c r="O26" s="157">
        <v>11234.898780000005</v>
      </c>
      <c r="P26" s="157">
        <v>10928.916200000014</v>
      </c>
      <c r="Q26" s="157">
        <v>11437.47792000001</v>
      </c>
    </row>
    <row r="27" spans="1:17" ht="12.75" x14ac:dyDescent="0.25">
      <c r="A27" s="326">
        <v>22</v>
      </c>
      <c r="B27" s="156" t="s">
        <v>471</v>
      </c>
      <c r="C27" s="312">
        <f t="shared" si="2"/>
        <v>162604.23285</v>
      </c>
      <c r="D27" s="157">
        <v>2867.7292899999993</v>
      </c>
      <c r="E27" s="157">
        <v>8395.9040800000002</v>
      </c>
      <c r="F27" s="157">
        <v>8071.9590700000026</v>
      </c>
      <c r="G27" s="157">
        <v>3792.4850499999998</v>
      </c>
      <c r="H27" s="157">
        <v>15319.874979999997</v>
      </c>
      <c r="I27" s="157">
        <v>4580.9936199999984</v>
      </c>
      <c r="J27" s="155">
        <v>22</v>
      </c>
      <c r="K27" s="156" t="s">
        <v>471</v>
      </c>
      <c r="L27" s="157">
        <v>17763.888740000009</v>
      </c>
      <c r="M27" s="157">
        <v>21989.39880000001</v>
      </c>
      <c r="N27" s="157">
        <v>4967.0917200000022</v>
      </c>
      <c r="O27" s="157">
        <v>36135.097149999994</v>
      </c>
      <c r="P27" s="157">
        <v>17998.935409999998</v>
      </c>
      <c r="Q27" s="157">
        <v>20720.874939999998</v>
      </c>
    </row>
    <row r="28" spans="1:17" ht="38.25" x14ac:dyDescent="0.25">
      <c r="A28" s="326">
        <v>23</v>
      </c>
      <c r="B28" s="156" t="s">
        <v>472</v>
      </c>
      <c r="C28" s="312">
        <f t="shared" si="2"/>
        <v>220789.61314999999</v>
      </c>
      <c r="D28" s="157">
        <v>11572.679830000001</v>
      </c>
      <c r="E28" s="157">
        <v>13327.599700000001</v>
      </c>
      <c r="F28" s="157">
        <v>18930.3482</v>
      </c>
      <c r="G28" s="157">
        <v>20536.513289999992</v>
      </c>
      <c r="H28" s="157">
        <v>19374.878370000002</v>
      </c>
      <c r="I28" s="157">
        <v>19824.699029999996</v>
      </c>
      <c r="J28" s="155">
        <v>23</v>
      </c>
      <c r="K28" s="156" t="s">
        <v>472</v>
      </c>
      <c r="L28" s="157">
        <v>20091.650739999997</v>
      </c>
      <c r="M28" s="157">
        <v>18565.394250000005</v>
      </c>
      <c r="N28" s="157">
        <v>21688.092879999997</v>
      </c>
      <c r="O28" s="157">
        <v>18542.610570000001</v>
      </c>
      <c r="P28" s="157">
        <v>19525.290319999996</v>
      </c>
      <c r="Q28" s="157">
        <v>18809.85596999999</v>
      </c>
    </row>
    <row r="29" spans="1:17" ht="12.75" x14ac:dyDescent="0.25">
      <c r="A29" s="326">
        <v>24</v>
      </c>
      <c r="B29" s="156" t="s">
        <v>473</v>
      </c>
      <c r="C29" s="312">
        <f t="shared" si="2"/>
        <v>2341.2479800000001</v>
      </c>
      <c r="D29" s="157">
        <v>38.924880000000002</v>
      </c>
      <c r="E29" s="157">
        <v>72.291200000000003</v>
      </c>
      <c r="F29" s="157">
        <v>9.8923000000000005</v>
      </c>
      <c r="G29" s="157">
        <v>175.9</v>
      </c>
      <c r="H29" s="157">
        <v>526.04669999999999</v>
      </c>
      <c r="I29" s="157">
        <v>198.65776</v>
      </c>
      <c r="J29" s="155">
        <v>24</v>
      </c>
      <c r="K29" s="156" t="s">
        <v>473</v>
      </c>
      <c r="L29" s="157">
        <v>33.195599999999999</v>
      </c>
      <c r="M29" s="157">
        <v>411.3408</v>
      </c>
      <c r="N29" s="157">
        <v>381.43344000000002</v>
      </c>
      <c r="O29" s="157">
        <v>266.95556999999997</v>
      </c>
      <c r="P29" s="157">
        <v>102.6375</v>
      </c>
      <c r="Q29" s="157">
        <v>123.97223000000001</v>
      </c>
    </row>
    <row r="30" spans="1:17" ht="12.75" x14ac:dyDescent="0.25">
      <c r="A30" s="326">
        <v>29</v>
      </c>
      <c r="B30" s="156" t="s">
        <v>474</v>
      </c>
      <c r="C30" s="312">
        <f t="shared" si="2"/>
        <v>33.227149999999995</v>
      </c>
      <c r="D30" s="157"/>
      <c r="E30" s="157"/>
      <c r="F30" s="157"/>
      <c r="G30" s="157"/>
      <c r="H30" s="157"/>
      <c r="I30" s="157">
        <v>0.14710999999999999</v>
      </c>
      <c r="J30" s="155">
        <v>29</v>
      </c>
      <c r="K30" s="156" t="s">
        <v>474</v>
      </c>
      <c r="L30" s="157"/>
      <c r="M30" s="157">
        <v>22.698</v>
      </c>
      <c r="N30" s="157">
        <v>4.5135399999999999</v>
      </c>
      <c r="O30" s="157"/>
      <c r="P30" s="157"/>
      <c r="Q30" s="157">
        <v>5.8685</v>
      </c>
    </row>
    <row r="31" spans="1:17" ht="12.75" x14ac:dyDescent="0.25">
      <c r="A31" s="326">
        <v>31</v>
      </c>
      <c r="B31" s="156" t="s">
        <v>475</v>
      </c>
      <c r="C31" s="312">
        <f t="shared" si="2"/>
        <v>4848.3683799999999</v>
      </c>
      <c r="D31" s="157">
        <v>89.952039999999997</v>
      </c>
      <c r="E31" s="157">
        <v>139.39911000000001</v>
      </c>
      <c r="F31" s="157">
        <v>469.14354000000003</v>
      </c>
      <c r="G31" s="157">
        <v>1004.5116499999999</v>
      </c>
      <c r="H31" s="157">
        <v>525.59079999999994</v>
      </c>
      <c r="I31" s="157">
        <v>140.59190999999998</v>
      </c>
      <c r="J31" s="155">
        <v>31</v>
      </c>
      <c r="K31" s="156" t="s">
        <v>475</v>
      </c>
      <c r="L31" s="157">
        <v>600.04941999999994</v>
      </c>
      <c r="M31" s="157">
        <v>622.35386000000005</v>
      </c>
      <c r="N31" s="157">
        <v>409.73942999999997</v>
      </c>
      <c r="O31" s="157">
        <v>507.83119999999997</v>
      </c>
      <c r="P31" s="157">
        <v>167.95293999999998</v>
      </c>
      <c r="Q31" s="157">
        <v>171.25247999999999</v>
      </c>
    </row>
    <row r="32" spans="1:17" ht="51" x14ac:dyDescent="0.25">
      <c r="A32" s="327">
        <v>32</v>
      </c>
      <c r="B32" s="160" t="s">
        <v>476</v>
      </c>
      <c r="C32" s="312">
        <f t="shared" si="2"/>
        <v>57751.42974</v>
      </c>
      <c r="D32" s="157">
        <v>3827.1007799999998</v>
      </c>
      <c r="E32" s="157">
        <v>4467.0392800000018</v>
      </c>
      <c r="F32" s="157">
        <v>4344.0454499999996</v>
      </c>
      <c r="G32" s="157">
        <v>4949.9417199999998</v>
      </c>
      <c r="H32" s="157">
        <v>5296.0546000000022</v>
      </c>
      <c r="I32" s="157">
        <v>4624.8447599999981</v>
      </c>
      <c r="J32" s="159">
        <v>32</v>
      </c>
      <c r="K32" s="160" t="s">
        <v>476</v>
      </c>
      <c r="L32" s="157">
        <v>4390.1148899999998</v>
      </c>
      <c r="M32" s="157">
        <v>4201.8823600000005</v>
      </c>
      <c r="N32" s="157">
        <v>5295.8502099999996</v>
      </c>
      <c r="O32" s="157">
        <v>6699.9405399999987</v>
      </c>
      <c r="P32" s="157">
        <v>4588.6949500000001</v>
      </c>
      <c r="Q32" s="157">
        <v>5065.9201999999977</v>
      </c>
    </row>
    <row r="33" spans="1:17" ht="38.25" x14ac:dyDescent="0.25">
      <c r="A33" s="327">
        <v>33</v>
      </c>
      <c r="B33" s="160" t="s">
        <v>304</v>
      </c>
      <c r="C33" s="312">
        <f>SUM(D33:I33)+SUM(L33:Q33)</f>
        <v>36682.430339999999</v>
      </c>
      <c r="D33" s="157">
        <v>369.31928999999997</v>
      </c>
      <c r="E33" s="157">
        <v>1166.3162299999999</v>
      </c>
      <c r="F33" s="157">
        <v>3736.2542200000003</v>
      </c>
      <c r="G33" s="157">
        <v>3297.7315299999996</v>
      </c>
      <c r="H33" s="157">
        <v>3664.4806000000008</v>
      </c>
      <c r="I33" s="157">
        <v>5286.8177500000011</v>
      </c>
      <c r="J33" s="159">
        <v>33</v>
      </c>
      <c r="K33" s="160" t="s">
        <v>304</v>
      </c>
      <c r="L33" s="157">
        <v>4619.4584099999993</v>
      </c>
      <c r="M33" s="157">
        <v>1868.6538099999998</v>
      </c>
      <c r="N33" s="157">
        <v>6291.066679999999</v>
      </c>
      <c r="O33" s="157">
        <v>1688.6588599999995</v>
      </c>
      <c r="P33" s="157">
        <v>1547.8329700000004</v>
      </c>
      <c r="Q33" s="157">
        <v>3145.8399899999999</v>
      </c>
    </row>
    <row r="34" spans="1:17" ht="38.25" x14ac:dyDescent="0.25">
      <c r="A34" s="327">
        <v>35</v>
      </c>
      <c r="B34" s="160" t="s">
        <v>345</v>
      </c>
      <c r="C34" s="312">
        <f t="shared" si="2"/>
        <v>4433.45795</v>
      </c>
      <c r="D34" s="157">
        <v>7.4194000000000004</v>
      </c>
      <c r="E34" s="157">
        <v>266.45643000000007</v>
      </c>
      <c r="F34" s="157">
        <v>326.83638999999994</v>
      </c>
      <c r="G34" s="157">
        <v>301.94766000000004</v>
      </c>
      <c r="H34" s="157">
        <v>562.99842999999998</v>
      </c>
      <c r="I34" s="157">
        <v>421.36001999999996</v>
      </c>
      <c r="J34" s="159">
        <v>35</v>
      </c>
      <c r="K34" s="160" t="s">
        <v>345</v>
      </c>
      <c r="L34" s="157">
        <v>615.49505999999985</v>
      </c>
      <c r="M34" s="157">
        <v>490.08285999999993</v>
      </c>
      <c r="N34" s="157">
        <v>292.21801999999997</v>
      </c>
      <c r="O34" s="157">
        <v>958.51753000000008</v>
      </c>
      <c r="P34" s="157">
        <v>80.465530000000001</v>
      </c>
      <c r="Q34" s="157">
        <v>109.66061999999999</v>
      </c>
    </row>
    <row r="35" spans="1:17" ht="12.75" x14ac:dyDescent="0.25">
      <c r="A35" s="327">
        <v>38</v>
      </c>
      <c r="B35" s="160" t="s">
        <v>477</v>
      </c>
      <c r="C35" s="312">
        <f t="shared" si="2"/>
        <v>36.960080000000005</v>
      </c>
      <c r="D35" s="157"/>
      <c r="E35" s="157">
        <v>0.12925</v>
      </c>
      <c r="F35" s="157"/>
      <c r="G35" s="157"/>
      <c r="H35" s="157"/>
      <c r="I35" s="157"/>
      <c r="J35" s="159">
        <v>38</v>
      </c>
      <c r="K35" s="160" t="s">
        <v>477</v>
      </c>
      <c r="L35" s="157">
        <v>4.6482400000000004</v>
      </c>
      <c r="M35" s="157">
        <v>10.664870000000001</v>
      </c>
      <c r="N35" s="157">
        <v>21.517720000000001</v>
      </c>
      <c r="O35" s="157"/>
      <c r="P35" s="157"/>
      <c r="Q35" s="157"/>
    </row>
    <row r="36" spans="1:17" ht="12.75" x14ac:dyDescent="0.25">
      <c r="A36" s="327">
        <v>40</v>
      </c>
      <c r="B36" s="160" t="s">
        <v>478</v>
      </c>
      <c r="C36" s="312">
        <f t="shared" si="2"/>
        <v>155.94932</v>
      </c>
      <c r="D36" s="157"/>
      <c r="E36" s="157"/>
      <c r="F36" s="157">
        <v>37.358730000000001</v>
      </c>
      <c r="G36" s="157">
        <v>1.67916</v>
      </c>
      <c r="H36" s="157">
        <v>84.366720000000001</v>
      </c>
      <c r="I36" s="157">
        <v>13.62762</v>
      </c>
      <c r="J36" s="159">
        <v>40</v>
      </c>
      <c r="K36" s="160" t="s">
        <v>478</v>
      </c>
      <c r="L36" s="157">
        <v>6.2880000000000003</v>
      </c>
      <c r="M36" s="157">
        <v>0.56791999999999998</v>
      </c>
      <c r="N36" s="157">
        <v>0.255</v>
      </c>
      <c r="O36" s="157">
        <v>1.476</v>
      </c>
      <c r="P36" s="157">
        <v>4.7440000000000007</v>
      </c>
      <c r="Q36" s="157">
        <v>5.586170000000001</v>
      </c>
    </row>
    <row r="37" spans="1:17" ht="12.75" x14ac:dyDescent="0.25">
      <c r="A37" s="327">
        <v>41</v>
      </c>
      <c r="B37" s="160" t="s">
        <v>479</v>
      </c>
      <c r="C37" s="312">
        <f t="shared" si="2"/>
        <v>4220.28539</v>
      </c>
      <c r="D37" s="157">
        <v>54</v>
      </c>
      <c r="E37" s="157">
        <v>184.48000000000002</v>
      </c>
      <c r="F37" s="157">
        <v>184.45999999999998</v>
      </c>
      <c r="G37" s="157">
        <v>409.75089000000003</v>
      </c>
      <c r="H37" s="157">
        <v>187.197</v>
      </c>
      <c r="I37" s="157">
        <v>284.10699999999997</v>
      </c>
      <c r="J37" s="159">
        <v>41</v>
      </c>
      <c r="K37" s="160" t="s">
        <v>479</v>
      </c>
      <c r="L37" s="157">
        <v>500.49372000000005</v>
      </c>
      <c r="M37" s="157">
        <v>456.06550000000004</v>
      </c>
      <c r="N37" s="157">
        <v>427.93882000000002</v>
      </c>
      <c r="O37" s="157">
        <v>548.98479999999995</v>
      </c>
      <c r="P37" s="157">
        <v>582.28766000000007</v>
      </c>
      <c r="Q37" s="157">
        <v>400.52</v>
      </c>
    </row>
    <row r="38" spans="1:17" ht="25.5" x14ac:dyDescent="0.25">
      <c r="A38" s="327">
        <v>44</v>
      </c>
      <c r="B38" s="160" t="s">
        <v>480</v>
      </c>
      <c r="C38" s="312">
        <f t="shared" si="2"/>
        <v>109670.86302999998</v>
      </c>
      <c r="D38" s="157">
        <v>5131.0291199999983</v>
      </c>
      <c r="E38" s="157">
        <v>8566.2404499999957</v>
      </c>
      <c r="F38" s="157">
        <v>8482.0068699999993</v>
      </c>
      <c r="G38" s="157">
        <v>10349.166899999998</v>
      </c>
      <c r="H38" s="157">
        <v>10053.682579999999</v>
      </c>
      <c r="I38" s="157">
        <v>6640.0717199999981</v>
      </c>
      <c r="J38" s="159">
        <v>44</v>
      </c>
      <c r="K38" s="160" t="s">
        <v>480</v>
      </c>
      <c r="L38" s="157">
        <v>9466.8989000000056</v>
      </c>
      <c r="M38" s="157">
        <v>8812.05206</v>
      </c>
      <c r="N38" s="157">
        <v>8665.4313899999979</v>
      </c>
      <c r="O38" s="157">
        <v>9986.2296399999941</v>
      </c>
      <c r="P38" s="157">
        <v>8754.2508599999983</v>
      </c>
      <c r="Q38" s="157">
        <v>14763.802539999993</v>
      </c>
    </row>
    <row r="39" spans="1:17" ht="25.5" x14ac:dyDescent="0.25">
      <c r="A39" s="327">
        <v>51</v>
      </c>
      <c r="B39" s="160" t="s">
        <v>481</v>
      </c>
      <c r="C39" s="312">
        <f t="shared" si="2"/>
        <v>86903.46663000001</v>
      </c>
      <c r="D39" s="157">
        <v>4552.9957800000002</v>
      </c>
      <c r="E39" s="157">
        <v>5714.8351900000016</v>
      </c>
      <c r="F39" s="157">
        <v>7798.0601700000016</v>
      </c>
      <c r="G39" s="157">
        <v>6795.0783900000015</v>
      </c>
      <c r="H39" s="157">
        <v>6264.5495199999987</v>
      </c>
      <c r="I39" s="157">
        <v>6072.6330599999983</v>
      </c>
      <c r="J39" s="159">
        <v>51</v>
      </c>
      <c r="K39" s="160" t="s">
        <v>481</v>
      </c>
      <c r="L39" s="157">
        <v>7976.0850800000007</v>
      </c>
      <c r="M39" s="157">
        <v>6620.4063099999994</v>
      </c>
      <c r="N39" s="157">
        <v>8889.9287899999999</v>
      </c>
      <c r="O39" s="157">
        <v>9024.0297399999981</v>
      </c>
      <c r="P39" s="157">
        <v>8220.8119000000006</v>
      </c>
      <c r="Q39" s="157">
        <v>8974.0527000000002</v>
      </c>
    </row>
    <row r="40" spans="1:17" ht="12.75" x14ac:dyDescent="0.25">
      <c r="A40" s="327">
        <v>52</v>
      </c>
      <c r="B40" s="160" t="s">
        <v>482</v>
      </c>
      <c r="C40" s="312">
        <f t="shared" si="2"/>
        <v>1818.49404</v>
      </c>
      <c r="D40" s="157">
        <v>27.841560000000001</v>
      </c>
      <c r="E40" s="157">
        <v>252.56178</v>
      </c>
      <c r="F40" s="157">
        <v>453.71700000000004</v>
      </c>
      <c r="G40" s="157">
        <v>46.771410000000003</v>
      </c>
      <c r="H40" s="157">
        <v>413.50718000000001</v>
      </c>
      <c r="I40" s="157">
        <v>108.28304</v>
      </c>
      <c r="J40" s="159">
        <v>52</v>
      </c>
      <c r="K40" s="160" t="s">
        <v>482</v>
      </c>
      <c r="L40" s="157">
        <v>58.187629999999999</v>
      </c>
      <c r="M40" s="157">
        <v>22.971599999999999</v>
      </c>
      <c r="N40" s="157">
        <v>28.848120000000002</v>
      </c>
      <c r="O40" s="157"/>
      <c r="P40" s="157">
        <v>404.26084000000003</v>
      </c>
      <c r="Q40" s="157">
        <v>1.5438799999999999</v>
      </c>
    </row>
    <row r="41" spans="1:17" ht="9" customHeight="1" x14ac:dyDescent="0.25">
      <c r="A41" s="13"/>
      <c r="B41" s="13"/>
      <c r="C41" s="1"/>
      <c r="I41" s="65" t="s">
        <v>338</v>
      </c>
      <c r="J41" s="31" t="s">
        <v>360</v>
      </c>
      <c r="K41" s="31"/>
      <c r="L41" s="65"/>
      <c r="M41" s="65"/>
      <c r="N41" s="65"/>
      <c r="O41" s="65"/>
      <c r="P41" s="65"/>
      <c r="Q41" s="65"/>
    </row>
    <row r="42" spans="1:17" ht="9" customHeight="1" x14ac:dyDescent="0.25">
      <c r="A42" s="13"/>
      <c r="B42" s="13"/>
      <c r="C42" s="1"/>
      <c r="I42" s="65"/>
      <c r="J42" s="31" t="s">
        <v>339</v>
      </c>
      <c r="K42" s="31"/>
      <c r="L42" s="65"/>
      <c r="M42" s="65"/>
      <c r="N42" s="65"/>
      <c r="O42" s="65"/>
      <c r="P42" s="65"/>
      <c r="Q42" s="65"/>
    </row>
    <row r="43" spans="1:17" ht="9" customHeight="1" x14ac:dyDescent="0.25">
      <c r="A43" s="14"/>
      <c r="B43" s="14"/>
      <c r="C43" s="1"/>
      <c r="I43" s="65"/>
      <c r="J43" s="32" t="s">
        <v>251</v>
      </c>
      <c r="K43" s="32"/>
      <c r="L43" s="65"/>
      <c r="M43" s="65"/>
      <c r="N43" s="65"/>
      <c r="O43" s="65"/>
      <c r="P43" s="65"/>
      <c r="Q43" s="65"/>
    </row>
    <row r="44" spans="1:17" ht="9" customHeight="1" x14ac:dyDescent="0.25">
      <c r="I44" s="65"/>
      <c r="J44" s="430" t="s">
        <v>825</v>
      </c>
      <c r="K44" s="65"/>
      <c r="L44" s="65"/>
      <c r="M44" s="65"/>
      <c r="N44" s="65"/>
      <c r="O44" s="65"/>
      <c r="P44" s="65"/>
      <c r="Q44" s="65"/>
    </row>
    <row r="45" spans="1:17" ht="12" customHeight="1" x14ac:dyDescent="0.25"/>
    <row r="46" spans="1:17" ht="12" customHeight="1" x14ac:dyDescent="0.25"/>
    <row r="47" spans="1:17" ht="12" customHeight="1" x14ac:dyDescent="0.25"/>
    <row r="48" spans="1:17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</sheetData>
  <mergeCells count="2">
    <mergeCell ref="A4:A5"/>
    <mergeCell ref="J4:J5"/>
  </mergeCells>
  <phoneticPr fontId="22" type="noConversion"/>
  <printOptions horizontalCentered="1"/>
  <pageMargins left="0.39370078740157483" right="0.39370078740157483" top="1.1811023622047245" bottom="0.59055118110236227" header="0.11811023622047245" footer="0.11811023622047245"/>
  <pageSetup paperSize="9" scale="99" orientation="portrait"/>
  <headerFooter alignWithMargins="0"/>
  <colBreaks count="1" manualBreakCount="1">
    <brk id="9" min="1" max="43" man="1"/>
  </colBreaks>
  <ignoredErrors>
    <ignoredError sqref="C7:C4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D9EFFF"/>
    <pageSetUpPr autoPageBreaks="0"/>
  </sheetPr>
  <dimension ref="A1:S126"/>
  <sheetViews>
    <sheetView showGridLines="0" defaultGridColor="0" colorId="8" zoomScale="150" zoomScaleNormal="150" zoomScaleSheetLayoutView="100" workbookViewId="0">
      <selection activeCell="U17" sqref="U17"/>
    </sheetView>
  </sheetViews>
  <sheetFormatPr baseColWidth="10" defaultColWidth="11.28515625" defaultRowHeight="14.1" customHeight="1" x14ac:dyDescent="0.25"/>
  <cols>
    <col min="1" max="1" width="5.28515625" style="24" customWidth="1"/>
    <col min="2" max="2" width="7.85546875" style="24" customWidth="1"/>
    <col min="3" max="3" width="27.85546875" style="24" customWidth="1"/>
    <col min="4" max="4" width="6.28515625" style="24" customWidth="1"/>
    <col min="5" max="5" width="5.7109375" style="24" bestFit="1" customWidth="1"/>
    <col min="6" max="6" width="6.140625" style="24" bestFit="1" customWidth="1"/>
    <col min="7" max="9" width="5.7109375" style="24" bestFit="1" customWidth="1"/>
    <col min="10" max="10" width="5.140625" style="24" customWidth="1"/>
    <col min="11" max="11" width="7.7109375" style="24" customWidth="1"/>
    <col min="12" max="12" width="27.85546875" style="24" customWidth="1"/>
    <col min="13" max="13" width="5.42578125" style="24" customWidth="1"/>
    <col min="14" max="14" width="5.7109375" style="24" bestFit="1" customWidth="1"/>
    <col min="15" max="15" width="5.42578125" style="24" customWidth="1"/>
    <col min="16" max="16" width="6.85546875" style="24" customWidth="1"/>
    <col min="17" max="17" width="5.85546875" style="24" customWidth="1"/>
    <col min="18" max="18" width="6.28515625" style="24" customWidth="1"/>
    <col min="19" max="19" width="6.140625" style="24" customWidth="1"/>
    <col min="20" max="20" width="5.140625" style="24" customWidth="1"/>
    <col min="21" max="21" width="8.42578125" style="24" customWidth="1"/>
    <col min="22" max="16384" width="11.28515625" style="24"/>
  </cols>
  <sheetData>
    <row r="1" spans="1:19" ht="15.95" customHeight="1" x14ac:dyDescent="0.25">
      <c r="A1" s="66" t="s">
        <v>648</v>
      </c>
      <c r="B1" s="66"/>
    </row>
    <row r="2" spans="1:19" ht="12" customHeight="1" x14ac:dyDescent="0.25">
      <c r="A2" s="151" t="s">
        <v>374</v>
      </c>
      <c r="B2" s="151"/>
      <c r="C2" s="151"/>
      <c r="D2" s="286"/>
      <c r="E2" s="286"/>
      <c r="F2" s="286"/>
      <c r="G2" s="286"/>
      <c r="H2" s="286"/>
      <c r="I2" s="286"/>
      <c r="J2" s="58" t="s">
        <v>378</v>
      </c>
      <c r="K2" s="58"/>
      <c r="M2" s="286"/>
    </row>
    <row r="3" spans="1:19" ht="3" customHeight="1" x14ac:dyDescent="0.25">
      <c r="A3" s="5"/>
      <c r="B3" s="5"/>
      <c r="C3" s="5"/>
      <c r="D3" s="16"/>
      <c r="J3" s="58"/>
      <c r="K3" s="58"/>
    </row>
    <row r="4" spans="1:19" ht="21.95" customHeight="1" thickBot="1" x14ac:dyDescent="0.3">
      <c r="A4" s="298" t="s">
        <v>255</v>
      </c>
      <c r="B4" s="255" t="s">
        <v>373</v>
      </c>
      <c r="C4" s="287" t="s">
        <v>365</v>
      </c>
      <c r="D4" s="288" t="s">
        <v>257</v>
      </c>
      <c r="E4" s="287" t="s">
        <v>290</v>
      </c>
      <c r="F4" s="287" t="s">
        <v>291</v>
      </c>
      <c r="G4" s="287" t="s">
        <v>270</v>
      </c>
      <c r="H4" s="287" t="s">
        <v>271</v>
      </c>
      <c r="I4" s="289" t="s">
        <v>272</v>
      </c>
      <c r="J4" s="298" t="s">
        <v>255</v>
      </c>
      <c r="K4" s="255" t="s">
        <v>373</v>
      </c>
      <c r="L4" s="287" t="s">
        <v>365</v>
      </c>
      <c r="M4" s="289" t="s">
        <v>273</v>
      </c>
      <c r="N4" s="287" t="s">
        <v>274</v>
      </c>
      <c r="O4" s="287" t="s">
        <v>275</v>
      </c>
      <c r="P4" s="287" t="s">
        <v>243</v>
      </c>
      <c r="Q4" s="287" t="s">
        <v>277</v>
      </c>
      <c r="R4" s="287" t="s">
        <v>278</v>
      </c>
      <c r="S4" s="289" t="s">
        <v>279</v>
      </c>
    </row>
    <row r="5" spans="1:19" ht="5.0999999999999996" customHeight="1" thickTop="1" x14ac:dyDescent="0.25">
      <c r="A5" s="234"/>
      <c r="B5" s="234"/>
      <c r="C5" s="284"/>
      <c r="D5" s="283"/>
      <c r="E5" s="278"/>
      <c r="F5" s="278"/>
      <c r="G5" s="278"/>
      <c r="H5" s="278"/>
      <c r="I5" s="278"/>
      <c r="J5" s="234"/>
      <c r="K5" s="234"/>
      <c r="L5" s="284"/>
      <c r="M5" s="278"/>
      <c r="N5" s="278"/>
      <c r="O5" s="278"/>
      <c r="P5" s="278"/>
      <c r="Q5" s="278"/>
      <c r="R5" s="278"/>
      <c r="S5" s="278"/>
    </row>
    <row r="6" spans="1:19" ht="12" customHeight="1" x14ac:dyDescent="0.25">
      <c r="A6" s="152">
        <v>1</v>
      </c>
      <c r="B6" s="152" t="s">
        <v>237</v>
      </c>
      <c r="C6" s="167" t="s">
        <v>527</v>
      </c>
      <c r="D6" s="312">
        <f>SUM(E6:I6)+SUM(M6:S6)</f>
        <v>557424.93734299997</v>
      </c>
      <c r="E6" s="154">
        <v>3524.9499999999985</v>
      </c>
      <c r="F6" s="154">
        <v>12070.613300000003</v>
      </c>
      <c r="G6" s="154">
        <v>34020.298378000014</v>
      </c>
      <c r="H6" s="154">
        <v>65518.021807000085</v>
      </c>
      <c r="I6" s="154">
        <v>94410.894445000071</v>
      </c>
      <c r="J6" s="152">
        <v>1</v>
      </c>
      <c r="K6" s="152" t="s">
        <v>237</v>
      </c>
      <c r="L6" s="311" t="s">
        <v>527</v>
      </c>
      <c r="M6" s="154">
        <v>113523.32252199987</v>
      </c>
      <c r="N6" s="154">
        <v>121057.16306699996</v>
      </c>
      <c r="O6" s="154">
        <v>72309.376952000035</v>
      </c>
      <c r="P6" s="154">
        <v>36860.846892000001</v>
      </c>
      <c r="Q6" s="154">
        <v>1063.5195399999998</v>
      </c>
      <c r="R6" s="154">
        <v>1184.4074400000002</v>
      </c>
      <c r="S6" s="154">
        <v>1881.5229999999997</v>
      </c>
    </row>
    <row r="7" spans="1:19" ht="12" customHeight="1" x14ac:dyDescent="0.25">
      <c r="A7" s="155">
        <v>2</v>
      </c>
      <c r="B7" s="155" t="s">
        <v>236</v>
      </c>
      <c r="C7" s="167" t="s">
        <v>526</v>
      </c>
      <c r="D7" s="313">
        <f t="shared" ref="D7:D42" si="0">SUM(E7:I7)+SUM(M7:S7)</f>
        <v>491317.21049300046</v>
      </c>
      <c r="E7" s="157">
        <v>119400.46333600004</v>
      </c>
      <c r="F7" s="157">
        <v>66861.324359000137</v>
      </c>
      <c r="G7" s="157">
        <v>10630.027599999994</v>
      </c>
      <c r="H7" s="157">
        <v>743.38780000000008</v>
      </c>
      <c r="I7" s="157">
        <v>592.32800000000009</v>
      </c>
      <c r="J7" s="155">
        <v>2</v>
      </c>
      <c r="K7" s="152" t="s">
        <v>236</v>
      </c>
      <c r="L7" s="311" t="s">
        <v>526</v>
      </c>
      <c r="M7" s="157">
        <v>837.8520000000002</v>
      </c>
      <c r="N7" s="157">
        <v>2254.1800000000003</v>
      </c>
      <c r="O7" s="157">
        <v>2759.1187799999993</v>
      </c>
      <c r="P7" s="157">
        <v>4125.0997720000005</v>
      </c>
      <c r="Q7" s="157">
        <v>31565.650199999982</v>
      </c>
      <c r="R7" s="157">
        <v>97919.17588700018</v>
      </c>
      <c r="S7" s="157">
        <v>153628.60275900006</v>
      </c>
    </row>
    <row r="8" spans="1:19" ht="12" customHeight="1" x14ac:dyDescent="0.25">
      <c r="A8" s="155">
        <v>3</v>
      </c>
      <c r="B8" s="155" t="s">
        <v>97</v>
      </c>
      <c r="C8" s="167" t="s">
        <v>541</v>
      </c>
      <c r="D8" s="313">
        <f t="shared" si="0"/>
        <v>295540.960853</v>
      </c>
      <c r="E8" s="157">
        <v>30557.347761999998</v>
      </c>
      <c r="F8" s="157">
        <v>25779.279414000004</v>
      </c>
      <c r="G8" s="157">
        <v>10276.465989999997</v>
      </c>
      <c r="H8" s="157">
        <v>5544.5251200000012</v>
      </c>
      <c r="I8" s="157">
        <v>4945.7255600000017</v>
      </c>
      <c r="J8" s="155">
        <v>3</v>
      </c>
      <c r="K8" s="152" t="s">
        <v>97</v>
      </c>
      <c r="L8" s="311" t="s">
        <v>541</v>
      </c>
      <c r="M8" s="157">
        <v>7933.0676060000005</v>
      </c>
      <c r="N8" s="157">
        <v>15923.319953999999</v>
      </c>
      <c r="O8" s="157">
        <v>30660.140987999985</v>
      </c>
      <c r="P8" s="157">
        <v>42764.783381000001</v>
      </c>
      <c r="Q8" s="157">
        <v>44516.698806999986</v>
      </c>
      <c r="R8" s="157">
        <v>37887.973570999988</v>
      </c>
      <c r="S8" s="157">
        <v>38751.632700000002</v>
      </c>
    </row>
    <row r="9" spans="1:19" ht="12" customHeight="1" x14ac:dyDescent="0.25">
      <c r="A9" s="155">
        <v>4</v>
      </c>
      <c r="B9" s="155" t="s">
        <v>248</v>
      </c>
      <c r="C9" s="167" t="s">
        <v>530</v>
      </c>
      <c r="D9" s="313">
        <f t="shared" si="0"/>
        <v>255784.83961299981</v>
      </c>
      <c r="E9" s="157">
        <v>68127.356235999934</v>
      </c>
      <c r="F9" s="157">
        <v>65983.063009999925</v>
      </c>
      <c r="G9" s="157">
        <v>36856.525900000001</v>
      </c>
      <c r="H9" s="157">
        <v>6309.0227200000018</v>
      </c>
      <c r="I9" s="157">
        <v>1972.8572370000004</v>
      </c>
      <c r="J9" s="155">
        <v>4</v>
      </c>
      <c r="K9" s="152" t="s">
        <v>248</v>
      </c>
      <c r="L9" s="311" t="s">
        <v>530</v>
      </c>
      <c r="M9" s="157">
        <v>100.84525000000001</v>
      </c>
      <c r="N9" s="157">
        <v>17.646041999999998</v>
      </c>
      <c r="O9" s="157">
        <v>29.920103999999998</v>
      </c>
      <c r="P9" s="157">
        <v>614.14643899999999</v>
      </c>
      <c r="Q9" s="157">
        <v>1795.1725210000006</v>
      </c>
      <c r="R9" s="157">
        <v>12533.942060999996</v>
      </c>
      <c r="S9" s="157">
        <v>61444.342092999941</v>
      </c>
    </row>
    <row r="10" spans="1:19" ht="21" customHeight="1" x14ac:dyDescent="0.25">
      <c r="A10" s="155">
        <v>5</v>
      </c>
      <c r="B10" s="155" t="s">
        <v>250</v>
      </c>
      <c r="C10" s="167" t="s">
        <v>534</v>
      </c>
      <c r="D10" s="313">
        <f t="shared" si="0"/>
        <v>210041.62128000005</v>
      </c>
      <c r="E10" s="157">
        <v>17218.976909999998</v>
      </c>
      <c r="F10" s="157">
        <v>18079.773100000017</v>
      </c>
      <c r="G10" s="157">
        <v>18524.188879999998</v>
      </c>
      <c r="H10" s="157">
        <v>19767.495520000004</v>
      </c>
      <c r="I10" s="157">
        <v>19488.238940000007</v>
      </c>
      <c r="J10" s="155">
        <v>5</v>
      </c>
      <c r="K10" s="152" t="s">
        <v>250</v>
      </c>
      <c r="L10" s="311" t="s">
        <v>534</v>
      </c>
      <c r="M10" s="157">
        <v>17514.013920000009</v>
      </c>
      <c r="N10" s="157">
        <v>16313.748520000003</v>
      </c>
      <c r="O10" s="157">
        <v>17477.814520000004</v>
      </c>
      <c r="P10" s="157">
        <v>16913.555220000002</v>
      </c>
      <c r="Q10" s="157">
        <v>17137.037310000003</v>
      </c>
      <c r="R10" s="157">
        <v>15712.328879999995</v>
      </c>
      <c r="S10" s="157">
        <v>15894.449560000006</v>
      </c>
    </row>
    <row r="11" spans="1:19" ht="12" customHeight="1" x14ac:dyDescent="0.25">
      <c r="A11" s="155">
        <v>6</v>
      </c>
      <c r="B11" s="155" t="s">
        <v>167</v>
      </c>
      <c r="C11" s="167" t="s">
        <v>525</v>
      </c>
      <c r="D11" s="313">
        <f t="shared" si="0"/>
        <v>206172.779408</v>
      </c>
      <c r="E11" s="157">
        <v>4788.2410039999977</v>
      </c>
      <c r="F11" s="157">
        <v>2538.8789149999998</v>
      </c>
      <c r="G11" s="157">
        <v>1343.833529</v>
      </c>
      <c r="H11" s="157">
        <v>673.06236400000012</v>
      </c>
      <c r="I11" s="157">
        <v>535.03665000000001</v>
      </c>
      <c r="J11" s="155">
        <v>6</v>
      </c>
      <c r="K11" s="152" t="s">
        <v>167</v>
      </c>
      <c r="L11" s="311" t="s">
        <v>525</v>
      </c>
      <c r="M11" s="157">
        <v>604.34853600000031</v>
      </c>
      <c r="N11" s="157">
        <v>4266.2969880000028</v>
      </c>
      <c r="O11" s="157">
        <v>22612.891715999995</v>
      </c>
      <c r="P11" s="157">
        <v>57086.11619600001</v>
      </c>
      <c r="Q11" s="157">
        <v>58880.10749799999</v>
      </c>
      <c r="R11" s="157">
        <v>34703.818943999991</v>
      </c>
      <c r="S11" s="157">
        <v>18140.147068000009</v>
      </c>
    </row>
    <row r="12" spans="1:19" ht="12" customHeight="1" x14ac:dyDescent="0.25">
      <c r="A12" s="155">
        <v>7</v>
      </c>
      <c r="B12" s="155" t="s">
        <v>249</v>
      </c>
      <c r="C12" s="167" t="s">
        <v>531</v>
      </c>
      <c r="D12" s="313">
        <f t="shared" si="0"/>
        <v>192163.20974600001</v>
      </c>
      <c r="E12" s="157">
        <v>10102.594999999999</v>
      </c>
      <c r="F12" s="157">
        <v>11005.869999999999</v>
      </c>
      <c r="G12" s="157">
        <v>17697.7</v>
      </c>
      <c r="H12" s="157">
        <v>18158.314373999998</v>
      </c>
      <c r="I12" s="157">
        <v>17649.444251000001</v>
      </c>
      <c r="J12" s="155">
        <v>7</v>
      </c>
      <c r="K12" s="152" t="s">
        <v>249</v>
      </c>
      <c r="L12" s="311" t="s">
        <v>531</v>
      </c>
      <c r="M12" s="157">
        <v>17210.560375000001</v>
      </c>
      <c r="N12" s="157">
        <v>17938.292449999997</v>
      </c>
      <c r="O12" s="157">
        <v>15504.144379000001</v>
      </c>
      <c r="P12" s="157">
        <v>18172.065870999999</v>
      </c>
      <c r="Q12" s="157">
        <v>16259.568795000001</v>
      </c>
      <c r="R12" s="157">
        <v>16739.567436000001</v>
      </c>
      <c r="S12" s="157">
        <v>15725.086814999999</v>
      </c>
    </row>
    <row r="13" spans="1:19" ht="12" customHeight="1" x14ac:dyDescent="0.25">
      <c r="A13" s="155">
        <v>8</v>
      </c>
      <c r="B13" s="155" t="s">
        <v>166</v>
      </c>
      <c r="C13" s="167" t="s">
        <v>528</v>
      </c>
      <c r="D13" s="313">
        <f t="shared" si="0"/>
        <v>191489.80268300002</v>
      </c>
      <c r="E13" s="157">
        <v>8141.5350679999983</v>
      </c>
      <c r="F13" s="157">
        <v>4926.9720839999991</v>
      </c>
      <c r="G13" s="157">
        <v>3570.3691759999997</v>
      </c>
      <c r="H13" s="157">
        <v>2893.5470489999998</v>
      </c>
      <c r="I13" s="157">
        <v>3671.4419019999978</v>
      </c>
      <c r="J13" s="155">
        <v>8</v>
      </c>
      <c r="K13" s="152" t="s">
        <v>166</v>
      </c>
      <c r="L13" s="311" t="s">
        <v>528</v>
      </c>
      <c r="M13" s="157">
        <v>8370.2975920000063</v>
      </c>
      <c r="N13" s="157">
        <v>14888.98396800002</v>
      </c>
      <c r="O13" s="157">
        <v>18130.492463000021</v>
      </c>
      <c r="P13" s="157">
        <v>31714.571378999983</v>
      </c>
      <c r="Q13" s="157">
        <v>31564.238198000014</v>
      </c>
      <c r="R13" s="157">
        <v>31503.060016999989</v>
      </c>
      <c r="S13" s="157">
        <v>32114.293786999995</v>
      </c>
    </row>
    <row r="14" spans="1:19" ht="12" customHeight="1" x14ac:dyDescent="0.25">
      <c r="A14" s="155">
        <v>9</v>
      </c>
      <c r="B14" s="155" t="s">
        <v>262</v>
      </c>
      <c r="C14" s="167" t="s">
        <v>532</v>
      </c>
      <c r="D14" s="313">
        <f t="shared" si="0"/>
        <v>146257.81706399983</v>
      </c>
      <c r="E14" s="157"/>
      <c r="F14" s="157"/>
      <c r="G14" s="157">
        <v>91.552999999999997</v>
      </c>
      <c r="H14" s="157">
        <v>3844.0190000000011</v>
      </c>
      <c r="I14" s="157">
        <v>6243.0571080000018</v>
      </c>
      <c r="J14" s="155">
        <v>9</v>
      </c>
      <c r="K14" s="152" t="s">
        <v>262</v>
      </c>
      <c r="L14" s="311" t="s">
        <v>532</v>
      </c>
      <c r="M14" s="157">
        <v>24992.68518099999</v>
      </c>
      <c r="N14" s="157">
        <v>54411.066143999946</v>
      </c>
      <c r="O14" s="157">
        <v>43542.308555999931</v>
      </c>
      <c r="P14" s="157">
        <v>12111.661675000003</v>
      </c>
      <c r="Q14" s="157">
        <v>952.66640000000007</v>
      </c>
      <c r="R14" s="157">
        <v>68.8</v>
      </c>
      <c r="S14" s="157"/>
    </row>
    <row r="15" spans="1:19" ht="12" customHeight="1" x14ac:dyDescent="0.25">
      <c r="A15" s="155">
        <v>10</v>
      </c>
      <c r="B15" s="155" t="s">
        <v>168</v>
      </c>
      <c r="C15" s="167" t="s">
        <v>529</v>
      </c>
      <c r="D15" s="313">
        <f t="shared" si="0"/>
        <v>136477.76744299999</v>
      </c>
      <c r="E15" s="157">
        <v>10509.130456999997</v>
      </c>
      <c r="F15" s="157">
        <v>2218.2646740000009</v>
      </c>
      <c r="G15" s="157">
        <v>1859.3915299999999</v>
      </c>
      <c r="H15" s="157">
        <v>7066.4822550000008</v>
      </c>
      <c r="I15" s="157">
        <v>11005.591739999998</v>
      </c>
      <c r="J15" s="155">
        <v>10</v>
      </c>
      <c r="K15" s="152" t="s">
        <v>168</v>
      </c>
      <c r="L15" s="311" t="s">
        <v>529</v>
      </c>
      <c r="M15" s="157">
        <v>11710.039773999993</v>
      </c>
      <c r="N15" s="157">
        <v>15637.059028999989</v>
      </c>
      <c r="O15" s="157">
        <v>13956.576873000011</v>
      </c>
      <c r="P15" s="157">
        <v>13841.243445</v>
      </c>
      <c r="Q15" s="157">
        <v>15795.944832000001</v>
      </c>
      <c r="R15" s="157">
        <v>16010.672282000009</v>
      </c>
      <c r="S15" s="157">
        <v>16867.370551999997</v>
      </c>
    </row>
    <row r="16" spans="1:19" ht="12" customHeight="1" x14ac:dyDescent="0.25">
      <c r="A16" s="155">
        <v>11</v>
      </c>
      <c r="B16" s="155" t="s">
        <v>346</v>
      </c>
      <c r="C16" s="167" t="s">
        <v>536</v>
      </c>
      <c r="D16" s="313">
        <f t="shared" si="0"/>
        <v>124278.07400000001</v>
      </c>
      <c r="E16" s="157"/>
      <c r="F16" s="157">
        <v>5876.8969999999999</v>
      </c>
      <c r="G16" s="157">
        <v>5187.9690000000001</v>
      </c>
      <c r="H16" s="157">
        <v>500.38</v>
      </c>
      <c r="I16" s="157">
        <v>14049.616999999998</v>
      </c>
      <c r="J16" s="155">
        <v>11</v>
      </c>
      <c r="K16" s="152" t="s">
        <v>346</v>
      </c>
      <c r="L16" s="311" t="s">
        <v>536</v>
      </c>
      <c r="M16" s="157">
        <v>1569.52</v>
      </c>
      <c r="N16" s="157">
        <v>15985.925000000001</v>
      </c>
      <c r="O16" s="157">
        <v>19671.205999999998</v>
      </c>
      <c r="P16" s="157">
        <v>1178.8500000000001</v>
      </c>
      <c r="Q16" s="157">
        <v>33632.443000000007</v>
      </c>
      <c r="R16" s="157">
        <v>13756.262000000001</v>
      </c>
      <c r="S16" s="157">
        <v>12869.005000000001</v>
      </c>
    </row>
    <row r="17" spans="1:19" ht="21" customHeight="1" x14ac:dyDescent="0.25">
      <c r="A17" s="155">
        <v>12</v>
      </c>
      <c r="B17" s="155" t="s">
        <v>172</v>
      </c>
      <c r="C17" s="167" t="s">
        <v>556</v>
      </c>
      <c r="D17" s="313">
        <f t="shared" si="0"/>
        <v>70566.01146899999</v>
      </c>
      <c r="E17" s="157">
        <v>3916.6636570000001</v>
      </c>
      <c r="F17" s="157">
        <v>2648.0873070000002</v>
      </c>
      <c r="G17" s="157">
        <v>2439.4154779999999</v>
      </c>
      <c r="H17" s="157">
        <v>3268.8949549999998</v>
      </c>
      <c r="I17" s="157">
        <v>2955.5962760000002</v>
      </c>
      <c r="J17" s="155">
        <v>12</v>
      </c>
      <c r="K17" s="152" t="s">
        <v>172</v>
      </c>
      <c r="L17" s="311" t="s">
        <v>556</v>
      </c>
      <c r="M17" s="157">
        <v>2832.2657169999998</v>
      </c>
      <c r="N17" s="157">
        <v>3598.6261810000001</v>
      </c>
      <c r="O17" s="157">
        <v>7691.9873650000009</v>
      </c>
      <c r="P17" s="157">
        <v>19336.906267000002</v>
      </c>
      <c r="Q17" s="157">
        <v>2478.0481139999997</v>
      </c>
      <c r="R17" s="157">
        <v>1756.2349549999999</v>
      </c>
      <c r="S17" s="157">
        <v>17643.285197000001</v>
      </c>
    </row>
    <row r="18" spans="1:19" ht="12" customHeight="1" x14ac:dyDescent="0.25">
      <c r="A18" s="155">
        <v>13</v>
      </c>
      <c r="B18" s="155" t="s">
        <v>141</v>
      </c>
      <c r="C18" s="167" t="s">
        <v>535</v>
      </c>
      <c r="D18" s="313">
        <f t="shared" si="0"/>
        <v>70183.766646000004</v>
      </c>
      <c r="E18" s="157">
        <v>7546.8385870000002</v>
      </c>
      <c r="F18" s="157">
        <v>17059.362274999999</v>
      </c>
      <c r="G18" s="157">
        <v>15573.289834999994</v>
      </c>
      <c r="H18" s="157">
        <v>10730.740698000005</v>
      </c>
      <c r="I18" s="157">
        <v>5013.2139189999998</v>
      </c>
      <c r="J18" s="155">
        <v>13</v>
      </c>
      <c r="K18" s="152" t="s">
        <v>141</v>
      </c>
      <c r="L18" s="311" t="s">
        <v>535</v>
      </c>
      <c r="M18" s="157">
        <v>2380.4490030000002</v>
      </c>
      <c r="N18" s="157">
        <v>1029.8801840000001</v>
      </c>
      <c r="O18" s="157">
        <v>584.79934999999989</v>
      </c>
      <c r="P18" s="157">
        <v>496.93775999999991</v>
      </c>
      <c r="Q18" s="157">
        <v>882.73088500000006</v>
      </c>
      <c r="R18" s="157">
        <v>2800.7585309999999</v>
      </c>
      <c r="S18" s="157">
        <v>6084.7656189999998</v>
      </c>
    </row>
    <row r="19" spans="1:19" ht="12" customHeight="1" x14ac:dyDescent="0.25">
      <c r="A19" s="155">
        <v>14</v>
      </c>
      <c r="B19" s="155" t="s">
        <v>209</v>
      </c>
      <c r="C19" s="167" t="s">
        <v>547</v>
      </c>
      <c r="D19" s="313">
        <f t="shared" si="0"/>
        <v>69633.337</v>
      </c>
      <c r="E19" s="157">
        <v>635</v>
      </c>
      <c r="F19" s="157">
        <v>7095.88</v>
      </c>
      <c r="G19" s="157">
        <v>2920</v>
      </c>
      <c r="H19" s="157"/>
      <c r="I19" s="157">
        <v>4750</v>
      </c>
      <c r="J19" s="155">
        <v>14</v>
      </c>
      <c r="K19" s="152" t="s">
        <v>209</v>
      </c>
      <c r="L19" s="311" t="s">
        <v>547</v>
      </c>
      <c r="M19" s="157">
        <v>5335.9</v>
      </c>
      <c r="N19" s="157">
        <v>4335</v>
      </c>
      <c r="O19" s="157">
        <v>3458.8539999999998</v>
      </c>
      <c r="P19" s="157">
        <v>5201.6930000000002</v>
      </c>
      <c r="Q19" s="157">
        <v>7046.8099999999995</v>
      </c>
      <c r="R19" s="157">
        <v>14653.560000000001</v>
      </c>
      <c r="S19" s="157">
        <v>14200.64</v>
      </c>
    </row>
    <row r="20" spans="1:19" ht="12" customHeight="1" x14ac:dyDescent="0.25">
      <c r="A20" s="155">
        <v>15</v>
      </c>
      <c r="B20" s="155" t="s">
        <v>202</v>
      </c>
      <c r="C20" s="167" t="s">
        <v>539</v>
      </c>
      <c r="D20" s="313">
        <f t="shared" si="0"/>
        <v>59880.012943000009</v>
      </c>
      <c r="E20" s="157">
        <v>2806.597792</v>
      </c>
      <c r="F20" s="157">
        <v>3616.4777030000005</v>
      </c>
      <c r="G20" s="157">
        <v>3387.2197819999992</v>
      </c>
      <c r="H20" s="157">
        <v>3762.9151779999997</v>
      </c>
      <c r="I20" s="157">
        <v>4259.7394020000002</v>
      </c>
      <c r="J20" s="155">
        <v>15</v>
      </c>
      <c r="K20" s="152" t="s">
        <v>202</v>
      </c>
      <c r="L20" s="311" t="s">
        <v>539</v>
      </c>
      <c r="M20" s="157">
        <v>4110.4612100000004</v>
      </c>
      <c r="N20" s="157">
        <v>4265.2993200000001</v>
      </c>
      <c r="O20" s="157">
        <v>5747.9177060000002</v>
      </c>
      <c r="P20" s="157">
        <v>9533.0387389999996</v>
      </c>
      <c r="Q20" s="157">
        <v>7339.6877259999992</v>
      </c>
      <c r="R20" s="157">
        <v>4813.8832920000023</v>
      </c>
      <c r="S20" s="157">
        <v>6236.7750930000002</v>
      </c>
    </row>
    <row r="21" spans="1:19" ht="21" customHeight="1" x14ac:dyDescent="0.25">
      <c r="A21" s="155">
        <v>16</v>
      </c>
      <c r="B21" s="155" t="s">
        <v>266</v>
      </c>
      <c r="C21" s="167" t="s">
        <v>533</v>
      </c>
      <c r="D21" s="313">
        <f t="shared" si="0"/>
        <v>56043.833473999992</v>
      </c>
      <c r="E21" s="157">
        <v>2646.1051450000004</v>
      </c>
      <c r="F21" s="157">
        <v>4017.6822030000003</v>
      </c>
      <c r="G21" s="157">
        <v>2913.899652999999</v>
      </c>
      <c r="H21" s="157">
        <v>2687.9927579999999</v>
      </c>
      <c r="I21" s="157">
        <v>2846.443710999999</v>
      </c>
      <c r="J21" s="155">
        <v>16</v>
      </c>
      <c r="K21" s="152" t="s">
        <v>266</v>
      </c>
      <c r="L21" s="311" t="s">
        <v>533</v>
      </c>
      <c r="M21" s="157">
        <v>3907.149202000001</v>
      </c>
      <c r="N21" s="157">
        <v>5475.183673999999</v>
      </c>
      <c r="O21" s="157">
        <v>5217.3407169999991</v>
      </c>
      <c r="P21" s="157">
        <v>8082.6646079999982</v>
      </c>
      <c r="Q21" s="157">
        <v>8497.5828529999962</v>
      </c>
      <c r="R21" s="157">
        <v>4604.8026399999999</v>
      </c>
      <c r="S21" s="157">
        <v>5146.9863100000002</v>
      </c>
    </row>
    <row r="22" spans="1:19" ht="12" customHeight="1" x14ac:dyDescent="0.25">
      <c r="A22" s="155">
        <v>17</v>
      </c>
      <c r="B22" s="155" t="s">
        <v>212</v>
      </c>
      <c r="C22" s="167" t="s">
        <v>543</v>
      </c>
      <c r="D22" s="313">
        <f t="shared" si="0"/>
        <v>54250.368646999981</v>
      </c>
      <c r="E22" s="157">
        <v>2231.4341369999993</v>
      </c>
      <c r="F22" s="157">
        <v>4328.9636749999972</v>
      </c>
      <c r="G22" s="157">
        <v>2850.2372889999997</v>
      </c>
      <c r="H22" s="157">
        <v>1400.8795969999999</v>
      </c>
      <c r="I22" s="157">
        <v>1309.93092</v>
      </c>
      <c r="J22" s="155">
        <v>17</v>
      </c>
      <c r="K22" s="152" t="s">
        <v>212</v>
      </c>
      <c r="L22" s="311" t="s">
        <v>543</v>
      </c>
      <c r="M22" s="157">
        <v>3104.0384199999994</v>
      </c>
      <c r="N22" s="157">
        <v>5209.0384069999982</v>
      </c>
      <c r="O22" s="157">
        <v>4984.3388999999997</v>
      </c>
      <c r="P22" s="157">
        <v>5405.408562999999</v>
      </c>
      <c r="Q22" s="157">
        <v>7914.419957999994</v>
      </c>
      <c r="R22" s="157">
        <v>8131.2573119999943</v>
      </c>
      <c r="S22" s="157">
        <v>7380.4214689999963</v>
      </c>
    </row>
    <row r="23" spans="1:19" ht="12" customHeight="1" x14ac:dyDescent="0.25">
      <c r="A23" s="155">
        <v>18</v>
      </c>
      <c r="B23" s="155" t="s">
        <v>93</v>
      </c>
      <c r="C23" s="167" t="s">
        <v>601</v>
      </c>
      <c r="D23" s="313">
        <f t="shared" si="0"/>
        <v>51738.796000000002</v>
      </c>
      <c r="E23" s="157">
        <v>4870.7524999999996</v>
      </c>
      <c r="F23" s="157">
        <v>4214.3985000000002</v>
      </c>
      <c r="G23" s="157">
        <v>5075.2860000000001</v>
      </c>
      <c r="H23" s="157">
        <v>5818.2670000000007</v>
      </c>
      <c r="I23" s="157">
        <v>7083.723</v>
      </c>
      <c r="J23" s="155">
        <v>18</v>
      </c>
      <c r="K23" s="152" t="s">
        <v>93</v>
      </c>
      <c r="L23" s="311" t="s">
        <v>601</v>
      </c>
      <c r="M23" s="157">
        <v>5488.8334999999997</v>
      </c>
      <c r="N23" s="157">
        <v>4066.6814999999997</v>
      </c>
      <c r="O23" s="157">
        <v>3758.5800000000004</v>
      </c>
      <c r="P23" s="157">
        <v>3291.2470000000003</v>
      </c>
      <c r="Q23" s="157">
        <v>2502.2469999999998</v>
      </c>
      <c r="R23" s="157">
        <v>2733.3720000000003</v>
      </c>
      <c r="S23" s="157">
        <v>2835.4079999999999</v>
      </c>
    </row>
    <row r="24" spans="1:19" ht="12" customHeight="1" x14ac:dyDescent="0.25">
      <c r="A24" s="155">
        <v>19</v>
      </c>
      <c r="B24" s="155" t="s">
        <v>261</v>
      </c>
      <c r="C24" s="167" t="s">
        <v>538</v>
      </c>
      <c r="D24" s="313">
        <f t="shared" si="0"/>
        <v>51672.220190999993</v>
      </c>
      <c r="E24" s="157">
        <v>1964.9707939999996</v>
      </c>
      <c r="F24" s="157">
        <v>4023.5510950000007</v>
      </c>
      <c r="G24" s="157">
        <v>3413.7419070000001</v>
      </c>
      <c r="H24" s="157">
        <v>4123.6121049999992</v>
      </c>
      <c r="I24" s="157">
        <v>3814.3725480000007</v>
      </c>
      <c r="J24" s="155">
        <v>19</v>
      </c>
      <c r="K24" s="152" t="s">
        <v>261</v>
      </c>
      <c r="L24" s="311" t="s">
        <v>538</v>
      </c>
      <c r="M24" s="157">
        <v>3748.072795</v>
      </c>
      <c r="N24" s="157">
        <v>4661.7843249999996</v>
      </c>
      <c r="O24" s="157">
        <v>4909.0417910000006</v>
      </c>
      <c r="P24" s="157">
        <v>5915.8432210000001</v>
      </c>
      <c r="Q24" s="157">
        <v>4856.886817999999</v>
      </c>
      <c r="R24" s="157">
        <v>3983.0003580000002</v>
      </c>
      <c r="S24" s="157">
        <v>6257.3424339999983</v>
      </c>
    </row>
    <row r="25" spans="1:19" ht="12" customHeight="1" x14ac:dyDescent="0.25">
      <c r="A25" s="155">
        <v>20</v>
      </c>
      <c r="B25" s="155" t="s">
        <v>113</v>
      </c>
      <c r="C25" s="167" t="s">
        <v>551</v>
      </c>
      <c r="D25" s="313">
        <f t="shared" si="0"/>
        <v>43639.888128000006</v>
      </c>
      <c r="E25" s="157">
        <v>2379.3920040000003</v>
      </c>
      <c r="F25" s="157">
        <v>4828.545723000002</v>
      </c>
      <c r="G25" s="157">
        <v>3993.1410950000004</v>
      </c>
      <c r="H25" s="157">
        <v>4543.1327359999996</v>
      </c>
      <c r="I25" s="157">
        <v>4138.7149470000004</v>
      </c>
      <c r="J25" s="155">
        <v>20</v>
      </c>
      <c r="K25" s="152" t="s">
        <v>113</v>
      </c>
      <c r="L25" s="311" t="s">
        <v>551</v>
      </c>
      <c r="M25" s="157">
        <v>6469.3266730000005</v>
      </c>
      <c r="N25" s="157">
        <v>2493.4531850000003</v>
      </c>
      <c r="O25" s="157">
        <v>3252.939511</v>
      </c>
      <c r="P25" s="157">
        <v>2654.3212530000001</v>
      </c>
      <c r="Q25" s="157">
        <v>2153.3023459999999</v>
      </c>
      <c r="R25" s="157">
        <v>2710.9668929999993</v>
      </c>
      <c r="S25" s="157">
        <v>4022.651762</v>
      </c>
    </row>
    <row r="26" spans="1:19" ht="12" customHeight="1" x14ac:dyDescent="0.25">
      <c r="A26" s="155">
        <v>21</v>
      </c>
      <c r="B26" s="155" t="s">
        <v>109</v>
      </c>
      <c r="C26" s="167" t="s">
        <v>560</v>
      </c>
      <c r="D26" s="313">
        <f t="shared" si="0"/>
        <v>42569.950711999998</v>
      </c>
      <c r="E26" s="157">
        <v>2566.27</v>
      </c>
      <c r="F26" s="157">
        <v>3932.3739999999998</v>
      </c>
      <c r="G26" s="157">
        <v>3684.8551179999999</v>
      </c>
      <c r="H26" s="157">
        <v>4633.7473719999989</v>
      </c>
      <c r="I26" s="157">
        <v>5271.60664</v>
      </c>
      <c r="J26" s="155">
        <v>21</v>
      </c>
      <c r="K26" s="152" t="s">
        <v>109</v>
      </c>
      <c r="L26" s="311" t="s">
        <v>560</v>
      </c>
      <c r="M26" s="157">
        <v>3077.5325820000003</v>
      </c>
      <c r="N26" s="157">
        <v>2995.29</v>
      </c>
      <c r="O26" s="157">
        <v>2659.64</v>
      </c>
      <c r="P26" s="157">
        <v>3373.3360000000002</v>
      </c>
      <c r="Q26" s="157">
        <v>4310.3230000000012</v>
      </c>
      <c r="R26" s="157">
        <v>2964.5759999999996</v>
      </c>
      <c r="S26" s="157">
        <v>3100.4</v>
      </c>
    </row>
    <row r="27" spans="1:19" ht="12" customHeight="1" x14ac:dyDescent="0.25">
      <c r="A27" s="155">
        <v>22</v>
      </c>
      <c r="B27" s="155" t="s">
        <v>204</v>
      </c>
      <c r="C27" s="167" t="s">
        <v>558</v>
      </c>
      <c r="D27" s="313">
        <f t="shared" si="0"/>
        <v>42477.819790000001</v>
      </c>
      <c r="E27" s="157"/>
      <c r="F27" s="157"/>
      <c r="G27" s="157">
        <v>2064.4935000000005</v>
      </c>
      <c r="H27" s="157">
        <v>11488.188309999998</v>
      </c>
      <c r="I27" s="157">
        <v>20175.867536000005</v>
      </c>
      <c r="J27" s="155">
        <v>22</v>
      </c>
      <c r="K27" s="152" t="s">
        <v>204</v>
      </c>
      <c r="L27" s="311" t="s">
        <v>558</v>
      </c>
      <c r="M27" s="157">
        <v>6701.3944440000005</v>
      </c>
      <c r="N27" s="157">
        <v>1087.6180000000002</v>
      </c>
      <c r="O27" s="157">
        <v>618.97399999999993</v>
      </c>
      <c r="P27" s="157">
        <v>160.69400000000002</v>
      </c>
      <c r="Q27" s="157">
        <v>111.745</v>
      </c>
      <c r="R27" s="157">
        <v>68.72</v>
      </c>
      <c r="S27" s="157">
        <v>0.125</v>
      </c>
    </row>
    <row r="28" spans="1:19" ht="12" customHeight="1" x14ac:dyDescent="0.25">
      <c r="A28" s="155">
        <v>23</v>
      </c>
      <c r="B28" s="155" t="s">
        <v>203</v>
      </c>
      <c r="C28" s="167" t="s">
        <v>549</v>
      </c>
      <c r="D28" s="313">
        <f t="shared" si="0"/>
        <v>41009.830323999995</v>
      </c>
      <c r="E28" s="157">
        <v>3162.1687459999994</v>
      </c>
      <c r="F28" s="157">
        <v>3759.5143639999992</v>
      </c>
      <c r="G28" s="157">
        <v>3431.9865489999993</v>
      </c>
      <c r="H28" s="157">
        <v>3758.8962719999986</v>
      </c>
      <c r="I28" s="157">
        <v>3886.7852920000005</v>
      </c>
      <c r="J28" s="155">
        <v>23</v>
      </c>
      <c r="K28" s="152" t="s">
        <v>203</v>
      </c>
      <c r="L28" s="311" t="s">
        <v>549</v>
      </c>
      <c r="M28" s="157">
        <v>2932.7337770000004</v>
      </c>
      <c r="N28" s="157">
        <v>3021.8994370000009</v>
      </c>
      <c r="O28" s="157">
        <v>3269.0679329999994</v>
      </c>
      <c r="P28" s="157">
        <v>3667.4158640000001</v>
      </c>
      <c r="Q28" s="157">
        <v>3426.6304659999996</v>
      </c>
      <c r="R28" s="157">
        <v>3287.1178320000004</v>
      </c>
      <c r="S28" s="157">
        <v>3405.613792000001</v>
      </c>
    </row>
    <row r="29" spans="1:19" ht="12" customHeight="1" x14ac:dyDescent="0.25">
      <c r="A29" s="155">
        <v>24</v>
      </c>
      <c r="B29" s="155" t="s">
        <v>94</v>
      </c>
      <c r="C29" s="167" t="s">
        <v>540</v>
      </c>
      <c r="D29" s="313">
        <f t="shared" si="0"/>
        <v>40525.447671000002</v>
      </c>
      <c r="E29" s="157">
        <v>1254.2409479999999</v>
      </c>
      <c r="F29" s="157">
        <v>2343.871725</v>
      </c>
      <c r="G29" s="157">
        <v>2100.2034950000007</v>
      </c>
      <c r="H29" s="157">
        <v>3323.0583919999995</v>
      </c>
      <c r="I29" s="157">
        <v>2680.0034999999998</v>
      </c>
      <c r="J29" s="155">
        <v>24</v>
      </c>
      <c r="K29" s="152" t="s">
        <v>94</v>
      </c>
      <c r="L29" s="311" t="s">
        <v>540</v>
      </c>
      <c r="M29" s="157">
        <v>2094.6840720000005</v>
      </c>
      <c r="N29" s="157">
        <v>2133.6250150000001</v>
      </c>
      <c r="O29" s="157">
        <v>2608.6908139999996</v>
      </c>
      <c r="P29" s="157">
        <v>4599.3435380000001</v>
      </c>
      <c r="Q29" s="157">
        <v>5650.8375569999998</v>
      </c>
      <c r="R29" s="157">
        <v>5241.4836600000008</v>
      </c>
      <c r="S29" s="157">
        <v>6495.4049549999991</v>
      </c>
    </row>
    <row r="30" spans="1:19" ht="12.75" x14ac:dyDescent="0.25">
      <c r="A30" s="155">
        <v>25</v>
      </c>
      <c r="B30" s="155" t="s">
        <v>288</v>
      </c>
      <c r="C30" s="167" t="s">
        <v>545</v>
      </c>
      <c r="D30" s="313">
        <f t="shared" si="0"/>
        <v>38625.037201000028</v>
      </c>
      <c r="E30" s="157">
        <v>879.676919</v>
      </c>
      <c r="F30" s="157">
        <v>4261.2044940000023</v>
      </c>
      <c r="G30" s="157">
        <v>12966.428961000011</v>
      </c>
      <c r="H30" s="157">
        <v>14203.224507000008</v>
      </c>
      <c r="I30" s="157">
        <v>5882.8352490000034</v>
      </c>
      <c r="J30" s="155">
        <v>25</v>
      </c>
      <c r="K30" s="152" t="s">
        <v>288</v>
      </c>
      <c r="L30" s="311" t="s">
        <v>545</v>
      </c>
      <c r="M30" s="157">
        <v>342.86108499999995</v>
      </c>
      <c r="N30" s="157">
        <v>8.5190939999999973</v>
      </c>
      <c r="O30" s="157">
        <v>2.6189810000000002</v>
      </c>
      <c r="P30" s="157">
        <v>1.73692</v>
      </c>
      <c r="Q30" s="157">
        <v>25.946277000000006</v>
      </c>
      <c r="R30" s="157">
        <v>1.0781840000000003</v>
      </c>
      <c r="S30" s="157">
        <v>48.906530000000011</v>
      </c>
    </row>
    <row r="31" spans="1:19" ht="12" customHeight="1" x14ac:dyDescent="0.25">
      <c r="A31" s="155">
        <v>26</v>
      </c>
      <c r="B31" s="159" t="s">
        <v>142</v>
      </c>
      <c r="C31" s="167" t="s">
        <v>537</v>
      </c>
      <c r="D31" s="313">
        <f t="shared" si="0"/>
        <v>38391.905724000004</v>
      </c>
      <c r="E31" s="157">
        <v>1985.9895329999997</v>
      </c>
      <c r="F31" s="157">
        <v>2045.0548289999999</v>
      </c>
      <c r="G31" s="157">
        <v>1289.0746269999997</v>
      </c>
      <c r="H31" s="157">
        <v>1242.0977159999998</v>
      </c>
      <c r="I31" s="157">
        <v>2447.7110330000005</v>
      </c>
      <c r="J31" s="155">
        <v>26</v>
      </c>
      <c r="K31" s="152" t="s">
        <v>142</v>
      </c>
      <c r="L31" s="311" t="s">
        <v>537</v>
      </c>
      <c r="M31" s="157">
        <v>3455.8061800000009</v>
      </c>
      <c r="N31" s="157">
        <v>3386.2296180000003</v>
      </c>
      <c r="O31" s="157">
        <v>3454.1645300000005</v>
      </c>
      <c r="P31" s="157">
        <v>4495.3034209999996</v>
      </c>
      <c r="Q31" s="157">
        <v>5681.1863380000004</v>
      </c>
      <c r="R31" s="157">
        <v>4872.5497440000026</v>
      </c>
      <c r="S31" s="157">
        <v>4036.7381550000014</v>
      </c>
    </row>
    <row r="32" spans="1:19" ht="12" customHeight="1" x14ac:dyDescent="0.25">
      <c r="A32" s="155">
        <v>27</v>
      </c>
      <c r="B32" s="159" t="s">
        <v>96</v>
      </c>
      <c r="C32" s="167" t="s">
        <v>544</v>
      </c>
      <c r="D32" s="313">
        <f t="shared" si="0"/>
        <v>37461.525667000002</v>
      </c>
      <c r="E32" s="157">
        <v>1568.3320479999995</v>
      </c>
      <c r="F32" s="157">
        <v>2559.8396460000004</v>
      </c>
      <c r="G32" s="157">
        <v>2771.1974670000004</v>
      </c>
      <c r="H32" s="157">
        <v>3268.3120179999992</v>
      </c>
      <c r="I32" s="157">
        <v>3447.7526700000003</v>
      </c>
      <c r="J32" s="155">
        <v>27</v>
      </c>
      <c r="K32" s="152" t="s">
        <v>96</v>
      </c>
      <c r="L32" s="311" t="s">
        <v>544</v>
      </c>
      <c r="M32" s="157">
        <v>2842.3510919999999</v>
      </c>
      <c r="N32" s="157">
        <v>2782.1038349999994</v>
      </c>
      <c r="O32" s="157">
        <v>2455.4328920000003</v>
      </c>
      <c r="P32" s="157">
        <v>4197.9390140000005</v>
      </c>
      <c r="Q32" s="157">
        <v>3925.4229650000007</v>
      </c>
      <c r="R32" s="157">
        <v>3165.0749960000003</v>
      </c>
      <c r="S32" s="157">
        <v>4477.7670240000007</v>
      </c>
    </row>
    <row r="33" spans="1:19" ht="12" customHeight="1" x14ac:dyDescent="0.25">
      <c r="A33" s="155">
        <v>28</v>
      </c>
      <c r="B33" s="159" t="s">
        <v>30</v>
      </c>
      <c r="C33" s="167" t="s">
        <v>633</v>
      </c>
      <c r="D33" s="313">
        <f t="shared" si="0"/>
        <v>34454.168294000003</v>
      </c>
      <c r="E33" s="157">
        <v>2118.25</v>
      </c>
      <c r="F33" s="157">
        <v>2767.48</v>
      </c>
      <c r="G33" s="157">
        <v>1846.3799999999999</v>
      </c>
      <c r="H33" s="157">
        <v>3304.37</v>
      </c>
      <c r="I33" s="157">
        <v>3637.4182940000001</v>
      </c>
      <c r="J33" s="155">
        <v>28</v>
      </c>
      <c r="K33" s="152" t="s">
        <v>30</v>
      </c>
      <c r="L33" s="311" t="s">
        <v>633</v>
      </c>
      <c r="M33" s="157">
        <v>4205</v>
      </c>
      <c r="N33" s="157">
        <v>3036.32</v>
      </c>
      <c r="O33" s="157">
        <v>2190.3000000000002</v>
      </c>
      <c r="P33" s="157">
        <v>3125.6900000000005</v>
      </c>
      <c r="Q33" s="157">
        <v>2127.3700000000003</v>
      </c>
      <c r="R33" s="157">
        <v>3265.7999999999997</v>
      </c>
      <c r="S33" s="157">
        <v>2829.79</v>
      </c>
    </row>
    <row r="34" spans="1:19" ht="12" customHeight="1" x14ac:dyDescent="0.25">
      <c r="A34" s="155">
        <v>29</v>
      </c>
      <c r="B34" s="159" t="s">
        <v>90</v>
      </c>
      <c r="C34" s="167" t="s">
        <v>542</v>
      </c>
      <c r="D34" s="313">
        <f t="shared" si="0"/>
        <v>31646.854864000001</v>
      </c>
      <c r="E34" s="157">
        <v>1785.3438920000003</v>
      </c>
      <c r="F34" s="157">
        <v>2542.7581149999996</v>
      </c>
      <c r="G34" s="157">
        <v>2339.1566670000002</v>
      </c>
      <c r="H34" s="157">
        <v>3383.4849069999996</v>
      </c>
      <c r="I34" s="157">
        <v>2804.1987349999999</v>
      </c>
      <c r="J34" s="155">
        <v>29</v>
      </c>
      <c r="K34" s="152" t="s">
        <v>90</v>
      </c>
      <c r="L34" s="311" t="s">
        <v>542</v>
      </c>
      <c r="M34" s="157">
        <v>1961.8700090000002</v>
      </c>
      <c r="N34" s="157">
        <v>2841.5002050000007</v>
      </c>
      <c r="O34" s="157">
        <v>2141.202057</v>
      </c>
      <c r="P34" s="157">
        <v>2335.2305559999995</v>
      </c>
      <c r="Q34" s="157">
        <v>2591.1088060000006</v>
      </c>
      <c r="R34" s="157">
        <v>2125.7738299999996</v>
      </c>
      <c r="S34" s="157">
        <v>4795.2270849999995</v>
      </c>
    </row>
    <row r="35" spans="1:19" ht="12" customHeight="1" x14ac:dyDescent="0.25">
      <c r="A35" s="155">
        <v>30</v>
      </c>
      <c r="B35" s="159" t="s">
        <v>330</v>
      </c>
      <c r="C35" s="167" t="s">
        <v>550</v>
      </c>
      <c r="D35" s="313">
        <f t="shared" si="0"/>
        <v>30608.049667000003</v>
      </c>
      <c r="E35" s="157">
        <v>3107.9477700000002</v>
      </c>
      <c r="F35" s="157">
        <v>1890.6210120000001</v>
      </c>
      <c r="G35" s="157">
        <v>712.81658999999991</v>
      </c>
      <c r="H35" s="157">
        <v>722.26543800000002</v>
      </c>
      <c r="I35" s="157">
        <v>565.66475799999989</v>
      </c>
      <c r="J35" s="155">
        <v>30</v>
      </c>
      <c r="K35" s="152" t="s">
        <v>330</v>
      </c>
      <c r="L35" s="311" t="s">
        <v>550</v>
      </c>
      <c r="M35" s="157">
        <v>362.19086899999996</v>
      </c>
      <c r="N35" s="157">
        <v>583.0163</v>
      </c>
      <c r="O35" s="157">
        <v>830.71416499999998</v>
      </c>
      <c r="P35" s="157">
        <v>3082.3211320000005</v>
      </c>
      <c r="Q35" s="157">
        <v>7952.970526000001</v>
      </c>
      <c r="R35" s="157">
        <v>5019.7004359999992</v>
      </c>
      <c r="S35" s="157">
        <v>5777.8206710000013</v>
      </c>
    </row>
    <row r="36" spans="1:19" ht="12" customHeight="1" x14ac:dyDescent="0.25">
      <c r="A36" s="155">
        <v>31</v>
      </c>
      <c r="B36" s="159" t="s">
        <v>46</v>
      </c>
      <c r="C36" s="167" t="s">
        <v>563</v>
      </c>
      <c r="D36" s="313">
        <f t="shared" si="0"/>
        <v>30549.945922999999</v>
      </c>
      <c r="E36" s="157">
        <v>1437.5900000000001</v>
      </c>
      <c r="F36" s="157">
        <v>2064.63</v>
      </c>
      <c r="G36" s="157">
        <v>1575.7799999999997</v>
      </c>
      <c r="H36" s="157">
        <v>1269.4739999999999</v>
      </c>
      <c r="I36" s="157">
        <v>1605.1</v>
      </c>
      <c r="J36" s="155">
        <v>31</v>
      </c>
      <c r="K36" s="152" t="s">
        <v>46</v>
      </c>
      <c r="L36" s="311" t="s">
        <v>563</v>
      </c>
      <c r="M36" s="157">
        <v>1985.15452</v>
      </c>
      <c r="N36" s="157">
        <v>1711.7352000000001</v>
      </c>
      <c r="O36" s="157">
        <v>1608.6000000000001</v>
      </c>
      <c r="P36" s="157">
        <v>5595.0003509999997</v>
      </c>
      <c r="Q36" s="157">
        <v>3471.16</v>
      </c>
      <c r="R36" s="157">
        <v>3810.33</v>
      </c>
      <c r="S36" s="157">
        <v>4415.3918519999997</v>
      </c>
    </row>
    <row r="37" spans="1:19" ht="12" customHeight="1" x14ac:dyDescent="0.25">
      <c r="A37" s="155">
        <v>32</v>
      </c>
      <c r="B37" s="159" t="s">
        <v>214</v>
      </c>
      <c r="C37" s="167" t="s">
        <v>553</v>
      </c>
      <c r="D37" s="313">
        <f t="shared" si="0"/>
        <v>29225.059884000002</v>
      </c>
      <c r="E37" s="157">
        <v>2552</v>
      </c>
      <c r="F37" s="157">
        <v>2329.1999999999998</v>
      </c>
      <c r="G37" s="157">
        <v>1727</v>
      </c>
      <c r="H37" s="157">
        <v>2647</v>
      </c>
      <c r="I37" s="157">
        <v>2201</v>
      </c>
      <c r="J37" s="155">
        <v>32</v>
      </c>
      <c r="K37" s="152" t="s">
        <v>214</v>
      </c>
      <c r="L37" s="311" t="s">
        <v>553</v>
      </c>
      <c r="M37" s="157">
        <v>1157.69</v>
      </c>
      <c r="N37" s="157">
        <v>1980.1292589999998</v>
      </c>
      <c r="O37" s="157">
        <v>2743</v>
      </c>
      <c r="P37" s="157">
        <v>2847.0006250000001</v>
      </c>
      <c r="Q37" s="157">
        <v>3144</v>
      </c>
      <c r="R37" s="157">
        <v>3585</v>
      </c>
      <c r="S37" s="157">
        <v>2312.04</v>
      </c>
    </row>
    <row r="38" spans="1:19" ht="21" customHeight="1" x14ac:dyDescent="0.25">
      <c r="A38" s="155">
        <v>33</v>
      </c>
      <c r="B38" s="159" t="s">
        <v>210</v>
      </c>
      <c r="C38" s="167" t="s">
        <v>576</v>
      </c>
      <c r="D38" s="313">
        <f t="shared" si="0"/>
        <v>28420.370957000003</v>
      </c>
      <c r="E38" s="157">
        <v>2177.1212390000005</v>
      </c>
      <c r="F38" s="157">
        <v>2937.523451</v>
      </c>
      <c r="G38" s="157">
        <v>1820.3551319999999</v>
      </c>
      <c r="H38" s="157">
        <v>1748.5054</v>
      </c>
      <c r="I38" s="157">
        <v>3375.4797410000006</v>
      </c>
      <c r="J38" s="155">
        <v>33</v>
      </c>
      <c r="K38" s="152" t="s">
        <v>210</v>
      </c>
      <c r="L38" s="311" t="s">
        <v>576</v>
      </c>
      <c r="M38" s="157">
        <v>1677.6623899999997</v>
      </c>
      <c r="N38" s="157">
        <v>1721.105573</v>
      </c>
      <c r="O38" s="157">
        <v>3196.2338810000006</v>
      </c>
      <c r="P38" s="157">
        <v>1606.5392449999999</v>
      </c>
      <c r="Q38" s="157">
        <v>3076.0405209999999</v>
      </c>
      <c r="R38" s="157">
        <v>2521.8381420000001</v>
      </c>
      <c r="S38" s="157">
        <v>2561.9662420000004</v>
      </c>
    </row>
    <row r="39" spans="1:19" ht="12" customHeight="1" x14ac:dyDescent="0.25">
      <c r="A39" s="155">
        <v>34</v>
      </c>
      <c r="B39" s="159" t="s">
        <v>347</v>
      </c>
      <c r="C39" s="167" t="s">
        <v>546</v>
      </c>
      <c r="D39" s="313">
        <f t="shared" si="0"/>
        <v>26063.398076999998</v>
      </c>
      <c r="E39" s="157">
        <v>853.86921900000004</v>
      </c>
      <c r="F39" s="157">
        <v>2649.5334530000005</v>
      </c>
      <c r="G39" s="157">
        <v>2190.1593410000009</v>
      </c>
      <c r="H39" s="157">
        <v>2015.3640800000003</v>
      </c>
      <c r="I39" s="157">
        <v>2425.4880999999996</v>
      </c>
      <c r="J39" s="155">
        <v>34</v>
      </c>
      <c r="K39" s="152" t="s">
        <v>347</v>
      </c>
      <c r="L39" s="311" t="s">
        <v>546</v>
      </c>
      <c r="M39" s="157">
        <v>2168.0546789999999</v>
      </c>
      <c r="N39" s="157">
        <v>3028.8894959999989</v>
      </c>
      <c r="O39" s="157">
        <v>2222.8843390000002</v>
      </c>
      <c r="P39" s="157">
        <v>2070.5987</v>
      </c>
      <c r="Q39" s="157">
        <v>2199.7393100000008</v>
      </c>
      <c r="R39" s="157">
        <v>1617.9541400000001</v>
      </c>
      <c r="S39" s="157">
        <v>2620.8632199999997</v>
      </c>
    </row>
    <row r="40" spans="1:19" ht="12" customHeight="1" x14ac:dyDescent="0.25">
      <c r="A40" s="155">
        <v>35</v>
      </c>
      <c r="B40" s="159" t="s">
        <v>213</v>
      </c>
      <c r="C40" s="167" t="s">
        <v>554</v>
      </c>
      <c r="D40" s="313">
        <f t="shared" si="0"/>
        <v>25648.348008000001</v>
      </c>
      <c r="E40" s="157">
        <v>357.34190000000001</v>
      </c>
      <c r="F40" s="157">
        <v>1253.3361560000003</v>
      </c>
      <c r="G40" s="157">
        <v>1643.9497740000002</v>
      </c>
      <c r="H40" s="157">
        <v>2200.4344259999998</v>
      </c>
      <c r="I40" s="157">
        <v>1510.9803450000004</v>
      </c>
      <c r="J40" s="155">
        <v>35</v>
      </c>
      <c r="K40" s="152" t="s">
        <v>213</v>
      </c>
      <c r="L40" s="311" t="s">
        <v>554</v>
      </c>
      <c r="M40" s="157">
        <v>1888.3898099999997</v>
      </c>
      <c r="N40" s="157">
        <v>2163.4266000000007</v>
      </c>
      <c r="O40" s="157">
        <v>2186.4629670000004</v>
      </c>
      <c r="P40" s="157">
        <v>3663.3454059999999</v>
      </c>
      <c r="Q40" s="157">
        <v>3665.9594770000003</v>
      </c>
      <c r="R40" s="157">
        <v>2177.2477519999998</v>
      </c>
      <c r="S40" s="157">
        <v>2937.4733950000004</v>
      </c>
    </row>
    <row r="41" spans="1:19" ht="21" customHeight="1" x14ac:dyDescent="0.25">
      <c r="A41" s="155">
        <v>36</v>
      </c>
      <c r="B41" s="159" t="s">
        <v>156</v>
      </c>
      <c r="C41" s="167" t="s">
        <v>612</v>
      </c>
      <c r="D41" s="313">
        <f t="shared" si="0"/>
        <v>25364.247846000006</v>
      </c>
      <c r="E41" s="157">
        <v>1954.7221589999999</v>
      </c>
      <c r="F41" s="157">
        <v>2195.9358620000003</v>
      </c>
      <c r="G41" s="157">
        <v>3273.6633830000005</v>
      </c>
      <c r="H41" s="157">
        <v>2318.9037850000004</v>
      </c>
      <c r="I41" s="157">
        <v>1992.7150880000002</v>
      </c>
      <c r="J41" s="155">
        <v>36</v>
      </c>
      <c r="K41" s="152" t="s">
        <v>156</v>
      </c>
      <c r="L41" s="311" t="s">
        <v>612</v>
      </c>
      <c r="M41" s="157">
        <v>2172.7337230000003</v>
      </c>
      <c r="N41" s="157">
        <v>1324.0755189999998</v>
      </c>
      <c r="O41" s="157">
        <v>2196.8823370000009</v>
      </c>
      <c r="P41" s="157">
        <v>1761.334597</v>
      </c>
      <c r="Q41" s="157">
        <v>1658.2085670000004</v>
      </c>
      <c r="R41" s="157">
        <v>2267.8621389999998</v>
      </c>
      <c r="S41" s="157">
        <v>2247.2106870000002</v>
      </c>
    </row>
    <row r="42" spans="1:19" ht="12" customHeight="1" x14ac:dyDescent="0.25">
      <c r="A42" s="162">
        <v>37</v>
      </c>
      <c r="B42" s="162" t="s">
        <v>162</v>
      </c>
      <c r="C42" s="167" t="s">
        <v>619</v>
      </c>
      <c r="D42" s="313">
        <f t="shared" si="0"/>
        <v>24633.155773000002</v>
      </c>
      <c r="E42" s="164"/>
      <c r="F42" s="164"/>
      <c r="G42" s="164"/>
      <c r="H42" s="164"/>
      <c r="I42" s="164">
        <v>17.594865000000002</v>
      </c>
      <c r="J42" s="162">
        <v>37</v>
      </c>
      <c r="K42" s="152" t="s">
        <v>162</v>
      </c>
      <c r="L42" s="311" t="s">
        <v>619</v>
      </c>
      <c r="M42" s="164">
        <v>658.26657699999987</v>
      </c>
      <c r="N42" s="164">
        <v>5507.2971600000001</v>
      </c>
      <c r="O42" s="164">
        <v>4466.5491199999997</v>
      </c>
      <c r="P42" s="164">
        <v>6210.3866000000007</v>
      </c>
      <c r="Q42" s="164">
        <v>3677.6849999999999</v>
      </c>
      <c r="R42" s="164">
        <v>2932.4100000000003</v>
      </c>
      <c r="S42" s="164">
        <v>1162.9664509999998</v>
      </c>
    </row>
    <row r="43" spans="1:19" ht="9.9499999999999993" customHeight="1" x14ac:dyDescent="0.25">
      <c r="A43" s="13"/>
      <c r="B43" s="13"/>
      <c r="C43" s="13"/>
      <c r="D43" s="1"/>
      <c r="I43" s="87"/>
      <c r="J43" s="31"/>
      <c r="K43" s="31"/>
      <c r="L43" s="31"/>
      <c r="N43" s="65"/>
      <c r="O43" s="65"/>
      <c r="P43" s="65"/>
      <c r="Q43" s="65"/>
      <c r="R43" s="65"/>
      <c r="S43" s="87"/>
    </row>
    <row r="44" spans="1:19" ht="10.7" customHeight="1" x14ac:dyDescent="0.25">
      <c r="A44" s="58" t="s">
        <v>378</v>
      </c>
      <c r="B44" s="13"/>
      <c r="C44" s="13"/>
      <c r="D44" s="1"/>
      <c r="J44" s="58" t="s">
        <v>378</v>
      </c>
      <c r="K44" s="31"/>
      <c r="L44" s="31"/>
      <c r="M44" s="65"/>
      <c r="N44" s="65"/>
      <c r="O44" s="65"/>
      <c r="P44" s="65"/>
      <c r="Q44" s="65"/>
      <c r="R44" s="65"/>
      <c r="S44" s="65"/>
    </row>
    <row r="45" spans="1:19" ht="21.95" customHeight="1" thickBot="1" x14ac:dyDescent="0.3">
      <c r="A45" s="298" t="s">
        <v>255</v>
      </c>
      <c r="B45" s="255" t="s">
        <v>373</v>
      </c>
      <c r="C45" s="287" t="s">
        <v>365</v>
      </c>
      <c r="D45" s="288" t="s">
        <v>257</v>
      </c>
      <c r="E45" s="287" t="s">
        <v>290</v>
      </c>
      <c r="F45" s="287" t="s">
        <v>291</v>
      </c>
      <c r="G45" s="287" t="s">
        <v>270</v>
      </c>
      <c r="H45" s="287" t="s">
        <v>271</v>
      </c>
      <c r="I45" s="289" t="s">
        <v>272</v>
      </c>
      <c r="J45" s="298" t="s">
        <v>255</v>
      </c>
      <c r="K45" s="255" t="s">
        <v>373</v>
      </c>
      <c r="L45" s="287" t="s">
        <v>365</v>
      </c>
      <c r="M45" s="289" t="s">
        <v>273</v>
      </c>
      <c r="N45" s="287" t="s">
        <v>274</v>
      </c>
      <c r="O45" s="287" t="s">
        <v>275</v>
      </c>
      <c r="P45" s="287" t="s">
        <v>243</v>
      </c>
      <c r="Q45" s="287" t="s">
        <v>277</v>
      </c>
      <c r="R45" s="287" t="s">
        <v>278</v>
      </c>
      <c r="S45" s="289" t="s">
        <v>279</v>
      </c>
    </row>
    <row r="46" spans="1:19" ht="5.0999999999999996" customHeight="1" thickTop="1" x14ac:dyDescent="0.25">
      <c r="A46" s="234"/>
      <c r="B46" s="234"/>
      <c r="C46" s="284"/>
      <c r="D46" s="283"/>
      <c r="E46" s="278"/>
      <c r="F46" s="278"/>
      <c r="G46" s="278"/>
      <c r="H46" s="278"/>
      <c r="I46" s="278"/>
      <c r="J46" s="234"/>
      <c r="K46" s="234"/>
      <c r="L46" s="284"/>
      <c r="M46" s="278"/>
      <c r="N46" s="278"/>
      <c r="O46" s="278"/>
      <c r="P46" s="278"/>
      <c r="Q46" s="278"/>
      <c r="R46" s="278"/>
      <c r="S46" s="278"/>
    </row>
    <row r="47" spans="1:19" ht="12" customHeight="1" x14ac:dyDescent="0.25">
      <c r="A47" s="152">
        <v>38</v>
      </c>
      <c r="B47" s="152" t="s">
        <v>79</v>
      </c>
      <c r="C47" s="167" t="s">
        <v>582</v>
      </c>
      <c r="D47" s="312">
        <f>SUM(E47:I47)+SUM(M47:S47)</f>
        <v>24375.080805000001</v>
      </c>
      <c r="E47" s="154">
        <v>1222.293467</v>
      </c>
      <c r="F47" s="154">
        <v>1610.2214019999999</v>
      </c>
      <c r="G47" s="154">
        <v>1789.5016590000002</v>
      </c>
      <c r="H47" s="154">
        <v>1439.3305179999998</v>
      </c>
      <c r="I47" s="154">
        <v>1883.1782380000002</v>
      </c>
      <c r="J47" s="152">
        <v>38</v>
      </c>
      <c r="K47" s="152" t="s">
        <v>79</v>
      </c>
      <c r="L47" s="311" t="s">
        <v>582</v>
      </c>
      <c r="M47" s="154">
        <v>1493.1823659999998</v>
      </c>
      <c r="N47" s="154">
        <v>2473.2518529999998</v>
      </c>
      <c r="O47" s="154">
        <v>1649.6482450000003</v>
      </c>
      <c r="P47" s="154">
        <v>2332.2783120000004</v>
      </c>
      <c r="Q47" s="154">
        <v>2567.8149110000004</v>
      </c>
      <c r="R47" s="154">
        <v>2668.9286729999999</v>
      </c>
      <c r="S47" s="154">
        <v>3245.451161</v>
      </c>
    </row>
    <row r="48" spans="1:19" ht="12" customHeight="1" x14ac:dyDescent="0.25">
      <c r="A48" s="155">
        <v>39</v>
      </c>
      <c r="B48" s="155" t="s">
        <v>302</v>
      </c>
      <c r="C48" s="167" t="s">
        <v>565</v>
      </c>
      <c r="D48" s="313">
        <f t="shared" ref="D48:D83" si="1">SUM(E48:I48)+SUM(M48:S48)</f>
        <v>21489.810514000001</v>
      </c>
      <c r="E48" s="157">
        <v>1600.7469240000005</v>
      </c>
      <c r="F48" s="157">
        <v>1648.440507</v>
      </c>
      <c r="G48" s="157">
        <v>1179.3620980000005</v>
      </c>
      <c r="H48" s="157">
        <v>1135.3134869999999</v>
      </c>
      <c r="I48" s="157">
        <v>890.15149800000029</v>
      </c>
      <c r="J48" s="155">
        <v>39</v>
      </c>
      <c r="K48" s="152" t="s">
        <v>302</v>
      </c>
      <c r="L48" s="311" t="s">
        <v>565</v>
      </c>
      <c r="M48" s="157">
        <v>1639.8566389999996</v>
      </c>
      <c r="N48" s="157">
        <v>2405.6223290000007</v>
      </c>
      <c r="O48" s="157">
        <v>1979.9251620000005</v>
      </c>
      <c r="P48" s="157">
        <v>2575.2912769999989</v>
      </c>
      <c r="Q48" s="157">
        <v>2471.4881490000007</v>
      </c>
      <c r="R48" s="157">
        <v>1657.8628979999999</v>
      </c>
      <c r="S48" s="157">
        <v>2305.7495460000005</v>
      </c>
    </row>
    <row r="49" spans="1:19" ht="12" customHeight="1" x14ac:dyDescent="0.25">
      <c r="A49" s="155">
        <v>40</v>
      </c>
      <c r="B49" s="155" t="s">
        <v>207</v>
      </c>
      <c r="C49" s="167" t="s">
        <v>562</v>
      </c>
      <c r="D49" s="313">
        <f t="shared" si="1"/>
        <v>20821.824908000002</v>
      </c>
      <c r="E49" s="157">
        <v>1613.4775869999994</v>
      </c>
      <c r="F49" s="157">
        <v>1823.1840360000003</v>
      </c>
      <c r="G49" s="157">
        <v>1474.0869320000004</v>
      </c>
      <c r="H49" s="157">
        <v>1424.1371019999997</v>
      </c>
      <c r="I49" s="157">
        <v>1889.6933779999993</v>
      </c>
      <c r="J49" s="155">
        <v>40</v>
      </c>
      <c r="K49" s="152" t="s">
        <v>207</v>
      </c>
      <c r="L49" s="311" t="s">
        <v>562</v>
      </c>
      <c r="M49" s="157">
        <v>1425.0308560000001</v>
      </c>
      <c r="N49" s="157">
        <v>1850.9413680000007</v>
      </c>
      <c r="O49" s="157">
        <v>1659.9342850000003</v>
      </c>
      <c r="P49" s="157">
        <v>1751.6557339999997</v>
      </c>
      <c r="Q49" s="157">
        <v>2083.2873640000003</v>
      </c>
      <c r="R49" s="157">
        <v>1608.3746539999997</v>
      </c>
      <c r="S49" s="157">
        <v>2218.021612</v>
      </c>
    </row>
    <row r="50" spans="1:19" ht="12" customHeight="1" x14ac:dyDescent="0.25">
      <c r="A50" s="155">
        <v>41</v>
      </c>
      <c r="B50" s="155" t="s">
        <v>205</v>
      </c>
      <c r="C50" s="167" t="s">
        <v>559</v>
      </c>
      <c r="D50" s="313">
        <f t="shared" si="1"/>
        <v>19381.521924000001</v>
      </c>
      <c r="E50" s="157">
        <v>517.4857209999999</v>
      </c>
      <c r="F50" s="157">
        <v>1212.0374530000001</v>
      </c>
      <c r="G50" s="157">
        <v>1608.174845</v>
      </c>
      <c r="H50" s="157">
        <v>2732.191354</v>
      </c>
      <c r="I50" s="157">
        <v>2003.3151499999999</v>
      </c>
      <c r="J50" s="155">
        <v>41</v>
      </c>
      <c r="K50" s="152" t="s">
        <v>205</v>
      </c>
      <c r="L50" s="311" t="s">
        <v>559</v>
      </c>
      <c r="M50" s="157">
        <v>2577.3809199999996</v>
      </c>
      <c r="N50" s="157">
        <v>3020.7985450000006</v>
      </c>
      <c r="O50" s="157">
        <v>2081.2113229999995</v>
      </c>
      <c r="P50" s="157">
        <v>1620.4114799999998</v>
      </c>
      <c r="Q50" s="157">
        <v>676.75232900000003</v>
      </c>
      <c r="R50" s="157">
        <v>638.58150000000012</v>
      </c>
      <c r="S50" s="157">
        <v>693.18130399999995</v>
      </c>
    </row>
    <row r="51" spans="1:19" ht="12" customHeight="1" x14ac:dyDescent="0.25">
      <c r="A51" s="155">
        <v>42</v>
      </c>
      <c r="B51" s="155" t="s">
        <v>155</v>
      </c>
      <c r="C51" s="167" t="s">
        <v>567</v>
      </c>
      <c r="D51" s="313">
        <f t="shared" si="1"/>
        <v>18518.785367</v>
      </c>
      <c r="E51" s="157">
        <v>923.49487800000009</v>
      </c>
      <c r="F51" s="157">
        <v>1680.0267789999998</v>
      </c>
      <c r="G51" s="157">
        <v>1489.014445</v>
      </c>
      <c r="H51" s="157">
        <v>2333.1894340000003</v>
      </c>
      <c r="I51" s="157">
        <v>1515.9659880000002</v>
      </c>
      <c r="J51" s="155">
        <v>42</v>
      </c>
      <c r="K51" s="152" t="s">
        <v>155</v>
      </c>
      <c r="L51" s="311" t="s">
        <v>567</v>
      </c>
      <c r="M51" s="157">
        <v>1300.80646</v>
      </c>
      <c r="N51" s="157">
        <v>2060.5099140000002</v>
      </c>
      <c r="O51" s="157">
        <v>1321.4081529999999</v>
      </c>
      <c r="P51" s="157">
        <v>1365.9307740000002</v>
      </c>
      <c r="Q51" s="157">
        <v>1406.0640000000003</v>
      </c>
      <c r="R51" s="157">
        <v>1094.495572</v>
      </c>
      <c r="S51" s="157">
        <v>2027.87897</v>
      </c>
    </row>
    <row r="52" spans="1:19" ht="12" customHeight="1" x14ac:dyDescent="0.25">
      <c r="A52" s="155">
        <v>43</v>
      </c>
      <c r="B52" s="155" t="s">
        <v>158</v>
      </c>
      <c r="C52" s="167" t="s">
        <v>598</v>
      </c>
      <c r="D52" s="313">
        <f t="shared" si="1"/>
        <v>18420.853304</v>
      </c>
      <c r="E52" s="157">
        <v>886.97000000000014</v>
      </c>
      <c r="F52" s="157">
        <v>1141.7464519999999</v>
      </c>
      <c r="G52" s="157">
        <v>1042.4429300000002</v>
      </c>
      <c r="H52" s="157">
        <v>1690.4960000000001</v>
      </c>
      <c r="I52" s="157">
        <v>1483.94208</v>
      </c>
      <c r="J52" s="155">
        <v>43</v>
      </c>
      <c r="K52" s="152" t="s">
        <v>158</v>
      </c>
      <c r="L52" s="311" t="s">
        <v>598</v>
      </c>
      <c r="M52" s="157">
        <v>2184.7450000000003</v>
      </c>
      <c r="N52" s="157">
        <v>2264.9550800000002</v>
      </c>
      <c r="O52" s="157">
        <v>2434.9949999999999</v>
      </c>
      <c r="P52" s="157">
        <v>1632.5199999999998</v>
      </c>
      <c r="Q52" s="157">
        <v>1362.4828189999996</v>
      </c>
      <c r="R52" s="157">
        <v>1299.2079430000001</v>
      </c>
      <c r="S52" s="157">
        <v>996.35000000000014</v>
      </c>
    </row>
    <row r="53" spans="1:19" ht="12" customHeight="1" x14ac:dyDescent="0.25">
      <c r="A53" s="155">
        <v>44</v>
      </c>
      <c r="B53" s="155" t="s">
        <v>176</v>
      </c>
      <c r="C53" s="167" t="s">
        <v>597</v>
      </c>
      <c r="D53" s="313">
        <f t="shared" si="1"/>
        <v>18165.623383000002</v>
      </c>
      <c r="E53" s="157"/>
      <c r="F53" s="157"/>
      <c r="G53" s="157">
        <v>5</v>
      </c>
      <c r="H53" s="157">
        <v>5</v>
      </c>
      <c r="I53" s="157">
        <v>12</v>
      </c>
      <c r="J53" s="155">
        <v>44</v>
      </c>
      <c r="K53" s="152" t="s">
        <v>176</v>
      </c>
      <c r="L53" s="311" t="s">
        <v>597</v>
      </c>
      <c r="M53" s="157">
        <v>4389.1851299999989</v>
      </c>
      <c r="N53" s="157">
        <v>10550.644400000001</v>
      </c>
      <c r="O53" s="157">
        <v>3146.5284279999996</v>
      </c>
      <c r="P53" s="157">
        <v>57.265425</v>
      </c>
      <c r="Q53" s="157"/>
      <c r="R53" s="157"/>
      <c r="S53" s="157"/>
    </row>
    <row r="54" spans="1:19" ht="12" customHeight="1" x14ac:dyDescent="0.25">
      <c r="A54" s="155">
        <v>45</v>
      </c>
      <c r="B54" s="155" t="s">
        <v>289</v>
      </c>
      <c r="C54" s="167" t="s">
        <v>584</v>
      </c>
      <c r="D54" s="313">
        <f t="shared" si="1"/>
        <v>18089.743263999997</v>
      </c>
      <c r="E54" s="157">
        <v>1470.7947239999999</v>
      </c>
      <c r="F54" s="157">
        <v>1920.0246</v>
      </c>
      <c r="G54" s="157">
        <v>1211.7493999999999</v>
      </c>
      <c r="H54" s="157">
        <v>2060.8737999999998</v>
      </c>
      <c r="I54" s="157">
        <v>1512.9250999999999</v>
      </c>
      <c r="J54" s="155">
        <v>45</v>
      </c>
      <c r="K54" s="152" t="s">
        <v>289</v>
      </c>
      <c r="L54" s="311" t="s">
        <v>584</v>
      </c>
      <c r="M54" s="157">
        <v>523.0942</v>
      </c>
      <c r="N54" s="157">
        <v>1703.6379999999999</v>
      </c>
      <c r="O54" s="157">
        <v>1666.0686730000002</v>
      </c>
      <c r="P54" s="157">
        <v>1607.5181</v>
      </c>
      <c r="Q54" s="157">
        <v>1101.8445999999999</v>
      </c>
      <c r="R54" s="157">
        <v>1608.268067</v>
      </c>
      <c r="S54" s="157">
        <v>1702.944</v>
      </c>
    </row>
    <row r="55" spans="1:19" ht="12" customHeight="1" x14ac:dyDescent="0.25">
      <c r="A55" s="155">
        <v>46</v>
      </c>
      <c r="B55" s="155" t="s">
        <v>41</v>
      </c>
      <c r="C55" s="167" t="s">
        <v>634</v>
      </c>
      <c r="D55" s="313">
        <f t="shared" si="1"/>
        <v>18034.871374999999</v>
      </c>
      <c r="E55" s="157">
        <v>1638.19</v>
      </c>
      <c r="F55" s="157">
        <v>2244.75</v>
      </c>
      <c r="G55" s="157">
        <v>2857.16</v>
      </c>
      <c r="H55" s="157">
        <v>1278.57</v>
      </c>
      <c r="I55" s="157">
        <v>302</v>
      </c>
      <c r="J55" s="155">
        <v>46</v>
      </c>
      <c r="K55" s="152" t="s">
        <v>41</v>
      </c>
      <c r="L55" s="311" t="s">
        <v>634</v>
      </c>
      <c r="M55" s="157">
        <v>126</v>
      </c>
      <c r="N55" s="157">
        <v>38.1</v>
      </c>
      <c r="O55" s="157">
        <v>5.0170000000000003</v>
      </c>
      <c r="P55" s="157">
        <v>728.03199999999993</v>
      </c>
      <c r="Q55" s="157">
        <v>3000.9879999999998</v>
      </c>
      <c r="R55" s="157">
        <v>4503.9143750000003</v>
      </c>
      <c r="S55" s="157">
        <v>1312.15</v>
      </c>
    </row>
    <row r="56" spans="1:19" ht="25.5" x14ac:dyDescent="0.25">
      <c r="A56" s="155">
        <v>47</v>
      </c>
      <c r="B56" s="155" t="s">
        <v>3</v>
      </c>
      <c r="C56" s="167" t="s">
        <v>588</v>
      </c>
      <c r="D56" s="313">
        <f t="shared" si="1"/>
        <v>17561.750902</v>
      </c>
      <c r="E56" s="157">
        <v>1726.568</v>
      </c>
      <c r="F56" s="157">
        <v>1916.2760000000001</v>
      </c>
      <c r="G56" s="157">
        <v>1854.144</v>
      </c>
      <c r="H56" s="157">
        <v>1707.046</v>
      </c>
      <c r="I56" s="157">
        <v>1587.0119420000005</v>
      </c>
      <c r="J56" s="155">
        <v>47</v>
      </c>
      <c r="K56" s="152" t="s">
        <v>3</v>
      </c>
      <c r="L56" s="311" t="s">
        <v>588</v>
      </c>
      <c r="M56" s="157">
        <v>955.17369999999983</v>
      </c>
      <c r="N56" s="157">
        <v>821.52684999999997</v>
      </c>
      <c r="O56" s="157">
        <v>521.56799999999998</v>
      </c>
      <c r="P56" s="157">
        <v>790.73599999999999</v>
      </c>
      <c r="Q56" s="157">
        <v>1335.3610000000001</v>
      </c>
      <c r="R56" s="157">
        <v>1678.0375000000001</v>
      </c>
      <c r="S56" s="157">
        <v>2668.3019099999997</v>
      </c>
    </row>
    <row r="57" spans="1:19" ht="12" customHeight="1" x14ac:dyDescent="0.25">
      <c r="A57" s="155">
        <v>48</v>
      </c>
      <c r="B57" s="155" t="s">
        <v>29</v>
      </c>
      <c r="C57" s="167" t="s">
        <v>635</v>
      </c>
      <c r="D57" s="313">
        <f t="shared" si="1"/>
        <v>17517.286989</v>
      </c>
      <c r="E57" s="157">
        <v>230.366951</v>
      </c>
      <c r="F57" s="157">
        <v>949.22683500000005</v>
      </c>
      <c r="G57" s="157">
        <v>2345.4918000000002</v>
      </c>
      <c r="H57" s="157">
        <v>851.61486600000001</v>
      </c>
      <c r="I57" s="157">
        <v>404.84699999999998</v>
      </c>
      <c r="J57" s="155">
        <v>48</v>
      </c>
      <c r="K57" s="152" t="s">
        <v>29</v>
      </c>
      <c r="L57" s="311" t="s">
        <v>635</v>
      </c>
      <c r="M57" s="157">
        <v>32.109673000000001</v>
      </c>
      <c r="N57" s="157">
        <v>80.681077999999999</v>
      </c>
      <c r="O57" s="157">
        <v>916.15424999999993</v>
      </c>
      <c r="P57" s="157">
        <v>2646.8287390000005</v>
      </c>
      <c r="Q57" s="157">
        <v>4055.8533370000005</v>
      </c>
      <c r="R57" s="157">
        <v>3987.318812</v>
      </c>
      <c r="S57" s="157">
        <v>1016.7936480000001</v>
      </c>
    </row>
    <row r="58" spans="1:19" ht="12" customHeight="1" x14ac:dyDescent="0.25">
      <c r="A58" s="155">
        <v>49</v>
      </c>
      <c r="B58" s="155" t="s">
        <v>100</v>
      </c>
      <c r="C58" s="167" t="s">
        <v>600</v>
      </c>
      <c r="D58" s="313">
        <f t="shared" si="1"/>
        <v>15284.367023999999</v>
      </c>
      <c r="E58" s="157">
        <v>790.05000000000007</v>
      </c>
      <c r="F58" s="157">
        <v>1916.3277590000002</v>
      </c>
      <c r="G58" s="157">
        <v>1829.11</v>
      </c>
      <c r="H58" s="157">
        <v>1672.4478630000001</v>
      </c>
      <c r="I58" s="157">
        <v>1573.7200000000003</v>
      </c>
      <c r="J58" s="155">
        <v>49</v>
      </c>
      <c r="K58" s="152" t="s">
        <v>100</v>
      </c>
      <c r="L58" s="311" t="s">
        <v>600</v>
      </c>
      <c r="M58" s="157">
        <v>640.25999999999988</v>
      </c>
      <c r="N58" s="157">
        <v>980.89999999999986</v>
      </c>
      <c r="O58" s="157">
        <v>1102.9765</v>
      </c>
      <c r="P58" s="157">
        <v>1177.8600000000001</v>
      </c>
      <c r="Q58" s="157">
        <v>1364.9470419999998</v>
      </c>
      <c r="R58" s="157">
        <v>1205.5965000000001</v>
      </c>
      <c r="S58" s="157">
        <v>1030.1713599999998</v>
      </c>
    </row>
    <row r="59" spans="1:19" ht="12" customHeight="1" x14ac:dyDescent="0.25">
      <c r="A59" s="155">
        <v>50</v>
      </c>
      <c r="B59" s="155" t="s">
        <v>107</v>
      </c>
      <c r="C59" s="167" t="s">
        <v>606</v>
      </c>
      <c r="D59" s="313">
        <f t="shared" si="1"/>
        <v>15241.352665999999</v>
      </c>
      <c r="E59" s="157">
        <v>845.15882499999998</v>
      </c>
      <c r="F59" s="157">
        <v>1085.101739</v>
      </c>
      <c r="G59" s="157">
        <v>699.40868899999987</v>
      </c>
      <c r="H59" s="157">
        <v>1130.152799</v>
      </c>
      <c r="I59" s="157">
        <v>1478.6231290000001</v>
      </c>
      <c r="J59" s="155">
        <v>50</v>
      </c>
      <c r="K59" s="152" t="s">
        <v>107</v>
      </c>
      <c r="L59" s="311" t="s">
        <v>606</v>
      </c>
      <c r="M59" s="157">
        <v>2199.1320569999993</v>
      </c>
      <c r="N59" s="157">
        <v>1452.4494449999997</v>
      </c>
      <c r="O59" s="157">
        <v>971.21943600000009</v>
      </c>
      <c r="P59" s="157">
        <v>1132.1290799999999</v>
      </c>
      <c r="Q59" s="157">
        <v>1310.0742230000001</v>
      </c>
      <c r="R59" s="157">
        <v>1106.0404840000001</v>
      </c>
      <c r="S59" s="157">
        <v>1831.86276</v>
      </c>
    </row>
    <row r="60" spans="1:19" ht="12.75" x14ac:dyDescent="0.25">
      <c r="A60" s="155">
        <v>51</v>
      </c>
      <c r="B60" s="155" t="s">
        <v>140</v>
      </c>
      <c r="C60" s="167" t="s">
        <v>575</v>
      </c>
      <c r="D60" s="313">
        <f t="shared" si="1"/>
        <v>14961.234381999999</v>
      </c>
      <c r="E60" s="157">
        <v>899.65303299999994</v>
      </c>
      <c r="F60" s="157">
        <v>1665.3831009999999</v>
      </c>
      <c r="G60" s="157">
        <v>1275.0210650000001</v>
      </c>
      <c r="H60" s="157">
        <v>561.57123799999999</v>
      </c>
      <c r="I60" s="157">
        <v>1116.5217680000001</v>
      </c>
      <c r="J60" s="155">
        <v>51</v>
      </c>
      <c r="K60" s="152" t="s">
        <v>140</v>
      </c>
      <c r="L60" s="311" t="s">
        <v>575</v>
      </c>
      <c r="M60" s="157">
        <v>1368.0579539999997</v>
      </c>
      <c r="N60" s="157">
        <v>1013.5185569999999</v>
      </c>
      <c r="O60" s="157">
        <v>708.20404199999984</v>
      </c>
      <c r="P60" s="157">
        <v>1272.6113439999997</v>
      </c>
      <c r="Q60" s="157">
        <v>1657.7771479999997</v>
      </c>
      <c r="R60" s="157">
        <v>1786.494917</v>
      </c>
      <c r="S60" s="157">
        <v>1636.4202149999996</v>
      </c>
    </row>
    <row r="61" spans="1:19" ht="21" customHeight="1" x14ac:dyDescent="0.25">
      <c r="A61" s="155">
        <v>52</v>
      </c>
      <c r="B61" s="155" t="s">
        <v>329</v>
      </c>
      <c r="C61" s="167" t="s">
        <v>593</v>
      </c>
      <c r="D61" s="313">
        <f t="shared" si="1"/>
        <v>14763.269614000001</v>
      </c>
      <c r="E61" s="157">
        <v>1082.825</v>
      </c>
      <c r="F61" s="157">
        <v>1938.7750000000001</v>
      </c>
      <c r="G61" s="157">
        <v>558.07500000000005</v>
      </c>
      <c r="H61" s="157">
        <v>2070.0672500000001</v>
      </c>
      <c r="I61" s="157">
        <v>1024.8909000000001</v>
      </c>
      <c r="J61" s="155">
        <v>52</v>
      </c>
      <c r="K61" s="152" t="s">
        <v>329</v>
      </c>
      <c r="L61" s="311" t="s">
        <v>593</v>
      </c>
      <c r="M61" s="157">
        <v>522.71109999999999</v>
      </c>
      <c r="N61" s="157">
        <v>901.2356410000001</v>
      </c>
      <c r="O61" s="157">
        <v>986.80330000000004</v>
      </c>
      <c r="P61" s="157">
        <v>776.73610000000008</v>
      </c>
      <c r="Q61" s="157">
        <v>1686.10232</v>
      </c>
      <c r="R61" s="157">
        <v>1845.3583510000001</v>
      </c>
      <c r="S61" s="157">
        <v>1369.689652</v>
      </c>
    </row>
    <row r="62" spans="1:19" ht="12" customHeight="1" x14ac:dyDescent="0.25">
      <c r="A62" s="155">
        <v>53</v>
      </c>
      <c r="B62" s="155" t="s">
        <v>187</v>
      </c>
      <c r="C62" s="167" t="s">
        <v>616</v>
      </c>
      <c r="D62" s="313">
        <f t="shared" si="1"/>
        <v>14759.070496</v>
      </c>
      <c r="E62" s="157">
        <v>7.4376400000000009</v>
      </c>
      <c r="F62" s="157">
        <v>5.5641090000000002</v>
      </c>
      <c r="G62" s="157">
        <v>48.969871999999995</v>
      </c>
      <c r="H62" s="157">
        <v>71.220120000000009</v>
      </c>
      <c r="I62" s="157">
        <v>57.485104999999997</v>
      </c>
      <c r="J62" s="155">
        <v>53</v>
      </c>
      <c r="K62" s="152" t="s">
        <v>187</v>
      </c>
      <c r="L62" s="311" t="s">
        <v>616</v>
      </c>
      <c r="M62" s="157">
        <v>1.698817</v>
      </c>
      <c r="N62" s="157">
        <v>48.99018499999999</v>
      </c>
      <c r="O62" s="157">
        <v>7233.964981000001</v>
      </c>
      <c r="P62" s="157">
        <v>37.100594999999998</v>
      </c>
      <c r="Q62" s="157">
        <v>8.9880069999999996</v>
      </c>
      <c r="R62" s="157">
        <v>52.061096999999997</v>
      </c>
      <c r="S62" s="157">
        <v>7185.5899679999993</v>
      </c>
    </row>
    <row r="63" spans="1:19" ht="12" customHeight="1" x14ac:dyDescent="0.25">
      <c r="A63" s="155">
        <v>54</v>
      </c>
      <c r="B63" s="155" t="s">
        <v>215</v>
      </c>
      <c r="C63" s="167" t="s">
        <v>620</v>
      </c>
      <c r="D63" s="313">
        <f t="shared" si="1"/>
        <v>14350.243382999999</v>
      </c>
      <c r="E63" s="157">
        <v>199.83100000000002</v>
      </c>
      <c r="F63" s="157">
        <v>804.50999999999988</v>
      </c>
      <c r="G63" s="157">
        <v>712.43949999999995</v>
      </c>
      <c r="H63" s="157">
        <v>856.63373999999999</v>
      </c>
      <c r="I63" s="157">
        <v>1091.33</v>
      </c>
      <c r="J63" s="155">
        <v>54</v>
      </c>
      <c r="K63" s="152" t="s">
        <v>215</v>
      </c>
      <c r="L63" s="311" t="s">
        <v>620</v>
      </c>
      <c r="M63" s="157">
        <v>907.16000000000008</v>
      </c>
      <c r="N63" s="157">
        <v>914.91649999999993</v>
      </c>
      <c r="O63" s="157">
        <v>1065.6275000000001</v>
      </c>
      <c r="P63" s="157">
        <v>1880.4400000000003</v>
      </c>
      <c r="Q63" s="157">
        <v>1963.3269999999998</v>
      </c>
      <c r="R63" s="157">
        <v>1310.58</v>
      </c>
      <c r="S63" s="157">
        <v>2643.4481430000001</v>
      </c>
    </row>
    <row r="64" spans="1:19" ht="12" customHeight="1" x14ac:dyDescent="0.25">
      <c r="A64" s="155">
        <v>55</v>
      </c>
      <c r="B64" s="155" t="s">
        <v>216</v>
      </c>
      <c r="C64" s="167" t="s">
        <v>569</v>
      </c>
      <c r="D64" s="313">
        <f t="shared" si="1"/>
        <v>14285.785359</v>
      </c>
      <c r="E64" s="157">
        <v>446.204812</v>
      </c>
      <c r="F64" s="157">
        <v>202.90013400000001</v>
      </c>
      <c r="G64" s="157">
        <v>72.109700000000004</v>
      </c>
      <c r="H64" s="157">
        <v>336.72399999999999</v>
      </c>
      <c r="I64" s="157">
        <v>1438.1187130000001</v>
      </c>
      <c r="J64" s="155">
        <v>55</v>
      </c>
      <c r="K64" s="152" t="s">
        <v>216</v>
      </c>
      <c r="L64" s="311" t="s">
        <v>569</v>
      </c>
      <c r="M64" s="157">
        <v>1537.269</v>
      </c>
      <c r="N64" s="157">
        <v>1803.4984999999999</v>
      </c>
      <c r="O64" s="157">
        <v>2572.7935000000002</v>
      </c>
      <c r="P64" s="157">
        <v>1347.2729999999999</v>
      </c>
      <c r="Q64" s="157">
        <v>1708.2</v>
      </c>
      <c r="R64" s="157">
        <v>1728.818</v>
      </c>
      <c r="S64" s="157">
        <v>1091.876</v>
      </c>
    </row>
    <row r="65" spans="1:19" ht="12" customHeight="1" x14ac:dyDescent="0.25">
      <c r="A65" s="155">
        <v>56</v>
      </c>
      <c r="B65" s="155" t="s">
        <v>208</v>
      </c>
      <c r="C65" s="167" t="s">
        <v>587</v>
      </c>
      <c r="D65" s="313">
        <f t="shared" si="1"/>
        <v>13912.6155</v>
      </c>
      <c r="E65" s="157">
        <v>875.81099999999992</v>
      </c>
      <c r="F65" s="157">
        <v>1029.1799999999998</v>
      </c>
      <c r="G65" s="157">
        <v>1404.21</v>
      </c>
      <c r="H65" s="157">
        <v>1354.7424999999998</v>
      </c>
      <c r="I65" s="157">
        <v>2220.8199999999997</v>
      </c>
      <c r="J65" s="155">
        <v>56</v>
      </c>
      <c r="K65" s="152" t="s">
        <v>208</v>
      </c>
      <c r="L65" s="311" t="s">
        <v>587</v>
      </c>
      <c r="M65" s="157">
        <v>948.90199999999993</v>
      </c>
      <c r="N65" s="157">
        <v>1169.2900000000002</v>
      </c>
      <c r="O65" s="157">
        <v>547.21</v>
      </c>
      <c r="P65" s="157">
        <v>893.55</v>
      </c>
      <c r="Q65" s="157">
        <v>873.54</v>
      </c>
      <c r="R65" s="157">
        <v>1172.1699999999998</v>
      </c>
      <c r="S65" s="157">
        <v>1423.1899999999998</v>
      </c>
    </row>
    <row r="66" spans="1:19" ht="12" customHeight="1" x14ac:dyDescent="0.25">
      <c r="A66" s="155">
        <v>57</v>
      </c>
      <c r="B66" s="155" t="s">
        <v>147</v>
      </c>
      <c r="C66" s="167" t="s">
        <v>611</v>
      </c>
      <c r="D66" s="313">
        <f t="shared" si="1"/>
        <v>13910.686100000001</v>
      </c>
      <c r="E66" s="157">
        <v>1585.327072</v>
      </c>
      <c r="F66" s="157">
        <v>1760.884665</v>
      </c>
      <c r="G66" s="157">
        <v>724.95194400000003</v>
      </c>
      <c r="H66" s="157">
        <v>875.736222</v>
      </c>
      <c r="I66" s="157">
        <v>1365.6504280000006</v>
      </c>
      <c r="J66" s="155">
        <v>57</v>
      </c>
      <c r="K66" s="152" t="s">
        <v>147</v>
      </c>
      <c r="L66" s="311" t="s">
        <v>611</v>
      </c>
      <c r="M66" s="157">
        <v>336.57542900000004</v>
      </c>
      <c r="N66" s="157">
        <v>528.33608100000004</v>
      </c>
      <c r="O66" s="157">
        <v>619.37467700000002</v>
      </c>
      <c r="P66" s="157">
        <v>784.67639500000007</v>
      </c>
      <c r="Q66" s="157">
        <v>1288.3348460000002</v>
      </c>
      <c r="R66" s="157">
        <v>1341.566687</v>
      </c>
      <c r="S66" s="157">
        <v>2699.2716540000006</v>
      </c>
    </row>
    <row r="67" spans="1:19" ht="12" customHeight="1" x14ac:dyDescent="0.25">
      <c r="A67" s="155">
        <v>58</v>
      </c>
      <c r="B67" s="155" t="s">
        <v>352</v>
      </c>
      <c r="C67" s="167" t="s">
        <v>636</v>
      </c>
      <c r="D67" s="313">
        <f t="shared" si="1"/>
        <v>13453.915142000002</v>
      </c>
      <c r="E67" s="157">
        <v>1005.8649509999999</v>
      </c>
      <c r="F67" s="157">
        <v>1309.017531</v>
      </c>
      <c r="G67" s="157">
        <v>1251.5208210000003</v>
      </c>
      <c r="H67" s="157">
        <v>959.08813199999986</v>
      </c>
      <c r="I67" s="157">
        <v>873.50171300000022</v>
      </c>
      <c r="J67" s="155">
        <v>58</v>
      </c>
      <c r="K67" s="152" t="s">
        <v>352</v>
      </c>
      <c r="L67" s="311" t="s">
        <v>636</v>
      </c>
      <c r="M67" s="157">
        <v>1106.9236510000003</v>
      </c>
      <c r="N67" s="157">
        <v>803.11645899999996</v>
      </c>
      <c r="O67" s="157">
        <v>1004.4617210000001</v>
      </c>
      <c r="P67" s="157">
        <v>1088.5731480000002</v>
      </c>
      <c r="Q67" s="157">
        <v>1284.4090759999999</v>
      </c>
      <c r="R67" s="157">
        <v>1363.0421449999999</v>
      </c>
      <c r="S67" s="157">
        <v>1404.395794</v>
      </c>
    </row>
    <row r="68" spans="1:19" ht="12" customHeight="1" x14ac:dyDescent="0.25">
      <c r="A68" s="155">
        <v>59</v>
      </c>
      <c r="B68" s="155" t="s">
        <v>45</v>
      </c>
      <c r="C68" s="167" t="s">
        <v>604</v>
      </c>
      <c r="D68" s="313">
        <f t="shared" si="1"/>
        <v>12664.516</v>
      </c>
      <c r="E68" s="157">
        <v>889.11800000000005</v>
      </c>
      <c r="F68" s="157">
        <v>1782.3910000000001</v>
      </c>
      <c r="G68" s="157">
        <v>1398.6859999999999</v>
      </c>
      <c r="H68" s="157">
        <v>1753.2</v>
      </c>
      <c r="I68" s="157">
        <v>2101.9690000000001</v>
      </c>
      <c r="J68" s="155">
        <v>59</v>
      </c>
      <c r="K68" s="152" t="s">
        <v>45</v>
      </c>
      <c r="L68" s="311" t="s">
        <v>604</v>
      </c>
      <c r="M68" s="157">
        <v>1408.1889999999999</v>
      </c>
      <c r="N68" s="157">
        <v>1132.7650000000001</v>
      </c>
      <c r="O68" s="157">
        <v>989.29399999999998</v>
      </c>
      <c r="P68" s="157">
        <v>129.53</v>
      </c>
      <c r="Q68" s="157">
        <v>98.97</v>
      </c>
      <c r="R68" s="157">
        <v>343.80160000000001</v>
      </c>
      <c r="S68" s="157">
        <v>636.60239999999999</v>
      </c>
    </row>
    <row r="69" spans="1:19" ht="12" customHeight="1" x14ac:dyDescent="0.25">
      <c r="A69" s="155">
        <v>60</v>
      </c>
      <c r="B69" s="155" t="s">
        <v>171</v>
      </c>
      <c r="C69" s="167" t="s">
        <v>580</v>
      </c>
      <c r="D69" s="313">
        <f t="shared" si="1"/>
        <v>12555.192937</v>
      </c>
      <c r="E69" s="157">
        <v>694.88315499999987</v>
      </c>
      <c r="F69" s="157">
        <v>215.55</v>
      </c>
      <c r="G69" s="157">
        <v>236.20934099999999</v>
      </c>
      <c r="H69" s="157">
        <v>189.96330700000001</v>
      </c>
      <c r="I69" s="157">
        <v>130.01687700000002</v>
      </c>
      <c r="J69" s="155">
        <v>60</v>
      </c>
      <c r="K69" s="152" t="s">
        <v>171</v>
      </c>
      <c r="L69" s="311" t="s">
        <v>580</v>
      </c>
      <c r="M69" s="157">
        <v>94.630560000000003</v>
      </c>
      <c r="N69" s="157">
        <v>129.25025099999999</v>
      </c>
      <c r="O69" s="157">
        <v>385.70050000000003</v>
      </c>
      <c r="P69" s="157">
        <v>1649.1821300000001</v>
      </c>
      <c r="Q69" s="157">
        <v>2535.2915160000002</v>
      </c>
      <c r="R69" s="157">
        <v>2597.5518000000002</v>
      </c>
      <c r="S69" s="157">
        <v>3696.9634999999998</v>
      </c>
    </row>
    <row r="70" spans="1:19" ht="12" customHeight="1" x14ac:dyDescent="0.25">
      <c r="A70" s="155">
        <v>61</v>
      </c>
      <c r="B70" s="155" t="s">
        <v>122</v>
      </c>
      <c r="C70" s="167" t="s">
        <v>586</v>
      </c>
      <c r="D70" s="313">
        <f t="shared" si="1"/>
        <v>12500.571285000002</v>
      </c>
      <c r="E70" s="157">
        <v>643.24364000000003</v>
      </c>
      <c r="F70" s="157">
        <v>557.2741289999999</v>
      </c>
      <c r="G70" s="157">
        <v>718.63840000000005</v>
      </c>
      <c r="H70" s="157">
        <v>1387.972121</v>
      </c>
      <c r="I70" s="157">
        <v>1244.7757700000002</v>
      </c>
      <c r="J70" s="155">
        <v>61</v>
      </c>
      <c r="K70" s="152" t="s">
        <v>122</v>
      </c>
      <c r="L70" s="311" t="s">
        <v>586</v>
      </c>
      <c r="M70" s="157">
        <v>1600.1065799999999</v>
      </c>
      <c r="N70" s="157">
        <v>1661.6314590000004</v>
      </c>
      <c r="O70" s="157">
        <v>769.47400000000005</v>
      </c>
      <c r="P70" s="157">
        <v>949.03025800000012</v>
      </c>
      <c r="Q70" s="157">
        <v>754.64052299999992</v>
      </c>
      <c r="R70" s="157">
        <v>784.30163800000014</v>
      </c>
      <c r="S70" s="157">
        <v>1429.482767</v>
      </c>
    </row>
    <row r="71" spans="1:19" ht="12" customHeight="1" x14ac:dyDescent="0.25">
      <c r="A71" s="155">
        <v>62</v>
      </c>
      <c r="B71" s="155" t="s">
        <v>450</v>
      </c>
      <c r="C71" s="167" t="s">
        <v>637</v>
      </c>
      <c r="D71" s="313">
        <f t="shared" si="1"/>
        <v>11959.806841000001</v>
      </c>
      <c r="E71" s="157">
        <v>712.90462500000001</v>
      </c>
      <c r="F71" s="157">
        <v>993.59277399999996</v>
      </c>
      <c r="G71" s="157">
        <v>1301.720564</v>
      </c>
      <c r="H71" s="157">
        <v>1128.3783479999997</v>
      </c>
      <c r="I71" s="157">
        <v>1634.1789999999996</v>
      </c>
      <c r="J71" s="155">
        <v>62</v>
      </c>
      <c r="K71" s="152" t="s">
        <v>450</v>
      </c>
      <c r="L71" s="311" t="s">
        <v>637</v>
      </c>
      <c r="M71" s="157">
        <v>980.36200400000007</v>
      </c>
      <c r="N71" s="157">
        <v>1142.9029270000001</v>
      </c>
      <c r="O71" s="157">
        <v>1253.4734560000002</v>
      </c>
      <c r="P71" s="157">
        <v>628.13179500000001</v>
      </c>
      <c r="Q71" s="157">
        <v>691.79030699999987</v>
      </c>
      <c r="R71" s="157">
        <v>731.42</v>
      </c>
      <c r="S71" s="157">
        <v>760.95104099999992</v>
      </c>
    </row>
    <row r="72" spans="1:19" ht="12" customHeight="1" x14ac:dyDescent="0.25">
      <c r="A72" s="155">
        <v>63</v>
      </c>
      <c r="B72" s="159" t="s">
        <v>174</v>
      </c>
      <c r="C72" s="167" t="s">
        <v>592</v>
      </c>
      <c r="D72" s="313">
        <f t="shared" si="1"/>
        <v>11489.003931000001</v>
      </c>
      <c r="E72" s="157">
        <v>943.99684000000013</v>
      </c>
      <c r="F72" s="157">
        <v>1693.1920070000001</v>
      </c>
      <c r="G72" s="157">
        <v>2548.3662550000004</v>
      </c>
      <c r="H72" s="157">
        <v>1237.60465</v>
      </c>
      <c r="I72" s="157">
        <v>760.20884999999998</v>
      </c>
      <c r="J72" s="155">
        <v>63</v>
      </c>
      <c r="K72" s="152" t="s">
        <v>174</v>
      </c>
      <c r="L72" s="311" t="s">
        <v>592</v>
      </c>
      <c r="M72" s="157">
        <v>682.50978399999985</v>
      </c>
      <c r="N72" s="157">
        <v>687.76199600000007</v>
      </c>
      <c r="O72" s="157">
        <v>516.55927900000006</v>
      </c>
      <c r="P72" s="157">
        <v>579.58608500000014</v>
      </c>
      <c r="Q72" s="157">
        <v>215.98390499999996</v>
      </c>
      <c r="R72" s="157">
        <v>284.04606000000001</v>
      </c>
      <c r="S72" s="157">
        <v>1339.18822</v>
      </c>
    </row>
    <row r="73" spans="1:19" ht="12" customHeight="1" x14ac:dyDescent="0.25">
      <c r="A73" s="155">
        <v>64</v>
      </c>
      <c r="B73" s="159" t="s">
        <v>14</v>
      </c>
      <c r="C73" s="167" t="s">
        <v>605</v>
      </c>
      <c r="D73" s="313">
        <f t="shared" si="1"/>
        <v>10721.412603999999</v>
      </c>
      <c r="E73" s="157">
        <v>535.01498000000004</v>
      </c>
      <c r="F73" s="157">
        <v>944.02497999999991</v>
      </c>
      <c r="G73" s="157">
        <v>653.11158999999986</v>
      </c>
      <c r="H73" s="157">
        <v>816.89958000000001</v>
      </c>
      <c r="I73" s="157">
        <v>415.20599000000004</v>
      </c>
      <c r="J73" s="155">
        <v>64</v>
      </c>
      <c r="K73" s="152" t="s">
        <v>14</v>
      </c>
      <c r="L73" s="311" t="s">
        <v>605</v>
      </c>
      <c r="M73" s="157">
        <v>857.59779000000003</v>
      </c>
      <c r="N73" s="157">
        <v>707.05998999999997</v>
      </c>
      <c r="O73" s="157">
        <v>1236.5699500000001</v>
      </c>
      <c r="P73" s="157">
        <v>1523.7428399999999</v>
      </c>
      <c r="Q73" s="157">
        <v>911.58683500000006</v>
      </c>
      <c r="R73" s="157">
        <v>816.79814899999997</v>
      </c>
      <c r="S73" s="157">
        <v>1303.7999299999999</v>
      </c>
    </row>
    <row r="74" spans="1:19" ht="25.5" x14ac:dyDescent="0.25">
      <c r="A74" s="155">
        <v>65</v>
      </c>
      <c r="B74" s="159" t="s">
        <v>112</v>
      </c>
      <c r="C74" s="167" t="s">
        <v>564</v>
      </c>
      <c r="D74" s="313">
        <f t="shared" si="1"/>
        <v>10497.430643</v>
      </c>
      <c r="E74" s="157"/>
      <c r="F74" s="157"/>
      <c r="G74" s="157"/>
      <c r="H74" s="157">
        <v>69.746399999999994</v>
      </c>
      <c r="I74" s="157">
        <v>650.38977900000009</v>
      </c>
      <c r="J74" s="155">
        <v>65</v>
      </c>
      <c r="K74" s="152" t="s">
        <v>112</v>
      </c>
      <c r="L74" s="311" t="s">
        <v>564</v>
      </c>
      <c r="M74" s="157">
        <v>1356.0845969999998</v>
      </c>
      <c r="N74" s="157">
        <v>1682.2127119999998</v>
      </c>
      <c r="O74" s="157">
        <v>2043.5847600000004</v>
      </c>
      <c r="P74" s="157">
        <v>2548.9488379999998</v>
      </c>
      <c r="Q74" s="157">
        <v>1637.533312</v>
      </c>
      <c r="R74" s="157">
        <v>463.50274500000006</v>
      </c>
      <c r="S74" s="157">
        <v>45.427499999999995</v>
      </c>
    </row>
    <row r="75" spans="1:19" ht="38.25" x14ac:dyDescent="0.25">
      <c r="A75" s="155">
        <v>66</v>
      </c>
      <c r="B75" s="159" t="s">
        <v>217</v>
      </c>
      <c r="C75" s="167" t="s">
        <v>557</v>
      </c>
      <c r="D75" s="313">
        <f t="shared" si="1"/>
        <v>10166.765050000002</v>
      </c>
      <c r="E75" s="157">
        <v>301.25350000000003</v>
      </c>
      <c r="F75" s="157">
        <v>1246.4955</v>
      </c>
      <c r="G75" s="157">
        <v>1560.1660400000001</v>
      </c>
      <c r="H75" s="157">
        <v>840.05500000000006</v>
      </c>
      <c r="I75" s="157">
        <v>594.03375999999992</v>
      </c>
      <c r="J75" s="155">
        <v>66</v>
      </c>
      <c r="K75" s="152" t="s">
        <v>217</v>
      </c>
      <c r="L75" s="311" t="s">
        <v>557</v>
      </c>
      <c r="M75" s="157">
        <v>514.34159999999997</v>
      </c>
      <c r="N75" s="157">
        <v>2508.6597999999999</v>
      </c>
      <c r="O75" s="157">
        <v>749.4742500000001</v>
      </c>
      <c r="P75" s="157">
        <v>342.38260000000002</v>
      </c>
      <c r="Q75" s="157">
        <v>575.9</v>
      </c>
      <c r="R75" s="157">
        <v>392.47</v>
      </c>
      <c r="S75" s="157">
        <v>541.53300000000002</v>
      </c>
    </row>
    <row r="76" spans="1:19" ht="12" customHeight="1" x14ac:dyDescent="0.25">
      <c r="A76" s="155">
        <v>67</v>
      </c>
      <c r="B76" s="159" t="s">
        <v>121</v>
      </c>
      <c r="C76" s="167" t="s">
        <v>603</v>
      </c>
      <c r="D76" s="313">
        <f t="shared" si="1"/>
        <v>9996.9009180000012</v>
      </c>
      <c r="E76" s="157"/>
      <c r="F76" s="157"/>
      <c r="G76" s="157"/>
      <c r="H76" s="157">
        <v>371.01001800000006</v>
      </c>
      <c r="I76" s="157">
        <v>4172.2333000000017</v>
      </c>
      <c r="J76" s="155">
        <v>67</v>
      </c>
      <c r="K76" s="152" t="s">
        <v>121</v>
      </c>
      <c r="L76" s="311" t="s">
        <v>603</v>
      </c>
      <c r="M76" s="157">
        <v>5317.6776</v>
      </c>
      <c r="N76" s="157">
        <v>67.790000000000006</v>
      </c>
      <c r="O76" s="157">
        <v>68.19</v>
      </c>
      <c r="P76" s="157"/>
      <c r="Q76" s="157"/>
      <c r="R76" s="157"/>
      <c r="S76" s="157"/>
    </row>
    <row r="77" spans="1:19" ht="12" customHeight="1" x14ac:dyDescent="0.25">
      <c r="A77" s="155">
        <v>68</v>
      </c>
      <c r="B77" s="159" t="s">
        <v>301</v>
      </c>
      <c r="C77" s="167" t="s">
        <v>571</v>
      </c>
      <c r="D77" s="313">
        <f t="shared" si="1"/>
        <v>9559.6228520000004</v>
      </c>
      <c r="E77" s="157">
        <v>334.56903000000005</v>
      </c>
      <c r="F77" s="157">
        <v>517.20113499999991</v>
      </c>
      <c r="G77" s="157">
        <v>568.21295699999996</v>
      </c>
      <c r="H77" s="157">
        <v>545.91726499999993</v>
      </c>
      <c r="I77" s="157">
        <v>760.66548099999977</v>
      </c>
      <c r="J77" s="155">
        <v>68</v>
      </c>
      <c r="K77" s="152" t="s">
        <v>301</v>
      </c>
      <c r="L77" s="311" t="s">
        <v>571</v>
      </c>
      <c r="M77" s="157">
        <v>579.56673500000011</v>
      </c>
      <c r="N77" s="157">
        <v>645.12746600000003</v>
      </c>
      <c r="O77" s="157">
        <v>845.86045400000012</v>
      </c>
      <c r="P77" s="157">
        <v>1404.5607829999999</v>
      </c>
      <c r="Q77" s="157">
        <v>1249.7831600000004</v>
      </c>
      <c r="R77" s="157">
        <v>1062.6814859999999</v>
      </c>
      <c r="S77" s="157">
        <v>1045.4769000000001</v>
      </c>
    </row>
    <row r="78" spans="1:19" ht="21" customHeight="1" x14ac:dyDescent="0.25">
      <c r="A78" s="155">
        <v>69</v>
      </c>
      <c r="B78" s="159" t="s">
        <v>169</v>
      </c>
      <c r="C78" s="167" t="s">
        <v>573</v>
      </c>
      <c r="D78" s="313">
        <f t="shared" si="1"/>
        <v>9441.7921590000005</v>
      </c>
      <c r="E78" s="157">
        <v>247.48454000000004</v>
      </c>
      <c r="F78" s="157">
        <v>512.24435900000003</v>
      </c>
      <c r="G78" s="157">
        <v>573.37283700000023</v>
      </c>
      <c r="H78" s="157">
        <v>664.79881500000022</v>
      </c>
      <c r="I78" s="157">
        <v>727.11236599999995</v>
      </c>
      <c r="J78" s="155">
        <v>69</v>
      </c>
      <c r="K78" s="152" t="s">
        <v>169</v>
      </c>
      <c r="L78" s="311" t="s">
        <v>573</v>
      </c>
      <c r="M78" s="157">
        <v>642.57394499999987</v>
      </c>
      <c r="N78" s="157">
        <v>938.83818800000017</v>
      </c>
      <c r="O78" s="157">
        <v>938.07356600000026</v>
      </c>
      <c r="P78" s="157">
        <v>809.39904500000011</v>
      </c>
      <c r="Q78" s="157">
        <v>1481.6139859999998</v>
      </c>
      <c r="R78" s="157">
        <v>888.74742600000013</v>
      </c>
      <c r="S78" s="157">
        <v>1017.533086</v>
      </c>
    </row>
    <row r="79" spans="1:19" ht="21" customHeight="1" x14ac:dyDescent="0.25">
      <c r="A79" s="155">
        <v>70</v>
      </c>
      <c r="B79" s="159" t="s">
        <v>418</v>
      </c>
      <c r="C79" s="167" t="s">
        <v>638</v>
      </c>
      <c r="D79" s="313">
        <f t="shared" si="1"/>
        <v>9441.5166700000009</v>
      </c>
      <c r="E79" s="157">
        <v>1049.9304960000002</v>
      </c>
      <c r="F79" s="157">
        <v>518.870048</v>
      </c>
      <c r="G79" s="157">
        <v>60.194999999999993</v>
      </c>
      <c r="H79" s="157">
        <v>236.084</v>
      </c>
      <c r="I79" s="157">
        <v>262.221</v>
      </c>
      <c r="J79" s="155">
        <v>70</v>
      </c>
      <c r="K79" s="152" t="s">
        <v>418</v>
      </c>
      <c r="L79" s="311" t="s">
        <v>638</v>
      </c>
      <c r="M79" s="157">
        <v>147.044254</v>
      </c>
      <c r="N79" s="157">
        <v>0.56800000000000006</v>
      </c>
      <c r="O79" s="157">
        <v>8.6999999999999994E-2</v>
      </c>
      <c r="P79" s="157">
        <v>375.74000000000007</v>
      </c>
      <c r="Q79" s="157">
        <v>2040.814212</v>
      </c>
      <c r="R79" s="157">
        <v>2136.9431690000006</v>
      </c>
      <c r="S79" s="157">
        <v>2613.019491</v>
      </c>
    </row>
    <row r="80" spans="1:19" ht="25.5" x14ac:dyDescent="0.25">
      <c r="A80" s="155">
        <v>71</v>
      </c>
      <c r="B80" s="159" t="s">
        <v>351</v>
      </c>
      <c r="C80" s="167" t="s">
        <v>639</v>
      </c>
      <c r="D80" s="313">
        <f t="shared" si="1"/>
        <v>8852.9305380000005</v>
      </c>
      <c r="E80" s="157">
        <v>622.25732200000004</v>
      </c>
      <c r="F80" s="157">
        <v>650.96194000000003</v>
      </c>
      <c r="G80" s="157">
        <v>1025.498742</v>
      </c>
      <c r="H80" s="157">
        <v>530.85191900000007</v>
      </c>
      <c r="I80" s="157">
        <v>746.32563600000003</v>
      </c>
      <c r="J80" s="155">
        <v>71</v>
      </c>
      <c r="K80" s="152" t="s">
        <v>351</v>
      </c>
      <c r="L80" s="311" t="s">
        <v>639</v>
      </c>
      <c r="M80" s="157">
        <v>763.80018799999993</v>
      </c>
      <c r="N80" s="157">
        <v>472.87860599999999</v>
      </c>
      <c r="O80" s="157">
        <v>859.16316300000005</v>
      </c>
      <c r="P80" s="157">
        <v>729.01384800000005</v>
      </c>
      <c r="Q80" s="157">
        <v>411.08546999999999</v>
      </c>
      <c r="R80" s="157">
        <v>647.29032999999993</v>
      </c>
      <c r="S80" s="157">
        <v>1393.8033740000001</v>
      </c>
    </row>
    <row r="81" spans="1:19" ht="21" customHeight="1" x14ac:dyDescent="0.25">
      <c r="A81" s="155">
        <v>72</v>
      </c>
      <c r="B81" s="159" t="s">
        <v>420</v>
      </c>
      <c r="C81" s="167" t="s">
        <v>581</v>
      </c>
      <c r="D81" s="313">
        <f t="shared" si="1"/>
        <v>8643.0577899999989</v>
      </c>
      <c r="E81" s="157">
        <v>203.45</v>
      </c>
      <c r="F81" s="157">
        <v>122.17417</v>
      </c>
      <c r="G81" s="157">
        <v>42.224999999999994</v>
      </c>
      <c r="H81" s="157">
        <v>722.48590000000002</v>
      </c>
      <c r="I81" s="157">
        <v>882.5</v>
      </c>
      <c r="J81" s="155">
        <v>72</v>
      </c>
      <c r="K81" s="152" t="s">
        <v>420</v>
      </c>
      <c r="L81" s="311" t="s">
        <v>581</v>
      </c>
      <c r="M81" s="157">
        <v>635.21999999999991</v>
      </c>
      <c r="N81" s="157">
        <v>941.41</v>
      </c>
      <c r="O81" s="157">
        <v>1167.143</v>
      </c>
      <c r="P81" s="157">
        <v>1281.9529199999999</v>
      </c>
      <c r="Q81" s="157">
        <v>790.58500000000004</v>
      </c>
      <c r="R81" s="157">
        <v>914.995</v>
      </c>
      <c r="S81" s="157">
        <v>938.91680000000008</v>
      </c>
    </row>
    <row r="82" spans="1:19" ht="12" customHeight="1" x14ac:dyDescent="0.25">
      <c r="A82" s="155">
        <v>73</v>
      </c>
      <c r="B82" s="159" t="s">
        <v>354</v>
      </c>
      <c r="C82" s="167" t="s">
        <v>599</v>
      </c>
      <c r="D82" s="313">
        <f t="shared" si="1"/>
        <v>8501.518403</v>
      </c>
      <c r="E82" s="157">
        <v>877.14019299999984</v>
      </c>
      <c r="F82" s="157">
        <v>993.46703599999989</v>
      </c>
      <c r="G82" s="157">
        <v>725.64244800000006</v>
      </c>
      <c r="H82" s="157">
        <v>500.60263399999997</v>
      </c>
      <c r="I82" s="157">
        <v>963.53687700000012</v>
      </c>
      <c r="J82" s="155">
        <v>73</v>
      </c>
      <c r="K82" s="152" t="s">
        <v>354</v>
      </c>
      <c r="L82" s="311" t="s">
        <v>599</v>
      </c>
      <c r="M82" s="157">
        <v>975.48</v>
      </c>
      <c r="N82" s="157">
        <v>422.52635900000001</v>
      </c>
      <c r="O82" s="157">
        <v>379.30932200000001</v>
      </c>
      <c r="P82" s="157">
        <v>925.55953099999999</v>
      </c>
      <c r="Q82" s="157">
        <v>375.45569399999999</v>
      </c>
      <c r="R82" s="157">
        <v>351.94564500000001</v>
      </c>
      <c r="S82" s="157">
        <v>1010.852664</v>
      </c>
    </row>
    <row r="83" spans="1:19" ht="12" customHeight="1" x14ac:dyDescent="0.25">
      <c r="A83" s="290">
        <v>74</v>
      </c>
      <c r="B83" s="162" t="s">
        <v>148</v>
      </c>
      <c r="C83" s="167" t="s">
        <v>561</v>
      </c>
      <c r="D83" s="313">
        <f t="shared" si="1"/>
        <v>7954.0329249999995</v>
      </c>
      <c r="E83" s="164">
        <v>418.09104700000006</v>
      </c>
      <c r="F83" s="164">
        <v>320.97496000000001</v>
      </c>
      <c r="G83" s="164">
        <v>240.61154299999998</v>
      </c>
      <c r="H83" s="164">
        <v>1096.1972730000002</v>
      </c>
      <c r="I83" s="164">
        <v>999.53204100000005</v>
      </c>
      <c r="J83" s="162">
        <v>74</v>
      </c>
      <c r="K83" s="152" t="s">
        <v>148</v>
      </c>
      <c r="L83" s="311" t="s">
        <v>561</v>
      </c>
      <c r="M83" s="164">
        <v>871.5817770000001</v>
      </c>
      <c r="N83" s="164">
        <v>375.10044900000008</v>
      </c>
      <c r="O83" s="164">
        <v>199.82807799999998</v>
      </c>
      <c r="P83" s="164">
        <v>617.48450700000012</v>
      </c>
      <c r="Q83" s="164">
        <v>1079.3532950000001</v>
      </c>
      <c r="R83" s="164">
        <v>798.96435699999995</v>
      </c>
      <c r="S83" s="164">
        <v>936.31359799999984</v>
      </c>
    </row>
    <row r="84" spans="1:19" ht="9.9499999999999993" customHeight="1" x14ac:dyDescent="0.25">
      <c r="I84" s="87" t="s">
        <v>350</v>
      </c>
      <c r="S84" s="87" t="s">
        <v>350</v>
      </c>
    </row>
    <row r="85" spans="1:19" ht="10.7" customHeight="1" x14ac:dyDescent="0.25">
      <c r="A85" s="58" t="s">
        <v>378</v>
      </c>
      <c r="J85" s="58" t="s">
        <v>378</v>
      </c>
      <c r="K85" s="58"/>
    </row>
    <row r="86" spans="1:19" ht="21.95" customHeight="1" thickBot="1" x14ac:dyDescent="0.3">
      <c r="A86" s="298" t="s">
        <v>255</v>
      </c>
      <c r="B86" s="255" t="s">
        <v>373</v>
      </c>
      <c r="C86" s="287" t="s">
        <v>365</v>
      </c>
      <c r="D86" s="288" t="s">
        <v>257</v>
      </c>
      <c r="E86" s="287" t="s">
        <v>290</v>
      </c>
      <c r="F86" s="287" t="s">
        <v>291</v>
      </c>
      <c r="G86" s="287" t="s">
        <v>270</v>
      </c>
      <c r="H86" s="287" t="s">
        <v>271</v>
      </c>
      <c r="I86" s="289" t="s">
        <v>272</v>
      </c>
      <c r="J86" s="298" t="s">
        <v>255</v>
      </c>
      <c r="K86" s="255" t="s">
        <v>373</v>
      </c>
      <c r="L86" s="287" t="s">
        <v>365</v>
      </c>
      <c r="M86" s="289" t="s">
        <v>273</v>
      </c>
      <c r="N86" s="287" t="s">
        <v>274</v>
      </c>
      <c r="O86" s="287" t="s">
        <v>275</v>
      </c>
      <c r="P86" s="287" t="s">
        <v>243</v>
      </c>
      <c r="Q86" s="287" t="s">
        <v>277</v>
      </c>
      <c r="R86" s="287" t="s">
        <v>278</v>
      </c>
      <c r="S86" s="289" t="s">
        <v>279</v>
      </c>
    </row>
    <row r="87" spans="1:19" ht="5.0999999999999996" customHeight="1" thickTop="1" x14ac:dyDescent="0.25">
      <c r="A87" s="234"/>
      <c r="B87" s="234"/>
      <c r="C87" s="284"/>
      <c r="D87" s="283"/>
      <c r="E87" s="278"/>
      <c r="F87" s="278"/>
      <c r="G87" s="278"/>
      <c r="H87" s="278"/>
      <c r="I87" s="278"/>
      <c r="J87" s="234"/>
      <c r="K87" s="234"/>
      <c r="L87" s="284"/>
      <c r="M87" s="278"/>
      <c r="N87" s="278"/>
      <c r="O87" s="278"/>
      <c r="P87" s="278"/>
      <c r="Q87" s="278"/>
      <c r="R87" s="278"/>
      <c r="S87" s="278"/>
    </row>
    <row r="88" spans="1:19" ht="12.75" x14ac:dyDescent="0.25">
      <c r="A88" s="152">
        <v>75</v>
      </c>
      <c r="B88" s="152" t="s">
        <v>328</v>
      </c>
      <c r="C88" s="167" t="s">
        <v>579</v>
      </c>
      <c r="D88" s="312">
        <f>SUM(E88:I88)+SUM(M88:S88)</f>
        <v>7354.9869420000005</v>
      </c>
      <c r="E88" s="154">
        <v>503.97516200000001</v>
      </c>
      <c r="F88" s="154">
        <v>619.8328590000001</v>
      </c>
      <c r="G88" s="154">
        <v>678.89783199999999</v>
      </c>
      <c r="H88" s="154">
        <v>653.54043300000012</v>
      </c>
      <c r="I88" s="154">
        <v>501.10894599999995</v>
      </c>
      <c r="J88" s="152">
        <v>75</v>
      </c>
      <c r="K88" s="152" t="s">
        <v>328</v>
      </c>
      <c r="L88" s="311" t="s">
        <v>579</v>
      </c>
      <c r="M88" s="154">
        <v>607.81376100000011</v>
      </c>
      <c r="N88" s="154">
        <v>633.96172899999988</v>
      </c>
      <c r="O88" s="154">
        <v>568.30633499999999</v>
      </c>
      <c r="P88" s="154">
        <v>485.51581699999997</v>
      </c>
      <c r="Q88" s="154">
        <v>740.75960000000009</v>
      </c>
      <c r="R88" s="154">
        <v>574.75237099999993</v>
      </c>
      <c r="S88" s="154">
        <v>786.52209700000014</v>
      </c>
    </row>
    <row r="89" spans="1:19" ht="12" customHeight="1" x14ac:dyDescent="0.25">
      <c r="A89" s="155">
        <v>76</v>
      </c>
      <c r="B89" s="155" t="s">
        <v>120</v>
      </c>
      <c r="C89" s="167" t="s">
        <v>640</v>
      </c>
      <c r="D89" s="313">
        <f t="shared" ref="D89:D114" si="2">SUM(E89:I89)+SUM(M89:S89)</f>
        <v>7283.1603990000003</v>
      </c>
      <c r="E89" s="157">
        <v>332.78632700000003</v>
      </c>
      <c r="F89" s="157">
        <v>374.75432599999999</v>
      </c>
      <c r="G89" s="157">
        <v>963.0096309999999</v>
      </c>
      <c r="H89" s="157">
        <v>473.41810700000002</v>
      </c>
      <c r="I89" s="157">
        <v>263.876845</v>
      </c>
      <c r="J89" s="155">
        <v>76</v>
      </c>
      <c r="K89" s="152" t="s">
        <v>120</v>
      </c>
      <c r="L89" s="311" t="s">
        <v>640</v>
      </c>
      <c r="M89" s="157">
        <v>668.21187099999986</v>
      </c>
      <c r="N89" s="157">
        <v>696.85631600000011</v>
      </c>
      <c r="O89" s="157">
        <v>397.64395199999996</v>
      </c>
      <c r="P89" s="157">
        <v>1031.1005749999999</v>
      </c>
      <c r="Q89" s="157">
        <v>674.18800800000008</v>
      </c>
      <c r="R89" s="157">
        <v>775.75320599999998</v>
      </c>
      <c r="S89" s="157">
        <v>631.56123500000001</v>
      </c>
    </row>
    <row r="90" spans="1:19" ht="21" customHeight="1" x14ac:dyDescent="0.25">
      <c r="A90" s="155">
        <v>77</v>
      </c>
      <c r="B90" s="155" t="s">
        <v>95</v>
      </c>
      <c r="C90" s="167" t="s">
        <v>574</v>
      </c>
      <c r="D90" s="313">
        <f t="shared" si="2"/>
        <v>7252.434362</v>
      </c>
      <c r="E90" s="157">
        <v>556.32589699999994</v>
      </c>
      <c r="F90" s="157">
        <v>351.54815899999994</v>
      </c>
      <c r="G90" s="157">
        <v>622.13329799999985</v>
      </c>
      <c r="H90" s="157">
        <v>872.94064099999991</v>
      </c>
      <c r="I90" s="157">
        <v>704.08358199999998</v>
      </c>
      <c r="J90" s="155">
        <v>77</v>
      </c>
      <c r="K90" s="152" t="s">
        <v>95</v>
      </c>
      <c r="L90" s="311" t="s">
        <v>574</v>
      </c>
      <c r="M90" s="157">
        <v>510.05611500000003</v>
      </c>
      <c r="N90" s="157">
        <v>429.48553700000002</v>
      </c>
      <c r="O90" s="157">
        <v>642.25699599999996</v>
      </c>
      <c r="P90" s="157">
        <v>313.79410600000006</v>
      </c>
      <c r="Q90" s="157">
        <v>851.09654499999999</v>
      </c>
      <c r="R90" s="157">
        <v>622.56099300000005</v>
      </c>
      <c r="S90" s="157">
        <v>776.15249299999994</v>
      </c>
    </row>
    <row r="91" spans="1:19" ht="12" customHeight="1" x14ac:dyDescent="0.25">
      <c r="A91" s="155">
        <v>78</v>
      </c>
      <c r="B91" s="155" t="s">
        <v>69</v>
      </c>
      <c r="C91" s="167" t="s">
        <v>614</v>
      </c>
      <c r="D91" s="313">
        <f t="shared" si="2"/>
        <v>6994.3292289999999</v>
      </c>
      <c r="E91" s="157">
        <v>360.79627900000003</v>
      </c>
      <c r="F91" s="157">
        <v>596.6165390000001</v>
      </c>
      <c r="G91" s="157">
        <v>336.17365399999994</v>
      </c>
      <c r="H91" s="157">
        <v>333.68928099999999</v>
      </c>
      <c r="I91" s="157">
        <v>297.788904</v>
      </c>
      <c r="J91" s="155">
        <v>78</v>
      </c>
      <c r="K91" s="152" t="s">
        <v>69</v>
      </c>
      <c r="L91" s="311" t="s">
        <v>614</v>
      </c>
      <c r="M91" s="157">
        <v>463.36596300000002</v>
      </c>
      <c r="N91" s="157">
        <v>603.46117300000014</v>
      </c>
      <c r="O91" s="157">
        <v>560.15964099999997</v>
      </c>
      <c r="P91" s="157">
        <v>604.32102500000008</v>
      </c>
      <c r="Q91" s="157">
        <v>1164.116207</v>
      </c>
      <c r="R91" s="157">
        <v>737.87420299999985</v>
      </c>
      <c r="S91" s="157">
        <v>935.96636000000001</v>
      </c>
    </row>
    <row r="92" spans="1:19" ht="12" customHeight="1" x14ac:dyDescent="0.25">
      <c r="A92" s="155">
        <v>79</v>
      </c>
      <c r="B92" s="155" t="s">
        <v>154</v>
      </c>
      <c r="C92" s="167" t="s">
        <v>641</v>
      </c>
      <c r="D92" s="312">
        <f t="shared" si="2"/>
        <v>6253.0349139999998</v>
      </c>
      <c r="E92" s="157">
        <v>156.144666</v>
      </c>
      <c r="F92" s="157">
        <v>336.21039400000001</v>
      </c>
      <c r="G92" s="157">
        <v>338.36351300000001</v>
      </c>
      <c r="H92" s="157">
        <v>553.05790000000002</v>
      </c>
      <c r="I92" s="157">
        <v>682.46600000000001</v>
      </c>
      <c r="J92" s="155">
        <v>79</v>
      </c>
      <c r="K92" s="152" t="s">
        <v>154</v>
      </c>
      <c r="L92" s="311" t="s">
        <v>641</v>
      </c>
      <c r="M92" s="157">
        <v>439.63363700000002</v>
      </c>
      <c r="N92" s="157">
        <v>319.973636</v>
      </c>
      <c r="O92" s="157">
        <v>872.3057530000001</v>
      </c>
      <c r="P92" s="157">
        <v>319.24</v>
      </c>
      <c r="Q92" s="157">
        <v>822.49838699999998</v>
      </c>
      <c r="R92" s="157">
        <v>513.09</v>
      </c>
      <c r="S92" s="157">
        <v>900.05102800000009</v>
      </c>
    </row>
    <row r="93" spans="1:19" ht="51" x14ac:dyDescent="0.25">
      <c r="A93" s="155">
        <v>80</v>
      </c>
      <c r="B93" s="155" t="s">
        <v>71</v>
      </c>
      <c r="C93" s="167" t="s">
        <v>609</v>
      </c>
      <c r="D93" s="313">
        <f t="shared" si="2"/>
        <v>5856.5006159999994</v>
      </c>
      <c r="E93" s="157">
        <v>510.236332</v>
      </c>
      <c r="F93" s="157">
        <v>444.75094199999995</v>
      </c>
      <c r="G93" s="157">
        <v>531.07835299999999</v>
      </c>
      <c r="H93" s="157">
        <v>409.325784</v>
      </c>
      <c r="I93" s="157">
        <v>380.50850799999995</v>
      </c>
      <c r="J93" s="155">
        <v>80</v>
      </c>
      <c r="K93" s="152" t="s">
        <v>71</v>
      </c>
      <c r="L93" s="311" t="s">
        <v>609</v>
      </c>
      <c r="M93" s="157">
        <v>423.29467700000004</v>
      </c>
      <c r="N93" s="157">
        <v>627.08343000000002</v>
      </c>
      <c r="O93" s="157">
        <v>588.64222599999994</v>
      </c>
      <c r="P93" s="157">
        <v>500.57218799999998</v>
      </c>
      <c r="Q93" s="157">
        <v>418.722354</v>
      </c>
      <c r="R93" s="157">
        <v>485.89269999999999</v>
      </c>
      <c r="S93" s="157">
        <v>536.39312199999995</v>
      </c>
    </row>
    <row r="94" spans="1:19" ht="21" customHeight="1" x14ac:dyDescent="0.25">
      <c r="A94" s="155">
        <v>81</v>
      </c>
      <c r="B94" s="155" t="s">
        <v>197</v>
      </c>
      <c r="C94" s="167" t="s">
        <v>642</v>
      </c>
      <c r="D94" s="313">
        <f t="shared" si="2"/>
        <v>5788.8642020000007</v>
      </c>
      <c r="E94" s="157">
        <v>444.45300000000003</v>
      </c>
      <c r="F94" s="157">
        <v>1764.7523899999999</v>
      </c>
      <c r="G94" s="157">
        <v>908.84583999999995</v>
      </c>
      <c r="H94" s="157">
        <v>533.36878000000002</v>
      </c>
      <c r="I94" s="157">
        <v>532.15075999999999</v>
      </c>
      <c r="J94" s="155">
        <v>81</v>
      </c>
      <c r="K94" s="152" t="s">
        <v>197</v>
      </c>
      <c r="L94" s="311" t="s">
        <v>642</v>
      </c>
      <c r="M94" s="157">
        <v>341.64018699999997</v>
      </c>
      <c r="N94" s="157">
        <v>235.48733999999999</v>
      </c>
      <c r="O94" s="157">
        <v>317.99626599999999</v>
      </c>
      <c r="P94" s="157">
        <v>183.44930000000002</v>
      </c>
      <c r="Q94" s="157">
        <v>69.864000000000004</v>
      </c>
      <c r="R94" s="157">
        <v>216.61331100000001</v>
      </c>
      <c r="S94" s="157">
        <v>240.24302799999998</v>
      </c>
    </row>
    <row r="95" spans="1:19" ht="21" customHeight="1" x14ac:dyDescent="0.25">
      <c r="A95" s="155">
        <v>82</v>
      </c>
      <c r="B95" s="155" t="s">
        <v>421</v>
      </c>
      <c r="C95" s="167" t="s">
        <v>643</v>
      </c>
      <c r="D95" s="313">
        <f t="shared" si="2"/>
        <v>5428.1608309999992</v>
      </c>
      <c r="E95" s="157">
        <v>466.4785</v>
      </c>
      <c r="F95" s="157">
        <v>306.55108899999999</v>
      </c>
      <c r="G95" s="157">
        <v>392.95100000000002</v>
      </c>
      <c r="H95" s="157">
        <v>434.959</v>
      </c>
      <c r="I95" s="157">
        <v>463.72794700000003</v>
      </c>
      <c r="J95" s="155">
        <v>82</v>
      </c>
      <c r="K95" s="152" t="s">
        <v>421</v>
      </c>
      <c r="L95" s="311" t="s">
        <v>643</v>
      </c>
      <c r="M95" s="157">
        <v>585.14865200000008</v>
      </c>
      <c r="N95" s="157">
        <v>462.95114900000004</v>
      </c>
      <c r="O95" s="157">
        <v>520.68099999999993</v>
      </c>
      <c r="P95" s="157">
        <v>425.49799999999993</v>
      </c>
      <c r="Q95" s="157">
        <v>512.72590000000002</v>
      </c>
      <c r="R95" s="157">
        <v>429.33859399999994</v>
      </c>
      <c r="S95" s="157">
        <v>427.15</v>
      </c>
    </row>
    <row r="96" spans="1:19" ht="12" customHeight="1" x14ac:dyDescent="0.25">
      <c r="A96" s="155">
        <v>83</v>
      </c>
      <c r="B96" s="155" t="s">
        <v>353</v>
      </c>
      <c r="C96" s="167" t="s">
        <v>644</v>
      </c>
      <c r="D96" s="312">
        <f t="shared" si="2"/>
        <v>5426.9425279999996</v>
      </c>
      <c r="E96" s="157">
        <v>0.39515899999999998</v>
      </c>
      <c r="F96" s="157"/>
      <c r="G96" s="157">
        <v>0.01</v>
      </c>
      <c r="H96" s="157">
        <v>18.354928999999998</v>
      </c>
      <c r="I96" s="157">
        <v>247.714</v>
      </c>
      <c r="J96" s="155">
        <v>83</v>
      </c>
      <c r="K96" s="152" t="s">
        <v>353</v>
      </c>
      <c r="L96" s="311" t="s">
        <v>644</v>
      </c>
      <c r="M96" s="157">
        <v>1140.767709</v>
      </c>
      <c r="N96" s="157">
        <v>1082.6974359999999</v>
      </c>
      <c r="O96" s="157">
        <v>1008.1412599999999</v>
      </c>
      <c r="P96" s="157">
        <v>767.75300000000004</v>
      </c>
      <c r="Q96" s="157">
        <v>830.26599999999996</v>
      </c>
      <c r="R96" s="157">
        <v>285.73500000000001</v>
      </c>
      <c r="S96" s="157">
        <v>45.108035000000001</v>
      </c>
    </row>
    <row r="97" spans="1:19" ht="12" customHeight="1" x14ac:dyDescent="0.25">
      <c r="A97" s="155">
        <v>84</v>
      </c>
      <c r="B97" s="155" t="s">
        <v>200</v>
      </c>
      <c r="C97" s="167" t="s">
        <v>555</v>
      </c>
      <c r="D97" s="313">
        <f t="shared" si="2"/>
        <v>5423.0130929999996</v>
      </c>
      <c r="E97" s="157">
        <v>84.972000000000008</v>
      </c>
      <c r="F97" s="157">
        <v>240.22899999999998</v>
      </c>
      <c r="G97" s="157">
        <v>273.666312</v>
      </c>
      <c r="H97" s="157">
        <v>615.09470899999997</v>
      </c>
      <c r="I97" s="157">
        <v>586.85165000000006</v>
      </c>
      <c r="J97" s="155">
        <v>84</v>
      </c>
      <c r="K97" s="152" t="s">
        <v>200</v>
      </c>
      <c r="L97" s="311" t="s">
        <v>555</v>
      </c>
      <c r="M97" s="157">
        <v>578.92613899999992</v>
      </c>
      <c r="N97" s="157">
        <v>519.548182</v>
      </c>
      <c r="O97" s="157">
        <v>656.90901099999996</v>
      </c>
      <c r="P97" s="157">
        <v>652.09921000000008</v>
      </c>
      <c r="Q97" s="157">
        <v>524.76361999999995</v>
      </c>
      <c r="R97" s="157">
        <v>432.99900000000002</v>
      </c>
      <c r="S97" s="157">
        <v>256.95425999999998</v>
      </c>
    </row>
    <row r="98" spans="1:19" ht="12" customHeight="1" x14ac:dyDescent="0.25">
      <c r="A98" s="155">
        <v>85</v>
      </c>
      <c r="B98" s="155" t="s">
        <v>111</v>
      </c>
      <c r="C98" s="167" t="s">
        <v>578</v>
      </c>
      <c r="D98" s="313">
        <f t="shared" si="2"/>
        <v>5361.4496600000002</v>
      </c>
      <c r="E98" s="157">
        <v>271.53702199999998</v>
      </c>
      <c r="F98" s="157">
        <v>367.75450099999989</v>
      </c>
      <c r="G98" s="157">
        <v>422.93157899999994</v>
      </c>
      <c r="H98" s="157">
        <v>548.02536199999997</v>
      </c>
      <c r="I98" s="157">
        <v>607.253919</v>
      </c>
      <c r="J98" s="155">
        <v>85</v>
      </c>
      <c r="K98" s="152" t="s">
        <v>111</v>
      </c>
      <c r="L98" s="311" t="s">
        <v>578</v>
      </c>
      <c r="M98" s="157">
        <v>637.46303699999987</v>
      </c>
      <c r="N98" s="157">
        <v>653.09131500000001</v>
      </c>
      <c r="O98" s="157">
        <v>446.88090199999994</v>
      </c>
      <c r="P98" s="157">
        <v>381.0543899999999</v>
      </c>
      <c r="Q98" s="157">
        <v>387.6780270000001</v>
      </c>
      <c r="R98" s="157">
        <v>309.50705399999998</v>
      </c>
      <c r="S98" s="157">
        <v>328.27255199999996</v>
      </c>
    </row>
    <row r="99" spans="1:19" ht="25.5" x14ac:dyDescent="0.25">
      <c r="A99" s="155">
        <v>86</v>
      </c>
      <c r="B99" s="155" t="s">
        <v>4</v>
      </c>
      <c r="C99" s="167" t="s">
        <v>645</v>
      </c>
      <c r="D99" s="313">
        <f t="shared" si="2"/>
        <v>5353.2135120000003</v>
      </c>
      <c r="E99" s="157">
        <v>572.18200000000002</v>
      </c>
      <c r="F99" s="157">
        <v>416.47799999999995</v>
      </c>
      <c r="G99" s="157">
        <v>303.035999</v>
      </c>
      <c r="H99" s="157">
        <v>375.47500000000008</v>
      </c>
      <c r="I99" s="157">
        <v>482.23501300000004</v>
      </c>
      <c r="J99" s="155">
        <v>86</v>
      </c>
      <c r="K99" s="152" t="s">
        <v>4</v>
      </c>
      <c r="L99" s="311" t="s">
        <v>645</v>
      </c>
      <c r="M99" s="157">
        <v>263.80699999999996</v>
      </c>
      <c r="N99" s="157">
        <v>517.49500000000012</v>
      </c>
      <c r="O99" s="157">
        <v>641.09050000000002</v>
      </c>
      <c r="P99" s="157">
        <v>244.745</v>
      </c>
      <c r="Q99" s="157">
        <v>704.82399999999996</v>
      </c>
      <c r="R99" s="157">
        <v>509.44399999999996</v>
      </c>
      <c r="S99" s="157">
        <v>322.40199999999999</v>
      </c>
    </row>
    <row r="100" spans="1:19" ht="21" customHeight="1" x14ac:dyDescent="0.25">
      <c r="A100" s="155">
        <v>87</v>
      </c>
      <c r="B100" s="155" t="s">
        <v>146</v>
      </c>
      <c r="C100" s="167" t="s">
        <v>585</v>
      </c>
      <c r="D100" s="312">
        <f t="shared" si="2"/>
        <v>5307.0550630000007</v>
      </c>
      <c r="E100" s="157">
        <v>316.58039400000007</v>
      </c>
      <c r="F100" s="157">
        <v>300.03194200000002</v>
      </c>
      <c r="G100" s="157">
        <v>326.90653900000001</v>
      </c>
      <c r="H100" s="157">
        <v>600.70947200000023</v>
      </c>
      <c r="I100" s="157">
        <v>410.95081299999998</v>
      </c>
      <c r="J100" s="155">
        <v>87</v>
      </c>
      <c r="K100" s="152" t="s">
        <v>146</v>
      </c>
      <c r="L100" s="311" t="s">
        <v>585</v>
      </c>
      <c r="M100" s="157">
        <v>190.78153300000002</v>
      </c>
      <c r="N100" s="157">
        <v>278.83190200000007</v>
      </c>
      <c r="O100" s="157">
        <v>411.23846900000012</v>
      </c>
      <c r="P100" s="157">
        <v>466.28773399999994</v>
      </c>
      <c r="Q100" s="157">
        <v>629.88970500000005</v>
      </c>
      <c r="R100" s="157">
        <v>418.00177700000006</v>
      </c>
      <c r="S100" s="157">
        <v>956.84478300000001</v>
      </c>
    </row>
    <row r="101" spans="1:19" ht="21" customHeight="1" x14ac:dyDescent="0.25">
      <c r="A101" s="155">
        <v>88</v>
      </c>
      <c r="B101" s="155" t="s">
        <v>428</v>
      </c>
      <c r="C101" s="167" t="s">
        <v>608</v>
      </c>
      <c r="D101" s="313">
        <f t="shared" si="2"/>
        <v>5291.7588939999996</v>
      </c>
      <c r="E101" s="157">
        <v>269.32375999999999</v>
      </c>
      <c r="F101" s="157">
        <v>347.896997</v>
      </c>
      <c r="G101" s="157">
        <v>321.77984600000002</v>
      </c>
      <c r="H101" s="157">
        <v>621.70073100000002</v>
      </c>
      <c r="I101" s="157">
        <v>607.44651999999996</v>
      </c>
      <c r="J101" s="155">
        <v>88</v>
      </c>
      <c r="K101" s="152" t="s">
        <v>428</v>
      </c>
      <c r="L101" s="311" t="s">
        <v>608</v>
      </c>
      <c r="M101" s="157">
        <v>510.65719999999999</v>
      </c>
      <c r="N101" s="157">
        <v>476.168342</v>
      </c>
      <c r="O101" s="157">
        <v>659.48463000000015</v>
      </c>
      <c r="P101" s="157">
        <v>501.38199500000007</v>
      </c>
      <c r="Q101" s="157">
        <v>338.68532300000004</v>
      </c>
      <c r="R101" s="157">
        <v>372.33844999999997</v>
      </c>
      <c r="S101" s="157">
        <v>264.89509999999996</v>
      </c>
    </row>
    <row r="102" spans="1:19" ht="12" customHeight="1" x14ac:dyDescent="0.25">
      <c r="A102" s="155">
        <v>89</v>
      </c>
      <c r="B102" s="155" t="s">
        <v>84</v>
      </c>
      <c r="C102" s="167" t="s">
        <v>595</v>
      </c>
      <c r="D102" s="312">
        <f>SUM(E102:I102)+SUM(M102:S102)</f>
        <v>4935.9968080000008</v>
      </c>
      <c r="E102" s="157"/>
      <c r="F102" s="157">
        <v>0.55800000000000005</v>
      </c>
      <c r="G102" s="157"/>
      <c r="H102" s="157">
        <v>1.2E-2</v>
      </c>
      <c r="I102" s="157">
        <v>255.072</v>
      </c>
      <c r="J102" s="155">
        <v>89</v>
      </c>
      <c r="K102" s="152" t="s">
        <v>84</v>
      </c>
      <c r="L102" s="311" t="s">
        <v>595</v>
      </c>
      <c r="M102" s="157">
        <v>1126.3842500000001</v>
      </c>
      <c r="N102" s="157">
        <v>1308.4691740000003</v>
      </c>
      <c r="O102" s="157">
        <v>1319.5912820000001</v>
      </c>
      <c r="P102" s="157">
        <v>802.01892000000009</v>
      </c>
      <c r="Q102" s="157">
        <v>46.867332000000005</v>
      </c>
      <c r="R102" s="157">
        <v>76.106850000000009</v>
      </c>
      <c r="S102" s="157">
        <v>0.91700000000000004</v>
      </c>
    </row>
    <row r="103" spans="1:19" ht="12" customHeight="1" x14ac:dyDescent="0.25">
      <c r="A103" s="155">
        <v>90</v>
      </c>
      <c r="B103" s="155" t="s">
        <v>419</v>
      </c>
      <c r="C103" s="167" t="s">
        <v>613</v>
      </c>
      <c r="D103" s="313">
        <f t="shared" si="2"/>
        <v>4849.6418979999999</v>
      </c>
      <c r="E103" s="157">
        <v>219.86087000000003</v>
      </c>
      <c r="F103" s="157">
        <v>417.76980400000014</v>
      </c>
      <c r="G103" s="157">
        <v>535.59684200000004</v>
      </c>
      <c r="H103" s="157">
        <v>353.65655100000004</v>
      </c>
      <c r="I103" s="157">
        <v>426.82607000000007</v>
      </c>
      <c r="J103" s="155">
        <v>90</v>
      </c>
      <c r="K103" s="152" t="s">
        <v>419</v>
      </c>
      <c r="L103" s="311" t="s">
        <v>613</v>
      </c>
      <c r="M103" s="157">
        <v>344.84144899999995</v>
      </c>
      <c r="N103" s="157">
        <v>386.57505799999984</v>
      </c>
      <c r="O103" s="157">
        <v>408.18719700000003</v>
      </c>
      <c r="P103" s="157">
        <v>359.73768799999999</v>
      </c>
      <c r="Q103" s="157">
        <v>527.36182699999995</v>
      </c>
      <c r="R103" s="157">
        <v>526.30090700000005</v>
      </c>
      <c r="S103" s="157">
        <v>342.92763500000001</v>
      </c>
    </row>
    <row r="104" spans="1:19" ht="21" customHeight="1" x14ac:dyDescent="0.25">
      <c r="A104" s="155">
        <v>91</v>
      </c>
      <c r="B104" s="155" t="s">
        <v>399</v>
      </c>
      <c r="C104" s="167" t="s">
        <v>617</v>
      </c>
      <c r="D104" s="313">
        <f t="shared" si="2"/>
        <v>4705.2028829999999</v>
      </c>
      <c r="E104" s="157">
        <v>122.02300199999998</v>
      </c>
      <c r="F104" s="157">
        <v>372.67846100000008</v>
      </c>
      <c r="G104" s="157">
        <v>401.70011199999999</v>
      </c>
      <c r="H104" s="157">
        <v>275.88118100000003</v>
      </c>
      <c r="I104" s="157">
        <v>538.01567699999998</v>
      </c>
      <c r="J104" s="155">
        <v>91</v>
      </c>
      <c r="K104" s="152" t="s">
        <v>399</v>
      </c>
      <c r="L104" s="311" t="s">
        <v>617</v>
      </c>
      <c r="M104" s="157">
        <v>363.68346500000007</v>
      </c>
      <c r="N104" s="157">
        <v>292.10797600000001</v>
      </c>
      <c r="O104" s="157">
        <v>463.98647600000004</v>
      </c>
      <c r="P104" s="157">
        <v>289.61502100000001</v>
      </c>
      <c r="Q104" s="157">
        <v>611.99515099999996</v>
      </c>
      <c r="R104" s="157">
        <v>419.82482600000003</v>
      </c>
      <c r="S104" s="157">
        <v>553.69153499999993</v>
      </c>
    </row>
    <row r="105" spans="1:19" ht="12" customHeight="1" x14ac:dyDescent="0.25">
      <c r="A105" s="155">
        <v>92</v>
      </c>
      <c r="B105" s="155" t="s">
        <v>170</v>
      </c>
      <c r="C105" s="167" t="s">
        <v>591</v>
      </c>
      <c r="D105" s="313">
        <f t="shared" si="2"/>
        <v>4700.976501000001</v>
      </c>
      <c r="E105" s="157">
        <v>288.1907149999999</v>
      </c>
      <c r="F105" s="157">
        <v>389.12347700000009</v>
      </c>
      <c r="G105" s="157">
        <v>379.8850349999999</v>
      </c>
      <c r="H105" s="157">
        <v>384.13090099999999</v>
      </c>
      <c r="I105" s="157">
        <v>508.21936300000004</v>
      </c>
      <c r="J105" s="155">
        <v>92</v>
      </c>
      <c r="K105" s="152" t="s">
        <v>170</v>
      </c>
      <c r="L105" s="311" t="s">
        <v>591</v>
      </c>
      <c r="M105" s="157">
        <v>524.26093100000026</v>
      </c>
      <c r="N105" s="157">
        <v>397.54119200000008</v>
      </c>
      <c r="O105" s="157">
        <v>377.67038300000019</v>
      </c>
      <c r="P105" s="157">
        <v>336.965687</v>
      </c>
      <c r="Q105" s="157">
        <v>291.20280500000007</v>
      </c>
      <c r="R105" s="157">
        <v>402.77122399999996</v>
      </c>
      <c r="S105" s="157">
        <v>421.01478799999995</v>
      </c>
    </row>
    <row r="106" spans="1:19" ht="12" customHeight="1" x14ac:dyDescent="0.25">
      <c r="A106" s="155">
        <v>93</v>
      </c>
      <c r="B106" s="155" t="s">
        <v>160</v>
      </c>
      <c r="C106" s="167" t="s">
        <v>570</v>
      </c>
      <c r="D106" s="312">
        <f t="shared" si="2"/>
        <v>4595.9626709999993</v>
      </c>
      <c r="E106" s="157">
        <v>124.02352899999997</v>
      </c>
      <c r="F106" s="157">
        <v>271.24914799999999</v>
      </c>
      <c r="G106" s="157">
        <v>384.592105</v>
      </c>
      <c r="H106" s="157">
        <v>249.69509799999992</v>
      </c>
      <c r="I106" s="157">
        <v>265.11594000000008</v>
      </c>
      <c r="J106" s="155">
        <v>93</v>
      </c>
      <c r="K106" s="152" t="s">
        <v>160</v>
      </c>
      <c r="L106" s="311" t="s">
        <v>570</v>
      </c>
      <c r="M106" s="157">
        <v>308.39790400000004</v>
      </c>
      <c r="N106" s="157">
        <v>409.32433099999992</v>
      </c>
      <c r="O106" s="157">
        <v>455.31551899999999</v>
      </c>
      <c r="P106" s="157">
        <v>449.61549599999995</v>
      </c>
      <c r="Q106" s="157">
        <v>576.61970000000008</v>
      </c>
      <c r="R106" s="157">
        <v>483.8347930000001</v>
      </c>
      <c r="S106" s="157">
        <v>618.17910799999981</v>
      </c>
    </row>
    <row r="107" spans="1:19" ht="21" customHeight="1" x14ac:dyDescent="0.25">
      <c r="A107" s="155">
        <v>94</v>
      </c>
      <c r="B107" s="155" t="s">
        <v>235</v>
      </c>
      <c r="C107" s="167" t="s">
        <v>615</v>
      </c>
      <c r="D107" s="313">
        <f t="shared" si="2"/>
        <v>4584.2398069999999</v>
      </c>
      <c r="E107" s="157">
        <v>86.850376000000011</v>
      </c>
      <c r="F107" s="157">
        <v>210.30773300000001</v>
      </c>
      <c r="G107" s="157">
        <v>328.037173</v>
      </c>
      <c r="H107" s="157">
        <v>641.09880799999996</v>
      </c>
      <c r="I107" s="157">
        <v>539.78412700000001</v>
      </c>
      <c r="J107" s="155">
        <v>94</v>
      </c>
      <c r="K107" s="152" t="s">
        <v>235</v>
      </c>
      <c r="L107" s="311" t="s">
        <v>615</v>
      </c>
      <c r="M107" s="157">
        <v>436.40985600000005</v>
      </c>
      <c r="N107" s="157">
        <v>466.24733299999991</v>
      </c>
      <c r="O107" s="157">
        <v>517.76126399999998</v>
      </c>
      <c r="P107" s="157">
        <v>563.83194400000002</v>
      </c>
      <c r="Q107" s="157">
        <v>108.43676499999999</v>
      </c>
      <c r="R107" s="157">
        <v>371.47036700000001</v>
      </c>
      <c r="S107" s="157">
        <v>314.00406100000004</v>
      </c>
    </row>
    <row r="108" spans="1:19" ht="21" customHeight="1" x14ac:dyDescent="0.25">
      <c r="A108" s="155">
        <v>95</v>
      </c>
      <c r="B108" s="155" t="s">
        <v>201</v>
      </c>
      <c r="C108" s="167" t="s">
        <v>548</v>
      </c>
      <c r="D108" s="313">
        <f t="shared" si="2"/>
        <v>4491.2644700000001</v>
      </c>
      <c r="E108" s="157">
        <v>303.40033</v>
      </c>
      <c r="F108" s="157">
        <v>295.29820000000001</v>
      </c>
      <c r="G108" s="157">
        <v>369.56245000000007</v>
      </c>
      <c r="H108" s="157">
        <v>388.08046999999982</v>
      </c>
      <c r="I108" s="157">
        <v>301.22586999999999</v>
      </c>
      <c r="J108" s="155">
        <v>95</v>
      </c>
      <c r="K108" s="152" t="s">
        <v>201</v>
      </c>
      <c r="L108" s="311" t="s">
        <v>548</v>
      </c>
      <c r="M108" s="157">
        <v>306.40677000000005</v>
      </c>
      <c r="N108" s="157">
        <v>401.09119999999996</v>
      </c>
      <c r="O108" s="157">
        <v>337.15557799999999</v>
      </c>
      <c r="P108" s="157">
        <v>441.87227999999993</v>
      </c>
      <c r="Q108" s="157">
        <v>497.73748200000011</v>
      </c>
      <c r="R108" s="157">
        <v>431.45811000000003</v>
      </c>
      <c r="S108" s="157">
        <v>417.97572999999994</v>
      </c>
    </row>
    <row r="109" spans="1:19" ht="12" customHeight="1" x14ac:dyDescent="0.25">
      <c r="A109" s="155">
        <v>96</v>
      </c>
      <c r="B109" s="155" t="s">
        <v>81</v>
      </c>
      <c r="C109" s="167" t="s">
        <v>646</v>
      </c>
      <c r="D109" s="313">
        <f t="shared" si="2"/>
        <v>4180.0209329999998</v>
      </c>
      <c r="E109" s="157">
        <v>427.79243000000002</v>
      </c>
      <c r="F109" s="157">
        <v>385.60892999999999</v>
      </c>
      <c r="G109" s="157">
        <v>399.42111399999999</v>
      </c>
      <c r="H109" s="157">
        <v>319.17613</v>
      </c>
      <c r="I109" s="157">
        <v>187.86336100000003</v>
      </c>
      <c r="J109" s="155">
        <v>96</v>
      </c>
      <c r="K109" s="152" t="s">
        <v>81</v>
      </c>
      <c r="L109" s="311" t="s">
        <v>646</v>
      </c>
      <c r="M109" s="157">
        <v>291.36348300000003</v>
      </c>
      <c r="N109" s="157">
        <v>287.03145999999998</v>
      </c>
      <c r="O109" s="157">
        <v>241.21834000000001</v>
      </c>
      <c r="P109" s="157">
        <v>415.54901100000001</v>
      </c>
      <c r="Q109" s="157">
        <v>361.71171899999996</v>
      </c>
      <c r="R109" s="157">
        <v>412.87974000000003</v>
      </c>
      <c r="S109" s="157">
        <v>450.405215</v>
      </c>
    </row>
    <row r="110" spans="1:19" ht="12" customHeight="1" x14ac:dyDescent="0.25">
      <c r="A110" s="155">
        <v>97</v>
      </c>
      <c r="B110" s="155" t="s">
        <v>394</v>
      </c>
      <c r="C110" s="167" t="s">
        <v>618</v>
      </c>
      <c r="D110" s="312">
        <f t="shared" si="2"/>
        <v>4087.9343049999998</v>
      </c>
      <c r="E110" s="157">
        <v>204.35832000000002</v>
      </c>
      <c r="F110" s="157">
        <v>245.37983999999997</v>
      </c>
      <c r="G110" s="157">
        <v>290.19618000000003</v>
      </c>
      <c r="H110" s="157">
        <v>505.37027400000011</v>
      </c>
      <c r="I110" s="157">
        <v>426.90299999999996</v>
      </c>
      <c r="J110" s="155">
        <v>97</v>
      </c>
      <c r="K110" s="152" t="s">
        <v>394</v>
      </c>
      <c r="L110" s="311" t="s">
        <v>618</v>
      </c>
      <c r="M110" s="157">
        <v>230.18603000000002</v>
      </c>
      <c r="N110" s="157">
        <v>387.65316000000001</v>
      </c>
      <c r="O110" s="157">
        <v>387.618109</v>
      </c>
      <c r="P110" s="157">
        <v>319.50140999999996</v>
      </c>
      <c r="Q110" s="157">
        <v>317.75123100000002</v>
      </c>
      <c r="R110" s="157">
        <v>225.72230099999999</v>
      </c>
      <c r="S110" s="157">
        <v>547.29444999999998</v>
      </c>
    </row>
    <row r="111" spans="1:19" ht="12" customHeight="1" x14ac:dyDescent="0.25">
      <c r="A111" s="155">
        <v>98</v>
      </c>
      <c r="B111" s="155" t="s">
        <v>157</v>
      </c>
      <c r="C111" s="167" t="s">
        <v>552</v>
      </c>
      <c r="D111" s="313">
        <f t="shared" si="2"/>
        <v>3800.2373069999999</v>
      </c>
      <c r="E111" s="157">
        <v>192.32500000000002</v>
      </c>
      <c r="F111" s="157">
        <v>320.45000000000005</v>
      </c>
      <c r="G111" s="157">
        <v>280.02499999999998</v>
      </c>
      <c r="H111" s="157">
        <v>349.15443099999999</v>
      </c>
      <c r="I111" s="157">
        <v>288.20500000000004</v>
      </c>
      <c r="J111" s="155">
        <v>98</v>
      </c>
      <c r="K111" s="152" t="s">
        <v>157</v>
      </c>
      <c r="L111" s="311" t="s">
        <v>552</v>
      </c>
      <c r="M111" s="157">
        <v>170.67433599999998</v>
      </c>
      <c r="N111" s="157">
        <v>278.09999999999997</v>
      </c>
      <c r="O111" s="157">
        <v>333.55</v>
      </c>
      <c r="P111" s="157">
        <v>309.12653999999998</v>
      </c>
      <c r="Q111" s="157">
        <v>490.39999999999992</v>
      </c>
      <c r="R111" s="157">
        <v>288.90199999999999</v>
      </c>
      <c r="S111" s="157">
        <v>499.32499999999999</v>
      </c>
    </row>
    <row r="112" spans="1:19" ht="21" customHeight="1" x14ac:dyDescent="0.25">
      <c r="A112" s="155">
        <v>99</v>
      </c>
      <c r="B112" s="155" t="s">
        <v>182</v>
      </c>
      <c r="C112" s="167" t="s">
        <v>647</v>
      </c>
      <c r="D112" s="313">
        <f t="shared" si="2"/>
        <v>3798.543619</v>
      </c>
      <c r="E112" s="157">
        <v>208.08884499999999</v>
      </c>
      <c r="F112" s="157">
        <v>818.21560899999997</v>
      </c>
      <c r="G112" s="157">
        <v>406.92423099999996</v>
      </c>
      <c r="H112" s="157">
        <v>210.76413499999998</v>
      </c>
      <c r="I112" s="157">
        <v>259.67096900000001</v>
      </c>
      <c r="J112" s="155">
        <v>99</v>
      </c>
      <c r="K112" s="152" t="s">
        <v>182</v>
      </c>
      <c r="L112" s="311" t="s">
        <v>647</v>
      </c>
      <c r="M112" s="157">
        <v>275.56934100000001</v>
      </c>
      <c r="N112" s="157">
        <v>218.455366</v>
      </c>
      <c r="O112" s="157">
        <v>165.19784299999998</v>
      </c>
      <c r="P112" s="157">
        <v>65.930649000000003</v>
      </c>
      <c r="Q112" s="157">
        <v>165.49247</v>
      </c>
      <c r="R112" s="157">
        <v>252.11547999999999</v>
      </c>
      <c r="S112" s="157">
        <v>752.11868100000004</v>
      </c>
    </row>
    <row r="113" spans="1:19" ht="21" customHeight="1" x14ac:dyDescent="0.25">
      <c r="A113" s="155">
        <v>100</v>
      </c>
      <c r="B113" s="159" t="s">
        <v>303</v>
      </c>
      <c r="C113" s="167" t="s">
        <v>583</v>
      </c>
      <c r="D113" s="313">
        <f t="shared" si="2"/>
        <v>3715.4835879999996</v>
      </c>
      <c r="E113" s="157">
        <v>332.36563799999999</v>
      </c>
      <c r="F113" s="157">
        <v>10.595267</v>
      </c>
      <c r="G113" s="157">
        <v>29.032160000000001</v>
      </c>
      <c r="H113" s="157">
        <v>37.621720000000003</v>
      </c>
      <c r="I113" s="157">
        <v>4.8528000000000002</v>
      </c>
      <c r="J113" s="155">
        <v>100</v>
      </c>
      <c r="K113" s="152" t="s">
        <v>303</v>
      </c>
      <c r="L113" s="311" t="s">
        <v>583</v>
      </c>
      <c r="M113" s="157">
        <v>53.13</v>
      </c>
      <c r="N113" s="157">
        <v>9.2057029999999997</v>
      </c>
      <c r="O113" s="157">
        <v>440.05</v>
      </c>
      <c r="P113" s="157">
        <v>385.10200000000003</v>
      </c>
      <c r="Q113" s="157">
        <v>406.56050000000005</v>
      </c>
      <c r="R113" s="157">
        <v>806.08559999999989</v>
      </c>
      <c r="S113" s="157">
        <v>1200.8822</v>
      </c>
    </row>
    <row r="114" spans="1:19" ht="15.6" customHeight="1" x14ac:dyDescent="0.25">
      <c r="A114" s="290"/>
      <c r="B114" s="291"/>
      <c r="C114" s="314" t="s">
        <v>211</v>
      </c>
      <c r="D114" s="315">
        <f t="shared" si="2"/>
        <v>184925.41628400009</v>
      </c>
      <c r="E114" s="316">
        <v>8733.8942450000086</v>
      </c>
      <c r="F114" s="294">
        <v>12069.213472000016</v>
      </c>
      <c r="G114" s="294">
        <v>12296.961901000008</v>
      </c>
      <c r="H114" s="294">
        <v>15095.877822000009</v>
      </c>
      <c r="I114" s="294">
        <v>15820.847544000007</v>
      </c>
      <c r="J114" s="290"/>
      <c r="K114" s="290"/>
      <c r="L114" s="292" t="s">
        <v>211</v>
      </c>
      <c r="M114" s="294">
        <v>13896.702239000011</v>
      </c>
      <c r="N114" s="294">
        <v>15617.200116000015</v>
      </c>
      <c r="O114" s="294">
        <v>17116.904120999989</v>
      </c>
      <c r="P114" s="294">
        <v>18471.941026000026</v>
      </c>
      <c r="Q114" s="294">
        <v>19835.372408000021</v>
      </c>
      <c r="R114" s="294">
        <v>16224.224027999997</v>
      </c>
      <c r="S114" s="294">
        <v>19746.277361999997</v>
      </c>
    </row>
    <row r="115" spans="1:19" ht="9" customHeight="1" x14ac:dyDescent="0.25">
      <c r="I115" s="87" t="s">
        <v>350</v>
      </c>
      <c r="J115" s="295" t="s">
        <v>360</v>
      </c>
    </row>
    <row r="116" spans="1:19" ht="9" customHeight="1" x14ac:dyDescent="0.25">
      <c r="A116" s="58"/>
      <c r="J116" s="295" t="s">
        <v>339</v>
      </c>
    </row>
    <row r="117" spans="1:19" ht="9" customHeight="1" x14ac:dyDescent="0.25">
      <c r="J117" s="32" t="s">
        <v>251</v>
      </c>
    </row>
    <row r="118" spans="1:19" ht="9" customHeight="1" x14ac:dyDescent="0.25">
      <c r="J118" s="430" t="s">
        <v>825</v>
      </c>
    </row>
    <row r="119" spans="1:19" ht="12" customHeight="1" x14ac:dyDescent="0.25"/>
    <row r="120" spans="1:19" ht="12" customHeight="1" x14ac:dyDescent="0.25"/>
    <row r="121" spans="1:19" ht="12" customHeight="1" x14ac:dyDescent="0.25"/>
    <row r="122" spans="1:19" ht="12" customHeight="1" x14ac:dyDescent="0.25"/>
    <row r="123" spans="1:19" ht="12" customHeight="1" x14ac:dyDescent="0.25"/>
    <row r="124" spans="1:19" ht="12" customHeight="1" x14ac:dyDescent="0.25"/>
    <row r="125" spans="1:19" ht="12" customHeight="1" x14ac:dyDescent="0.25"/>
    <row r="126" spans="1:19" ht="12" customHeight="1" x14ac:dyDescent="0.25"/>
  </sheetData>
  <phoneticPr fontId="30" type="noConversion"/>
  <printOptions horizontalCentered="1"/>
  <pageMargins left="0.39370078740157483" right="0.39370078740157483" top="1.1811023622047245" bottom="0.59055118110236227" header="0.11811023622047245" footer="0.11811023622047245"/>
  <pageSetup paperSize="9" scale="99" orientation="portrait"/>
  <headerFooter alignWithMargins="0"/>
  <rowBreaks count="2" manualBreakCount="2">
    <brk id="43" max="18" man="1"/>
    <brk id="84" max="18" man="1"/>
  </rowBreaks>
  <colBreaks count="1" manualBreakCount="1">
    <brk id="9" max="125" man="1"/>
  </colBreaks>
  <ignoredErrors>
    <ignoredError sqref="D6:D8 D9:D42 D47:D83 D88:D1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D9EFFF"/>
    <pageSetUpPr autoPageBreaks="0"/>
  </sheetPr>
  <dimension ref="A1:S127"/>
  <sheetViews>
    <sheetView showGridLines="0" defaultGridColor="0" colorId="8" zoomScale="150" zoomScaleNormal="150" zoomScaleSheetLayoutView="100" workbookViewId="0">
      <selection activeCell="U14" sqref="U14"/>
    </sheetView>
  </sheetViews>
  <sheetFormatPr baseColWidth="10" defaultColWidth="11.28515625" defaultRowHeight="14.1" customHeight="1" x14ac:dyDescent="0.25"/>
  <cols>
    <col min="1" max="1" width="5.140625" style="24" customWidth="1"/>
    <col min="2" max="2" width="7.85546875" style="24" customWidth="1"/>
    <col min="3" max="3" width="27.85546875" style="24" customWidth="1"/>
    <col min="4" max="4" width="7" style="24" customWidth="1"/>
    <col min="5" max="5" width="5.7109375" style="24" bestFit="1" customWidth="1"/>
    <col min="6" max="6" width="6.140625" style="24" bestFit="1" customWidth="1"/>
    <col min="7" max="9" width="5.7109375" style="24" bestFit="1" customWidth="1"/>
    <col min="10" max="10" width="5" style="24" customWidth="1"/>
    <col min="11" max="11" width="8" style="24" customWidth="1"/>
    <col min="12" max="12" width="27.85546875" style="24" customWidth="1"/>
    <col min="13" max="13" width="5.7109375" style="24" bestFit="1" customWidth="1"/>
    <col min="14" max="14" width="5.28515625" style="24" customWidth="1"/>
    <col min="15" max="15" width="5.42578125" style="24" customWidth="1"/>
    <col min="16" max="16" width="6.7109375" style="24" customWidth="1"/>
    <col min="17" max="17" width="5.42578125" style="24" customWidth="1"/>
    <col min="18" max="18" width="6.28515625" style="24" customWidth="1"/>
    <col min="19" max="19" width="6.140625" style="24" customWidth="1"/>
    <col min="20" max="20" width="5.7109375" style="24" customWidth="1"/>
    <col min="21" max="21" width="6.28515625" style="24" customWidth="1"/>
    <col min="22" max="16384" width="11.28515625" style="24"/>
  </cols>
  <sheetData>
    <row r="1" spans="1:19" ht="15.95" customHeight="1" x14ac:dyDescent="0.25">
      <c r="A1" s="66" t="s">
        <v>653</v>
      </c>
      <c r="B1" s="66"/>
      <c r="S1" s="296"/>
    </row>
    <row r="2" spans="1:19" ht="12" customHeight="1" x14ac:dyDescent="0.25">
      <c r="A2" s="151" t="s">
        <v>375</v>
      </c>
      <c r="B2" s="151"/>
      <c r="C2" s="151"/>
      <c r="D2" s="286"/>
      <c r="E2" s="286"/>
      <c r="F2" s="286"/>
      <c r="G2" s="286"/>
      <c r="H2" s="286"/>
      <c r="I2" s="286"/>
      <c r="J2" s="58" t="s">
        <v>355</v>
      </c>
      <c r="K2" s="58"/>
      <c r="M2" s="286"/>
      <c r="N2" s="286"/>
      <c r="O2" s="286"/>
      <c r="P2" s="286"/>
      <c r="Q2" s="286"/>
      <c r="R2" s="286"/>
      <c r="S2" s="286"/>
    </row>
    <row r="3" spans="1:19" ht="3" customHeight="1" x14ac:dyDescent="0.25">
      <c r="A3" s="5"/>
      <c r="B3" s="5"/>
      <c r="C3" s="5"/>
      <c r="D3" s="16"/>
      <c r="J3" s="58"/>
      <c r="K3" s="58"/>
    </row>
    <row r="4" spans="1:19" ht="21.95" customHeight="1" x14ac:dyDescent="0.25">
      <c r="A4" s="389" t="s">
        <v>255</v>
      </c>
      <c r="B4" s="402" t="s">
        <v>373</v>
      </c>
      <c r="C4" s="79" t="s">
        <v>365</v>
      </c>
      <c r="D4" s="127" t="s">
        <v>257</v>
      </c>
      <c r="E4" s="79" t="s">
        <v>290</v>
      </c>
      <c r="F4" s="79" t="s">
        <v>291</v>
      </c>
      <c r="G4" s="79" t="s">
        <v>270</v>
      </c>
      <c r="H4" s="79" t="s">
        <v>271</v>
      </c>
      <c r="I4" s="79" t="s">
        <v>272</v>
      </c>
      <c r="J4" s="389" t="s">
        <v>255</v>
      </c>
      <c r="K4" s="402" t="s">
        <v>373</v>
      </c>
      <c r="L4" s="79" t="s">
        <v>365</v>
      </c>
      <c r="M4" s="80" t="s">
        <v>273</v>
      </c>
      <c r="N4" s="79" t="s">
        <v>274</v>
      </c>
      <c r="O4" s="79" t="s">
        <v>275</v>
      </c>
      <c r="P4" s="79" t="s">
        <v>243</v>
      </c>
      <c r="Q4" s="79" t="s">
        <v>277</v>
      </c>
      <c r="R4" s="79" t="s">
        <v>278</v>
      </c>
      <c r="S4" s="80" t="s">
        <v>279</v>
      </c>
    </row>
    <row r="5" spans="1:19" ht="14.1" customHeight="1" thickBot="1" x14ac:dyDescent="0.3">
      <c r="A5" s="407"/>
      <c r="B5" s="408"/>
      <c r="C5" s="149" t="s">
        <v>366</v>
      </c>
      <c r="D5" s="150">
        <f>+E5+F5+G5+H5+I5+M5+N5+O5+P5+Q5+R5+S5</f>
        <v>9172027.2666799985</v>
      </c>
      <c r="E5" s="150">
        <f>SUM(E7:E43,E48:E84,E89:E115)</f>
        <v>654629.62521999993</v>
      </c>
      <c r="F5" s="150">
        <f>SUM(F7:F43,F48:F84,F89:F115)</f>
        <v>586424.81082999997</v>
      </c>
      <c r="G5" s="150">
        <f>SUM(G7:G43,G48:G84,G89:G115)</f>
        <v>488196.17749000015</v>
      </c>
      <c r="H5" s="150">
        <f>SUM(H7:H43,H48:H84,H89:H115)</f>
        <v>527060.6042899997</v>
      </c>
      <c r="I5" s="150">
        <f>SUM(I7:I43,I48:I84,I89:I115)</f>
        <v>580195.87790999992</v>
      </c>
      <c r="J5" s="407"/>
      <c r="K5" s="408"/>
      <c r="L5" s="149" t="s">
        <v>366</v>
      </c>
      <c r="M5" s="150">
        <f t="shared" ref="M5:S5" si="0">SUM(M7:M43,M48:M84,M89:M115)</f>
        <v>596648.77355000027</v>
      </c>
      <c r="N5" s="150">
        <f t="shared" si="0"/>
        <v>732312.79775999975</v>
      </c>
      <c r="O5" s="150">
        <f t="shared" si="0"/>
        <v>785730.2419499997</v>
      </c>
      <c r="P5" s="150">
        <f t="shared" si="0"/>
        <v>1015220.9721899997</v>
      </c>
      <c r="Q5" s="150">
        <f t="shared" si="0"/>
        <v>1013628.6423600002</v>
      </c>
      <c r="R5" s="150">
        <f t="shared" si="0"/>
        <v>994009.1669000003</v>
      </c>
      <c r="S5" s="150">
        <f t="shared" si="0"/>
        <v>1197969.5762300005</v>
      </c>
    </row>
    <row r="6" spans="1:19" ht="5.0999999999999996" customHeight="1" thickTop="1" x14ac:dyDescent="0.25">
      <c r="A6" s="234"/>
      <c r="B6" s="234"/>
      <c r="C6" s="284"/>
      <c r="D6" s="283"/>
      <c r="E6" s="278"/>
      <c r="F6" s="278"/>
      <c r="G6" s="278"/>
      <c r="H6" s="278"/>
      <c r="I6" s="278"/>
      <c r="J6" s="234"/>
      <c r="K6" s="234"/>
      <c r="L6" s="284"/>
      <c r="M6" s="278"/>
      <c r="N6" s="278"/>
      <c r="O6" s="278"/>
      <c r="P6" s="278"/>
      <c r="Q6" s="278"/>
      <c r="R6" s="278"/>
      <c r="S6" s="278"/>
    </row>
    <row r="7" spans="1:19" ht="12" customHeight="1" x14ac:dyDescent="0.25">
      <c r="A7" s="152">
        <v>1</v>
      </c>
      <c r="B7" s="152" t="s">
        <v>167</v>
      </c>
      <c r="C7" s="167" t="s">
        <v>525</v>
      </c>
      <c r="D7" s="312">
        <f>SUM(E7:I7)+SUM(M7:S7)</f>
        <v>1202975.3292899998</v>
      </c>
      <c r="E7" s="154">
        <v>28069.306050000007</v>
      </c>
      <c r="F7" s="154">
        <v>14894.38423</v>
      </c>
      <c r="G7" s="154">
        <v>8086.564190000001</v>
      </c>
      <c r="H7" s="154">
        <v>4236.2185199999994</v>
      </c>
      <c r="I7" s="154">
        <v>3189.5190300000004</v>
      </c>
      <c r="J7" s="152">
        <v>1</v>
      </c>
      <c r="K7" s="152" t="s">
        <v>167</v>
      </c>
      <c r="L7" s="311" t="s">
        <v>525</v>
      </c>
      <c r="M7" s="154">
        <v>4026.7596600000011</v>
      </c>
      <c r="N7" s="154">
        <v>27476.932349999985</v>
      </c>
      <c r="O7" s="154">
        <v>151261.15479000006</v>
      </c>
      <c r="P7" s="154">
        <v>356594.51045999984</v>
      </c>
      <c r="Q7" s="154">
        <v>324001.45894999977</v>
      </c>
      <c r="R7" s="154">
        <v>186277.10132999998</v>
      </c>
      <c r="S7" s="154">
        <v>94861.419730000009</v>
      </c>
    </row>
    <row r="8" spans="1:19" ht="12" customHeight="1" x14ac:dyDescent="0.25">
      <c r="A8" s="155">
        <v>2</v>
      </c>
      <c r="B8" s="155" t="s">
        <v>236</v>
      </c>
      <c r="C8" s="167" t="s">
        <v>526</v>
      </c>
      <c r="D8" s="313">
        <f t="shared" ref="D8:D43" si="1">SUM(E8:I8)+SUM(M8:S8)</f>
        <v>1199821.4992800001</v>
      </c>
      <c r="E8" s="157">
        <v>282498.45280000014</v>
      </c>
      <c r="F8" s="157">
        <v>141065.11079000006</v>
      </c>
      <c r="G8" s="157">
        <v>22635.297639999993</v>
      </c>
      <c r="H8" s="157">
        <v>1669.5247499999998</v>
      </c>
      <c r="I8" s="157">
        <v>1513.5399199999999</v>
      </c>
      <c r="J8" s="155">
        <v>2</v>
      </c>
      <c r="K8" s="152" t="s">
        <v>236</v>
      </c>
      <c r="L8" s="311" t="s">
        <v>526</v>
      </c>
      <c r="M8" s="157">
        <v>1877.2924499999999</v>
      </c>
      <c r="N8" s="157">
        <v>4579.2577300000012</v>
      </c>
      <c r="O8" s="157">
        <v>5488.1754900000014</v>
      </c>
      <c r="P8" s="157">
        <v>8706.4719200000018</v>
      </c>
      <c r="Q8" s="157">
        <v>80853.789929999984</v>
      </c>
      <c r="R8" s="157">
        <v>254111.93079000007</v>
      </c>
      <c r="S8" s="157">
        <v>394822.65506999992</v>
      </c>
    </row>
    <row r="9" spans="1:19" ht="12" customHeight="1" x14ac:dyDescent="0.25">
      <c r="A9" s="155">
        <v>3</v>
      </c>
      <c r="B9" s="155" t="s">
        <v>237</v>
      </c>
      <c r="C9" s="167" t="s">
        <v>527</v>
      </c>
      <c r="D9" s="313">
        <f t="shared" si="1"/>
        <v>1083263.0754800001</v>
      </c>
      <c r="E9" s="157">
        <v>8757.0699700000005</v>
      </c>
      <c r="F9" s="157">
        <v>30703.172909999998</v>
      </c>
      <c r="G9" s="157">
        <v>84197.245639999979</v>
      </c>
      <c r="H9" s="157">
        <v>144827.84573</v>
      </c>
      <c r="I9" s="157">
        <v>185665.17599000005</v>
      </c>
      <c r="J9" s="155">
        <v>3</v>
      </c>
      <c r="K9" s="152" t="s">
        <v>237</v>
      </c>
      <c r="L9" s="311" t="s">
        <v>527</v>
      </c>
      <c r="M9" s="157">
        <v>208558.59270000015</v>
      </c>
      <c r="N9" s="157">
        <v>206121.20623999991</v>
      </c>
      <c r="O9" s="157">
        <v>130660.45601999995</v>
      </c>
      <c r="P9" s="157">
        <v>75935.704809999996</v>
      </c>
      <c r="Q9" s="157">
        <v>1878.6717799999997</v>
      </c>
      <c r="R9" s="157">
        <v>2216.8013900000001</v>
      </c>
      <c r="S9" s="157">
        <v>3741.1323000000007</v>
      </c>
    </row>
    <row r="10" spans="1:19" ht="21" customHeight="1" x14ac:dyDescent="0.25">
      <c r="A10" s="155">
        <v>4</v>
      </c>
      <c r="B10" s="155" t="s">
        <v>166</v>
      </c>
      <c r="C10" s="167" t="s">
        <v>528</v>
      </c>
      <c r="D10" s="313">
        <f t="shared" si="1"/>
        <v>756200.93975000002</v>
      </c>
      <c r="E10" s="157">
        <v>23811.800859999988</v>
      </c>
      <c r="F10" s="157">
        <v>13112.007820000003</v>
      </c>
      <c r="G10" s="157">
        <v>8857.0550899999998</v>
      </c>
      <c r="H10" s="157">
        <v>8197.9805400000005</v>
      </c>
      <c r="I10" s="157">
        <v>11115.198050000005</v>
      </c>
      <c r="J10" s="155">
        <v>4</v>
      </c>
      <c r="K10" s="152" t="s">
        <v>166</v>
      </c>
      <c r="L10" s="311" t="s">
        <v>528</v>
      </c>
      <c r="M10" s="157">
        <v>28454.897639999999</v>
      </c>
      <c r="N10" s="157">
        <v>55125.834660000022</v>
      </c>
      <c r="O10" s="157">
        <v>67939.025759999975</v>
      </c>
      <c r="P10" s="157">
        <v>127448.71175</v>
      </c>
      <c r="Q10" s="157">
        <v>133756.26251000003</v>
      </c>
      <c r="R10" s="157">
        <v>133815.5418399999</v>
      </c>
      <c r="S10" s="157">
        <v>144566.62323000011</v>
      </c>
    </row>
    <row r="11" spans="1:19" ht="12" customHeight="1" x14ac:dyDescent="0.25">
      <c r="A11" s="155">
        <v>5</v>
      </c>
      <c r="B11" s="155" t="s">
        <v>168</v>
      </c>
      <c r="C11" s="167" t="s">
        <v>529</v>
      </c>
      <c r="D11" s="313">
        <f t="shared" si="1"/>
        <v>404513.69662000006</v>
      </c>
      <c r="E11" s="157">
        <v>32986.991270000013</v>
      </c>
      <c r="F11" s="157">
        <v>8101.4877199999983</v>
      </c>
      <c r="G11" s="157">
        <v>7023.743010000001</v>
      </c>
      <c r="H11" s="157">
        <v>20695.01920000001</v>
      </c>
      <c r="I11" s="157">
        <v>26415.426779999998</v>
      </c>
      <c r="J11" s="155">
        <v>5</v>
      </c>
      <c r="K11" s="152" t="s">
        <v>168</v>
      </c>
      <c r="L11" s="311" t="s">
        <v>529</v>
      </c>
      <c r="M11" s="157">
        <v>35752.66540999998</v>
      </c>
      <c r="N11" s="157">
        <v>47924.970580000052</v>
      </c>
      <c r="O11" s="157">
        <v>44634.223829999995</v>
      </c>
      <c r="P11" s="157">
        <v>49752.449329999974</v>
      </c>
      <c r="Q11" s="157">
        <v>46548.939350000015</v>
      </c>
      <c r="R11" s="157">
        <v>40152.121999999988</v>
      </c>
      <c r="S11" s="157">
        <v>44525.658140000043</v>
      </c>
    </row>
    <row r="12" spans="1:19" ht="12" customHeight="1" x14ac:dyDescent="0.25">
      <c r="A12" s="155">
        <v>6</v>
      </c>
      <c r="B12" s="155" t="s">
        <v>248</v>
      </c>
      <c r="C12" s="167" t="s">
        <v>530</v>
      </c>
      <c r="D12" s="313">
        <f t="shared" si="1"/>
        <v>318985.99125000002</v>
      </c>
      <c r="E12" s="157">
        <v>80171.995730000112</v>
      </c>
      <c r="F12" s="157">
        <v>77367.460419999916</v>
      </c>
      <c r="G12" s="157">
        <v>49974.294400000013</v>
      </c>
      <c r="H12" s="157">
        <v>13243.798659999999</v>
      </c>
      <c r="I12" s="157">
        <v>3708.7632200000007</v>
      </c>
      <c r="J12" s="155">
        <v>6</v>
      </c>
      <c r="K12" s="152" t="s">
        <v>248</v>
      </c>
      <c r="L12" s="311" t="s">
        <v>530</v>
      </c>
      <c r="M12" s="157">
        <v>502.42011999999994</v>
      </c>
      <c r="N12" s="157">
        <v>99.512960000000007</v>
      </c>
      <c r="O12" s="157">
        <v>167.70585000000003</v>
      </c>
      <c r="P12" s="157">
        <v>658.14247</v>
      </c>
      <c r="Q12" s="157">
        <v>2695.1395099999986</v>
      </c>
      <c r="R12" s="157">
        <v>19600.079740000012</v>
      </c>
      <c r="S12" s="157">
        <v>70796.678169999956</v>
      </c>
    </row>
    <row r="13" spans="1:19" ht="21" customHeight="1" x14ac:dyDescent="0.25">
      <c r="A13" s="155">
        <v>7</v>
      </c>
      <c r="B13" s="155" t="s">
        <v>249</v>
      </c>
      <c r="C13" s="167" t="s">
        <v>531</v>
      </c>
      <c r="D13" s="313">
        <f t="shared" si="1"/>
        <v>188173.25839999999</v>
      </c>
      <c r="E13" s="157">
        <v>9407.7386000000006</v>
      </c>
      <c r="F13" s="157">
        <v>10076.077379999999</v>
      </c>
      <c r="G13" s="157">
        <v>16361.403489999999</v>
      </c>
      <c r="H13" s="157">
        <v>16896.537319999999</v>
      </c>
      <c r="I13" s="157">
        <v>16695.908720000003</v>
      </c>
      <c r="J13" s="155">
        <v>7</v>
      </c>
      <c r="K13" s="152" t="s">
        <v>249</v>
      </c>
      <c r="L13" s="311" t="s">
        <v>531</v>
      </c>
      <c r="M13" s="157">
        <v>17564.61047</v>
      </c>
      <c r="N13" s="157">
        <v>17691.697840000001</v>
      </c>
      <c r="O13" s="157">
        <v>15783.801119999998</v>
      </c>
      <c r="P13" s="157">
        <v>19224.316099999996</v>
      </c>
      <c r="Q13" s="157">
        <v>16197.86483</v>
      </c>
      <c r="R13" s="157">
        <v>16508.279180000001</v>
      </c>
      <c r="S13" s="157">
        <v>15765.023349999998</v>
      </c>
    </row>
    <row r="14" spans="1:19" ht="12" customHeight="1" x14ac:dyDescent="0.25">
      <c r="A14" s="155">
        <v>8</v>
      </c>
      <c r="B14" s="155" t="s">
        <v>262</v>
      </c>
      <c r="C14" s="167" t="s">
        <v>532</v>
      </c>
      <c r="D14" s="313">
        <f t="shared" si="1"/>
        <v>163545.06515999997</v>
      </c>
      <c r="E14" s="157"/>
      <c r="F14" s="157"/>
      <c r="G14" s="157">
        <v>113.99020999999999</v>
      </c>
      <c r="H14" s="157">
        <v>4156.5690100000002</v>
      </c>
      <c r="I14" s="157">
        <v>7430.5062799999987</v>
      </c>
      <c r="J14" s="155">
        <v>8</v>
      </c>
      <c r="K14" s="152" t="s">
        <v>262</v>
      </c>
      <c r="L14" s="311" t="s">
        <v>532</v>
      </c>
      <c r="M14" s="157">
        <v>26811.82839000001</v>
      </c>
      <c r="N14" s="157">
        <v>61140.460189999962</v>
      </c>
      <c r="O14" s="157">
        <v>48947.718280000023</v>
      </c>
      <c r="P14" s="157">
        <v>13738.437199999998</v>
      </c>
      <c r="Q14" s="157">
        <v>1127.1636199999998</v>
      </c>
      <c r="R14" s="157">
        <v>78.391980000000004</v>
      </c>
      <c r="S14" s="157"/>
    </row>
    <row r="15" spans="1:19" ht="12" customHeight="1" x14ac:dyDescent="0.25">
      <c r="A15" s="155">
        <v>9</v>
      </c>
      <c r="B15" s="155" t="s">
        <v>266</v>
      </c>
      <c r="C15" s="167" t="s">
        <v>533</v>
      </c>
      <c r="D15" s="313">
        <f t="shared" si="1"/>
        <v>148053.23517</v>
      </c>
      <c r="E15" s="157">
        <v>7142.1211599999988</v>
      </c>
      <c r="F15" s="157">
        <v>10874.73617</v>
      </c>
      <c r="G15" s="157">
        <v>8228.3219100000006</v>
      </c>
      <c r="H15" s="157">
        <v>7283.6979600000013</v>
      </c>
      <c r="I15" s="157">
        <v>7592.8879900000002</v>
      </c>
      <c r="J15" s="155">
        <v>9</v>
      </c>
      <c r="K15" s="152" t="s">
        <v>266</v>
      </c>
      <c r="L15" s="311" t="s">
        <v>533</v>
      </c>
      <c r="M15" s="157">
        <v>10558.281340000001</v>
      </c>
      <c r="N15" s="157">
        <v>13612.052519999996</v>
      </c>
      <c r="O15" s="157">
        <v>13217.407159999999</v>
      </c>
      <c r="P15" s="157">
        <v>20907.155759999998</v>
      </c>
      <c r="Q15" s="157">
        <v>23066.047560000003</v>
      </c>
      <c r="R15" s="157">
        <v>12003.696919999998</v>
      </c>
      <c r="S15" s="157">
        <v>13566.828720000005</v>
      </c>
    </row>
    <row r="16" spans="1:19" ht="12" customHeight="1" x14ac:dyDescent="0.25">
      <c r="A16" s="155">
        <v>10</v>
      </c>
      <c r="B16" s="155" t="s">
        <v>250</v>
      </c>
      <c r="C16" s="167" t="s">
        <v>534</v>
      </c>
      <c r="D16" s="313">
        <f t="shared" si="1"/>
        <v>146596.32017000002</v>
      </c>
      <c r="E16" s="157">
        <v>12016.698660000004</v>
      </c>
      <c r="F16" s="157">
        <v>12668.464270000002</v>
      </c>
      <c r="G16" s="157">
        <v>12998.953509999999</v>
      </c>
      <c r="H16" s="157">
        <v>13855.849810000003</v>
      </c>
      <c r="I16" s="157">
        <v>13695.228200000003</v>
      </c>
      <c r="J16" s="155">
        <v>10</v>
      </c>
      <c r="K16" s="152" t="s">
        <v>250</v>
      </c>
      <c r="L16" s="311" t="s">
        <v>534</v>
      </c>
      <c r="M16" s="157">
        <v>12293.69486</v>
      </c>
      <c r="N16" s="157">
        <v>11263.797699999997</v>
      </c>
      <c r="O16" s="157">
        <v>12074.108720000002</v>
      </c>
      <c r="P16" s="157">
        <v>11759.628899999998</v>
      </c>
      <c r="Q16" s="157">
        <v>11845.662979999999</v>
      </c>
      <c r="R16" s="157">
        <v>10973.794100000001</v>
      </c>
      <c r="S16" s="157">
        <v>11150.438459999998</v>
      </c>
    </row>
    <row r="17" spans="1:19" ht="12" customHeight="1" x14ac:dyDescent="0.25">
      <c r="A17" s="155">
        <v>11</v>
      </c>
      <c r="B17" s="155" t="s">
        <v>141</v>
      </c>
      <c r="C17" s="167" t="s">
        <v>535</v>
      </c>
      <c r="D17" s="313">
        <f t="shared" si="1"/>
        <v>126650.59792999996</v>
      </c>
      <c r="E17" s="157">
        <v>12869.187799999994</v>
      </c>
      <c r="F17" s="157">
        <v>30028.407899999998</v>
      </c>
      <c r="G17" s="157">
        <v>28557.206059999986</v>
      </c>
      <c r="H17" s="157">
        <v>19472.373960000004</v>
      </c>
      <c r="I17" s="157">
        <v>9332.9493999999977</v>
      </c>
      <c r="J17" s="155">
        <v>11</v>
      </c>
      <c r="K17" s="152" t="s">
        <v>141</v>
      </c>
      <c r="L17" s="311" t="s">
        <v>535</v>
      </c>
      <c r="M17" s="157">
        <v>4468.87961</v>
      </c>
      <c r="N17" s="157">
        <v>1877.0267900000001</v>
      </c>
      <c r="O17" s="157">
        <v>1138.6186599999999</v>
      </c>
      <c r="P17" s="157">
        <v>908.88938999999982</v>
      </c>
      <c r="Q17" s="157">
        <v>1661.4145499999997</v>
      </c>
      <c r="R17" s="157">
        <v>5305.1177699999971</v>
      </c>
      <c r="S17" s="157">
        <v>11030.526039999997</v>
      </c>
    </row>
    <row r="18" spans="1:19" ht="12" customHeight="1" x14ac:dyDescent="0.25">
      <c r="A18" s="155">
        <v>12</v>
      </c>
      <c r="B18" s="155" t="s">
        <v>346</v>
      </c>
      <c r="C18" s="167" t="s">
        <v>536</v>
      </c>
      <c r="D18" s="313">
        <f t="shared" si="1"/>
        <v>115804.73784</v>
      </c>
      <c r="E18" s="157"/>
      <c r="F18" s="157">
        <v>4692.5329499999998</v>
      </c>
      <c r="G18" s="157">
        <v>4412.6640200000002</v>
      </c>
      <c r="H18" s="157">
        <v>312.31130999999999</v>
      </c>
      <c r="I18" s="157">
        <v>12095.279590000002</v>
      </c>
      <c r="J18" s="155">
        <v>12</v>
      </c>
      <c r="K18" s="152" t="s">
        <v>346</v>
      </c>
      <c r="L18" s="311" t="s">
        <v>536</v>
      </c>
      <c r="M18" s="157">
        <v>1363.7979500000001</v>
      </c>
      <c r="N18" s="157">
        <v>14425.45745</v>
      </c>
      <c r="O18" s="157">
        <v>17736.360189999999</v>
      </c>
      <c r="P18" s="157">
        <v>1018.26444</v>
      </c>
      <c r="Q18" s="157">
        <v>31479.698209999999</v>
      </c>
      <c r="R18" s="157">
        <v>13383.146449999998</v>
      </c>
      <c r="S18" s="157">
        <v>14885.225280000001</v>
      </c>
    </row>
    <row r="19" spans="1:19" ht="12" customHeight="1" x14ac:dyDescent="0.25">
      <c r="A19" s="155">
        <v>13</v>
      </c>
      <c r="B19" s="155" t="s">
        <v>142</v>
      </c>
      <c r="C19" s="167" t="s">
        <v>537</v>
      </c>
      <c r="D19" s="313">
        <f t="shared" si="1"/>
        <v>115629.39681999999</v>
      </c>
      <c r="E19" s="157">
        <v>3964.6212400000004</v>
      </c>
      <c r="F19" s="157">
        <v>4646.3739700000015</v>
      </c>
      <c r="G19" s="157">
        <v>3401.0276099999992</v>
      </c>
      <c r="H19" s="157">
        <v>3427.3420099999998</v>
      </c>
      <c r="I19" s="157">
        <v>8325.4434500000007</v>
      </c>
      <c r="J19" s="155">
        <v>13</v>
      </c>
      <c r="K19" s="152" t="s">
        <v>142</v>
      </c>
      <c r="L19" s="311" t="s">
        <v>537</v>
      </c>
      <c r="M19" s="157">
        <v>12650.174879999997</v>
      </c>
      <c r="N19" s="157">
        <v>12347.553149999998</v>
      </c>
      <c r="O19" s="157">
        <v>11952.596059999998</v>
      </c>
      <c r="P19" s="157">
        <v>14778.51432</v>
      </c>
      <c r="Q19" s="157">
        <v>16094.825989999992</v>
      </c>
      <c r="R19" s="157">
        <v>13317.197039999997</v>
      </c>
      <c r="S19" s="157">
        <v>10723.727100000002</v>
      </c>
    </row>
    <row r="20" spans="1:19" ht="12" customHeight="1" x14ac:dyDescent="0.25">
      <c r="A20" s="155">
        <v>14</v>
      </c>
      <c r="B20" s="155" t="s">
        <v>261</v>
      </c>
      <c r="C20" s="167" t="s">
        <v>538</v>
      </c>
      <c r="D20" s="313">
        <f t="shared" si="1"/>
        <v>104932.97831999997</v>
      </c>
      <c r="E20" s="157">
        <v>4455.7068900000004</v>
      </c>
      <c r="F20" s="157">
        <v>8637.4529299999995</v>
      </c>
      <c r="G20" s="157">
        <v>7635.7364399999969</v>
      </c>
      <c r="H20" s="157">
        <v>8653.5975000000035</v>
      </c>
      <c r="I20" s="157">
        <v>8356.2206700000006</v>
      </c>
      <c r="J20" s="155">
        <v>14</v>
      </c>
      <c r="K20" s="152" t="s">
        <v>261</v>
      </c>
      <c r="L20" s="311" t="s">
        <v>538</v>
      </c>
      <c r="M20" s="157">
        <v>7741.1648600000008</v>
      </c>
      <c r="N20" s="157">
        <v>9379.4463400000004</v>
      </c>
      <c r="O20" s="157">
        <v>9587.9461299999966</v>
      </c>
      <c r="P20" s="157">
        <v>11625.765439999996</v>
      </c>
      <c r="Q20" s="157">
        <v>9505.4225299999962</v>
      </c>
      <c r="R20" s="157">
        <v>7618.9144599999981</v>
      </c>
      <c r="S20" s="157">
        <v>11735.604129999992</v>
      </c>
    </row>
    <row r="21" spans="1:19" ht="21" customHeight="1" x14ac:dyDescent="0.25">
      <c r="A21" s="155">
        <v>15</v>
      </c>
      <c r="B21" s="155" t="s">
        <v>202</v>
      </c>
      <c r="C21" s="167" t="s">
        <v>539</v>
      </c>
      <c r="D21" s="313">
        <f t="shared" si="1"/>
        <v>101919.13501</v>
      </c>
      <c r="E21" s="157">
        <v>4558.8244099999993</v>
      </c>
      <c r="F21" s="157">
        <v>5974.4760599999991</v>
      </c>
      <c r="G21" s="157">
        <v>5857.1206899999997</v>
      </c>
      <c r="H21" s="157">
        <v>6696.072189999999</v>
      </c>
      <c r="I21" s="157">
        <v>7394.8239300000005</v>
      </c>
      <c r="J21" s="155">
        <v>15</v>
      </c>
      <c r="K21" s="152" t="s">
        <v>202</v>
      </c>
      <c r="L21" s="311" t="s">
        <v>539</v>
      </c>
      <c r="M21" s="157">
        <v>7415.3485400000009</v>
      </c>
      <c r="N21" s="157">
        <v>7416.9157999999998</v>
      </c>
      <c r="O21" s="157">
        <v>9679.048850000001</v>
      </c>
      <c r="P21" s="157">
        <v>14840.55683</v>
      </c>
      <c r="Q21" s="157">
        <v>12075.005050000003</v>
      </c>
      <c r="R21" s="157">
        <v>8575.3309599999975</v>
      </c>
      <c r="S21" s="157">
        <v>11435.611699999999</v>
      </c>
    </row>
    <row r="22" spans="1:19" ht="21" customHeight="1" x14ac:dyDescent="0.25">
      <c r="A22" s="155">
        <v>16</v>
      </c>
      <c r="B22" s="155" t="s">
        <v>94</v>
      </c>
      <c r="C22" s="167" t="s">
        <v>540</v>
      </c>
      <c r="D22" s="313">
        <f t="shared" si="1"/>
        <v>101903.59327</v>
      </c>
      <c r="E22" s="157">
        <v>3221.1780699999999</v>
      </c>
      <c r="F22" s="157">
        <v>6216.2749700000004</v>
      </c>
      <c r="G22" s="157">
        <v>5334.5294699999995</v>
      </c>
      <c r="H22" s="157">
        <v>7892.2395699999997</v>
      </c>
      <c r="I22" s="157">
        <v>6419.7088399999984</v>
      </c>
      <c r="J22" s="155">
        <v>16</v>
      </c>
      <c r="K22" s="152" t="s">
        <v>94</v>
      </c>
      <c r="L22" s="311" t="s">
        <v>540</v>
      </c>
      <c r="M22" s="157">
        <v>5279.077659999999</v>
      </c>
      <c r="N22" s="157">
        <v>5370.3858600000003</v>
      </c>
      <c r="O22" s="157">
        <v>6453.3989899999997</v>
      </c>
      <c r="P22" s="157">
        <v>11628.71896</v>
      </c>
      <c r="Q22" s="157">
        <v>14320.249780000002</v>
      </c>
      <c r="R22" s="157">
        <v>13242.426020000003</v>
      </c>
      <c r="S22" s="157">
        <v>16525.40508</v>
      </c>
    </row>
    <row r="23" spans="1:19" ht="12" customHeight="1" x14ac:dyDescent="0.25">
      <c r="A23" s="155">
        <v>17</v>
      </c>
      <c r="B23" s="155" t="s">
        <v>97</v>
      </c>
      <c r="C23" s="167" t="s">
        <v>541</v>
      </c>
      <c r="D23" s="313">
        <f t="shared" si="1"/>
        <v>99063.845890000011</v>
      </c>
      <c r="E23" s="157">
        <v>10135.850310000003</v>
      </c>
      <c r="F23" s="157">
        <v>9676.1377600000051</v>
      </c>
      <c r="G23" s="157">
        <v>3060.6979899999992</v>
      </c>
      <c r="H23" s="157">
        <v>1185.76596</v>
      </c>
      <c r="I23" s="157">
        <v>877.86876000000007</v>
      </c>
      <c r="J23" s="155">
        <v>17</v>
      </c>
      <c r="K23" s="152" t="s">
        <v>97</v>
      </c>
      <c r="L23" s="311" t="s">
        <v>541</v>
      </c>
      <c r="M23" s="157">
        <v>1560.8141700000001</v>
      </c>
      <c r="N23" s="157">
        <v>5035.0375500000009</v>
      </c>
      <c r="O23" s="157">
        <v>10712.422820000005</v>
      </c>
      <c r="P23" s="157">
        <v>15537.001040000001</v>
      </c>
      <c r="Q23" s="157">
        <v>15805.828079999997</v>
      </c>
      <c r="R23" s="157">
        <v>12450.717749999993</v>
      </c>
      <c r="S23" s="157">
        <v>13025.7037</v>
      </c>
    </row>
    <row r="24" spans="1:19" ht="21" customHeight="1" x14ac:dyDescent="0.25">
      <c r="A24" s="155">
        <v>18</v>
      </c>
      <c r="B24" s="155" t="s">
        <v>90</v>
      </c>
      <c r="C24" s="167" t="s">
        <v>542</v>
      </c>
      <c r="D24" s="313">
        <f t="shared" si="1"/>
        <v>97883.740279999998</v>
      </c>
      <c r="E24" s="157">
        <v>5235.3552999999993</v>
      </c>
      <c r="F24" s="157">
        <v>7701.5964699999986</v>
      </c>
      <c r="G24" s="157">
        <v>7564.3492700000015</v>
      </c>
      <c r="H24" s="157">
        <v>11043.014490000001</v>
      </c>
      <c r="I24" s="157">
        <v>8784.4407100000008</v>
      </c>
      <c r="J24" s="155">
        <v>18</v>
      </c>
      <c r="K24" s="152" t="s">
        <v>90</v>
      </c>
      <c r="L24" s="311" t="s">
        <v>542</v>
      </c>
      <c r="M24" s="157">
        <v>6174.2682599999998</v>
      </c>
      <c r="N24" s="157">
        <v>8736.1717900000003</v>
      </c>
      <c r="O24" s="157">
        <v>6352.3974899999994</v>
      </c>
      <c r="P24" s="157">
        <v>7390.6900099999993</v>
      </c>
      <c r="Q24" s="157">
        <v>7480.3029500000002</v>
      </c>
      <c r="R24" s="157">
        <v>6269.9646499999999</v>
      </c>
      <c r="S24" s="157">
        <v>15151.188890000005</v>
      </c>
    </row>
    <row r="25" spans="1:19" ht="12.75" x14ac:dyDescent="0.25">
      <c r="A25" s="155">
        <v>19</v>
      </c>
      <c r="B25" s="155" t="s">
        <v>212</v>
      </c>
      <c r="C25" s="167" t="s">
        <v>543</v>
      </c>
      <c r="D25" s="313">
        <f t="shared" si="1"/>
        <v>84154.418089999992</v>
      </c>
      <c r="E25" s="157">
        <v>5612.294899999999</v>
      </c>
      <c r="F25" s="157">
        <v>11313.01498</v>
      </c>
      <c r="G25" s="157">
        <v>6567.1249599999992</v>
      </c>
      <c r="H25" s="157">
        <v>2289.4623500000002</v>
      </c>
      <c r="I25" s="157">
        <v>1972.8465000000003</v>
      </c>
      <c r="J25" s="155">
        <v>19</v>
      </c>
      <c r="K25" s="152" t="s">
        <v>212</v>
      </c>
      <c r="L25" s="311" t="s">
        <v>543</v>
      </c>
      <c r="M25" s="157">
        <v>4606.3992399999988</v>
      </c>
      <c r="N25" s="157">
        <v>7446.2999199999977</v>
      </c>
      <c r="O25" s="157">
        <v>6688.5355799999998</v>
      </c>
      <c r="P25" s="157">
        <v>7297.5928999999996</v>
      </c>
      <c r="Q25" s="157">
        <v>10076.682570000001</v>
      </c>
      <c r="R25" s="157">
        <v>10401.131870000003</v>
      </c>
      <c r="S25" s="157">
        <v>9883.0323199999948</v>
      </c>
    </row>
    <row r="26" spans="1:19" ht="12" customHeight="1" x14ac:dyDescent="0.25">
      <c r="A26" s="155">
        <v>20</v>
      </c>
      <c r="B26" s="155" t="s">
        <v>96</v>
      </c>
      <c r="C26" s="167" t="s">
        <v>544</v>
      </c>
      <c r="D26" s="313">
        <f t="shared" si="1"/>
        <v>83946.505899999989</v>
      </c>
      <c r="E26" s="157">
        <v>3213.5015699999994</v>
      </c>
      <c r="F26" s="157">
        <v>5377.6551899999995</v>
      </c>
      <c r="G26" s="157">
        <v>5639.96738</v>
      </c>
      <c r="H26" s="157">
        <v>6980.666180000002</v>
      </c>
      <c r="I26" s="157">
        <v>7831.407799999999</v>
      </c>
      <c r="J26" s="155">
        <v>20</v>
      </c>
      <c r="K26" s="152" t="s">
        <v>96</v>
      </c>
      <c r="L26" s="311" t="s">
        <v>544</v>
      </c>
      <c r="M26" s="157">
        <v>5582.0720500000007</v>
      </c>
      <c r="N26" s="157">
        <v>5795.7610099999984</v>
      </c>
      <c r="O26" s="157">
        <v>5373.8722699999998</v>
      </c>
      <c r="P26" s="157">
        <v>9783.6764899999998</v>
      </c>
      <c r="Q26" s="157">
        <v>9509.6144999999979</v>
      </c>
      <c r="R26" s="157">
        <v>7545.6933199999985</v>
      </c>
      <c r="S26" s="157">
        <v>11312.618140000002</v>
      </c>
    </row>
    <row r="27" spans="1:19" ht="12" customHeight="1" x14ac:dyDescent="0.25">
      <c r="A27" s="155">
        <v>21</v>
      </c>
      <c r="B27" s="155" t="s">
        <v>288</v>
      </c>
      <c r="C27" s="167" t="s">
        <v>545</v>
      </c>
      <c r="D27" s="313">
        <f t="shared" si="1"/>
        <v>80913.852340000027</v>
      </c>
      <c r="E27" s="157">
        <v>2245.21432</v>
      </c>
      <c r="F27" s="157">
        <v>9916.3273199999985</v>
      </c>
      <c r="G27" s="157">
        <v>27575.482609999995</v>
      </c>
      <c r="H27" s="157">
        <v>28054.294780000015</v>
      </c>
      <c r="I27" s="157">
        <v>11943.479910000009</v>
      </c>
      <c r="J27" s="155">
        <v>21</v>
      </c>
      <c r="K27" s="152" t="s">
        <v>288</v>
      </c>
      <c r="L27" s="311" t="s">
        <v>545</v>
      </c>
      <c r="M27" s="157">
        <v>925.67881999999997</v>
      </c>
      <c r="N27" s="157">
        <v>58.80489</v>
      </c>
      <c r="O27" s="157">
        <v>9.7813499999999998</v>
      </c>
      <c r="P27" s="157">
        <v>5.0804200000000002</v>
      </c>
      <c r="Q27" s="157">
        <v>65.55355999999999</v>
      </c>
      <c r="R27" s="157">
        <v>3.9542600000000001</v>
      </c>
      <c r="S27" s="157">
        <v>110.20010000000001</v>
      </c>
    </row>
    <row r="28" spans="1:19" ht="12" customHeight="1" x14ac:dyDescent="0.25">
      <c r="A28" s="155">
        <v>22</v>
      </c>
      <c r="B28" s="155" t="s">
        <v>347</v>
      </c>
      <c r="C28" s="167" t="s">
        <v>546</v>
      </c>
      <c r="D28" s="313">
        <f t="shared" si="1"/>
        <v>80219.920119999995</v>
      </c>
      <c r="E28" s="157">
        <v>2826.5864000000006</v>
      </c>
      <c r="F28" s="157">
        <v>9377.5225500000033</v>
      </c>
      <c r="G28" s="157">
        <v>6976.2969199999998</v>
      </c>
      <c r="H28" s="157">
        <v>5883.7741299999998</v>
      </c>
      <c r="I28" s="157">
        <v>7242.2000400000015</v>
      </c>
      <c r="J28" s="155">
        <v>22</v>
      </c>
      <c r="K28" s="152" t="s">
        <v>347</v>
      </c>
      <c r="L28" s="311" t="s">
        <v>546</v>
      </c>
      <c r="M28" s="157">
        <v>6278.8251700000019</v>
      </c>
      <c r="N28" s="157">
        <v>8939.530609999998</v>
      </c>
      <c r="O28" s="157">
        <v>6566.1321900000003</v>
      </c>
      <c r="P28" s="157">
        <v>6099.933570000002</v>
      </c>
      <c r="Q28" s="157">
        <v>6838.424079999998</v>
      </c>
      <c r="R28" s="157">
        <v>5074.2108000000007</v>
      </c>
      <c r="S28" s="157">
        <v>8116.4836599999981</v>
      </c>
    </row>
    <row r="29" spans="1:19" ht="21" customHeight="1" x14ac:dyDescent="0.25">
      <c r="A29" s="155">
        <v>23</v>
      </c>
      <c r="B29" s="155" t="s">
        <v>209</v>
      </c>
      <c r="C29" s="167" t="s">
        <v>547</v>
      </c>
      <c r="D29" s="313">
        <f t="shared" si="1"/>
        <v>79040.713220000005</v>
      </c>
      <c r="E29" s="157">
        <v>542.92499999999995</v>
      </c>
      <c r="F29" s="157">
        <v>6460.6799199999996</v>
      </c>
      <c r="G29" s="157">
        <v>3000.0039999999999</v>
      </c>
      <c r="H29" s="157"/>
      <c r="I29" s="157">
        <v>4890.125</v>
      </c>
      <c r="J29" s="155">
        <v>23</v>
      </c>
      <c r="K29" s="152" t="s">
        <v>209</v>
      </c>
      <c r="L29" s="311" t="s">
        <v>547</v>
      </c>
      <c r="M29" s="157">
        <v>5582.1088600000003</v>
      </c>
      <c r="N29" s="157">
        <v>4510.2206999999999</v>
      </c>
      <c r="O29" s="157">
        <v>3292.8290099999999</v>
      </c>
      <c r="P29" s="157">
        <v>6070.5264200000001</v>
      </c>
      <c r="Q29" s="157">
        <v>8214.4762100000007</v>
      </c>
      <c r="R29" s="157">
        <v>18188.438099999999</v>
      </c>
      <c r="S29" s="157">
        <v>18288.38</v>
      </c>
    </row>
    <row r="30" spans="1:19" ht="12" customHeight="1" x14ac:dyDescent="0.25">
      <c r="A30" s="155">
        <v>24</v>
      </c>
      <c r="B30" s="155" t="s">
        <v>201</v>
      </c>
      <c r="C30" s="167" t="s">
        <v>548</v>
      </c>
      <c r="D30" s="313">
        <f t="shared" si="1"/>
        <v>72594.779490000001</v>
      </c>
      <c r="E30" s="157">
        <v>4549.2965100000001</v>
      </c>
      <c r="F30" s="157">
        <v>4358.0708300000006</v>
      </c>
      <c r="G30" s="157">
        <v>5575.5327100000004</v>
      </c>
      <c r="H30" s="157">
        <v>5726.6523500000003</v>
      </c>
      <c r="I30" s="157">
        <v>4740.0391099999997</v>
      </c>
      <c r="J30" s="155">
        <v>24</v>
      </c>
      <c r="K30" s="152" t="s">
        <v>201</v>
      </c>
      <c r="L30" s="311" t="s">
        <v>548</v>
      </c>
      <c r="M30" s="157">
        <v>4893.4022599999998</v>
      </c>
      <c r="N30" s="157">
        <v>6638.5720099999999</v>
      </c>
      <c r="O30" s="157">
        <v>5601.5706899999996</v>
      </c>
      <c r="P30" s="157">
        <v>7180.7862000000005</v>
      </c>
      <c r="Q30" s="157">
        <v>8193.4939799999993</v>
      </c>
      <c r="R30" s="157">
        <v>7524.9150099999997</v>
      </c>
      <c r="S30" s="157">
        <v>7612.447830000001</v>
      </c>
    </row>
    <row r="31" spans="1:19" ht="12" customHeight="1" x14ac:dyDescent="0.25">
      <c r="A31" s="155">
        <v>25</v>
      </c>
      <c r="B31" s="155" t="s">
        <v>203</v>
      </c>
      <c r="C31" s="167" t="s">
        <v>549</v>
      </c>
      <c r="D31" s="313">
        <f t="shared" si="1"/>
        <v>68683.962960000004</v>
      </c>
      <c r="E31" s="157">
        <v>4979.3900299999996</v>
      </c>
      <c r="F31" s="157">
        <v>6012.0199600000014</v>
      </c>
      <c r="G31" s="157">
        <v>5200.5993899999985</v>
      </c>
      <c r="H31" s="157">
        <v>6144.521499999998</v>
      </c>
      <c r="I31" s="157">
        <v>6269.9572500000049</v>
      </c>
      <c r="J31" s="155">
        <v>25</v>
      </c>
      <c r="K31" s="152" t="s">
        <v>203</v>
      </c>
      <c r="L31" s="311" t="s">
        <v>549</v>
      </c>
      <c r="M31" s="157">
        <v>5081.7136500000006</v>
      </c>
      <c r="N31" s="157">
        <v>5319.093100000001</v>
      </c>
      <c r="O31" s="157">
        <v>5788.3704500000031</v>
      </c>
      <c r="P31" s="157">
        <v>6400.230419999999</v>
      </c>
      <c r="Q31" s="157">
        <v>5877.2115999999987</v>
      </c>
      <c r="R31" s="157">
        <v>5869.1186900000002</v>
      </c>
      <c r="S31" s="157">
        <v>5741.7369200000003</v>
      </c>
    </row>
    <row r="32" spans="1:19" ht="12" customHeight="1" x14ac:dyDescent="0.25">
      <c r="A32" s="155">
        <v>26</v>
      </c>
      <c r="B32" s="159" t="s">
        <v>330</v>
      </c>
      <c r="C32" s="167" t="s">
        <v>550</v>
      </c>
      <c r="D32" s="313">
        <f t="shared" si="1"/>
        <v>61919.985639999999</v>
      </c>
      <c r="E32" s="157">
        <v>5966.6192099999989</v>
      </c>
      <c r="F32" s="157">
        <v>3638.1331699999996</v>
      </c>
      <c r="G32" s="157">
        <v>1716.9128400000002</v>
      </c>
      <c r="H32" s="157">
        <v>1309.2318199999997</v>
      </c>
      <c r="I32" s="157">
        <v>1062.2550100000001</v>
      </c>
      <c r="J32" s="155">
        <v>26</v>
      </c>
      <c r="K32" s="152" t="s">
        <v>330</v>
      </c>
      <c r="L32" s="311" t="s">
        <v>550</v>
      </c>
      <c r="M32" s="157">
        <v>882.74506999999994</v>
      </c>
      <c r="N32" s="157">
        <v>1531.2894899999997</v>
      </c>
      <c r="O32" s="157">
        <v>1643.2926000000002</v>
      </c>
      <c r="P32" s="157">
        <v>6168.7855100000015</v>
      </c>
      <c r="Q32" s="157">
        <v>16139.187930000006</v>
      </c>
      <c r="R32" s="157">
        <v>10331.7605</v>
      </c>
      <c r="S32" s="157">
        <v>11529.772489999998</v>
      </c>
    </row>
    <row r="33" spans="1:19" ht="12" customHeight="1" x14ac:dyDescent="0.25">
      <c r="A33" s="155">
        <v>27</v>
      </c>
      <c r="B33" s="159" t="s">
        <v>113</v>
      </c>
      <c r="C33" s="167" t="s">
        <v>551</v>
      </c>
      <c r="D33" s="313">
        <f t="shared" si="1"/>
        <v>56797.985060000006</v>
      </c>
      <c r="E33" s="157">
        <v>2876.9280899999999</v>
      </c>
      <c r="F33" s="157">
        <v>6159.5979600000001</v>
      </c>
      <c r="G33" s="157">
        <v>5251.2441799999997</v>
      </c>
      <c r="H33" s="157">
        <v>5794.1149100000011</v>
      </c>
      <c r="I33" s="157">
        <v>5136.7197899999983</v>
      </c>
      <c r="J33" s="155">
        <v>27</v>
      </c>
      <c r="K33" s="152" t="s">
        <v>113</v>
      </c>
      <c r="L33" s="311" t="s">
        <v>551</v>
      </c>
      <c r="M33" s="157">
        <v>7695.6585300000015</v>
      </c>
      <c r="N33" s="157">
        <v>3194.26586</v>
      </c>
      <c r="O33" s="157">
        <v>4558.6246199999996</v>
      </c>
      <c r="P33" s="157">
        <v>3694.5647399999993</v>
      </c>
      <c r="Q33" s="157">
        <v>3591.1425100000001</v>
      </c>
      <c r="R33" s="157">
        <v>3407.3130500000002</v>
      </c>
      <c r="S33" s="157">
        <v>5437.8108199999997</v>
      </c>
    </row>
    <row r="34" spans="1:19" ht="12" customHeight="1" x14ac:dyDescent="0.25">
      <c r="A34" s="155">
        <v>28</v>
      </c>
      <c r="B34" s="159" t="s">
        <v>157</v>
      </c>
      <c r="C34" s="167" t="s">
        <v>552</v>
      </c>
      <c r="D34" s="313">
        <f t="shared" si="1"/>
        <v>52178.812220000007</v>
      </c>
      <c r="E34" s="157">
        <v>1518.06098</v>
      </c>
      <c r="F34" s="157">
        <v>2706.0112600000002</v>
      </c>
      <c r="G34" s="157">
        <v>2559.1202699999994</v>
      </c>
      <c r="H34" s="157">
        <v>3719.3537999999994</v>
      </c>
      <c r="I34" s="157">
        <v>3150.3001300000001</v>
      </c>
      <c r="J34" s="155">
        <v>28</v>
      </c>
      <c r="K34" s="152" t="s">
        <v>157</v>
      </c>
      <c r="L34" s="311" t="s">
        <v>552</v>
      </c>
      <c r="M34" s="157">
        <v>1835.9415400000003</v>
      </c>
      <c r="N34" s="157">
        <v>3820.5853199999992</v>
      </c>
      <c r="O34" s="157">
        <v>4545.5590899999997</v>
      </c>
      <c r="P34" s="157">
        <v>5275.2715699999999</v>
      </c>
      <c r="Q34" s="157">
        <v>8324.6523699999998</v>
      </c>
      <c r="R34" s="157">
        <v>5015.5575500000004</v>
      </c>
      <c r="S34" s="157">
        <v>9708.3983400000016</v>
      </c>
    </row>
    <row r="35" spans="1:19" ht="12" customHeight="1" x14ac:dyDescent="0.25">
      <c r="A35" s="155">
        <v>29</v>
      </c>
      <c r="B35" s="159" t="s">
        <v>214</v>
      </c>
      <c r="C35" s="167" t="s">
        <v>553</v>
      </c>
      <c r="D35" s="313">
        <f t="shared" si="1"/>
        <v>51676.768730000003</v>
      </c>
      <c r="E35" s="157">
        <v>3835.5727600000005</v>
      </c>
      <c r="F35" s="157">
        <v>3533.9809099999998</v>
      </c>
      <c r="G35" s="157">
        <v>2911.2267000000002</v>
      </c>
      <c r="H35" s="157">
        <v>5230.0604400000002</v>
      </c>
      <c r="I35" s="157">
        <v>4818.6875800000007</v>
      </c>
      <c r="J35" s="155">
        <v>29</v>
      </c>
      <c r="K35" s="152" t="s">
        <v>214</v>
      </c>
      <c r="L35" s="311" t="s">
        <v>553</v>
      </c>
      <c r="M35" s="157">
        <v>2654.9227999999998</v>
      </c>
      <c r="N35" s="157">
        <v>4369.8809499999998</v>
      </c>
      <c r="O35" s="157">
        <v>4854.5378299999993</v>
      </c>
      <c r="P35" s="157">
        <v>4995.8459800000001</v>
      </c>
      <c r="Q35" s="157">
        <v>5025.1519400000006</v>
      </c>
      <c r="R35" s="157">
        <v>5552.6580800000002</v>
      </c>
      <c r="S35" s="157">
        <v>3894.2427600000001</v>
      </c>
    </row>
    <row r="36" spans="1:19" ht="12" customHeight="1" x14ac:dyDescent="0.25">
      <c r="A36" s="155">
        <v>30</v>
      </c>
      <c r="B36" s="159" t="s">
        <v>213</v>
      </c>
      <c r="C36" s="167" t="s">
        <v>554</v>
      </c>
      <c r="D36" s="313">
        <f t="shared" si="1"/>
        <v>50846.690600000002</v>
      </c>
      <c r="E36" s="157">
        <v>720.12207999999987</v>
      </c>
      <c r="F36" s="157">
        <v>2492.77963</v>
      </c>
      <c r="G36" s="157">
        <v>3486.0862400000005</v>
      </c>
      <c r="H36" s="157">
        <v>4610.9605700000002</v>
      </c>
      <c r="I36" s="157">
        <v>3055.5372400000001</v>
      </c>
      <c r="J36" s="155">
        <v>30</v>
      </c>
      <c r="K36" s="152" t="s">
        <v>213</v>
      </c>
      <c r="L36" s="311" t="s">
        <v>554</v>
      </c>
      <c r="M36" s="157">
        <v>3597.0590699999998</v>
      </c>
      <c r="N36" s="157">
        <v>4053.4213800000002</v>
      </c>
      <c r="O36" s="157">
        <v>4308.3564399999996</v>
      </c>
      <c r="P36" s="157">
        <v>6593.8635999999997</v>
      </c>
      <c r="Q36" s="157">
        <v>7231.075420000001</v>
      </c>
      <c r="R36" s="157">
        <v>4598.1709299999993</v>
      </c>
      <c r="S36" s="157">
        <v>6099.2579999999989</v>
      </c>
    </row>
    <row r="37" spans="1:19" ht="12" customHeight="1" x14ac:dyDescent="0.25">
      <c r="A37" s="155">
        <v>31</v>
      </c>
      <c r="B37" s="159" t="s">
        <v>200</v>
      </c>
      <c r="C37" s="167" t="s">
        <v>555</v>
      </c>
      <c r="D37" s="313">
        <f t="shared" si="1"/>
        <v>47477.975709999999</v>
      </c>
      <c r="E37" s="157">
        <v>346.06227999999999</v>
      </c>
      <c r="F37" s="157">
        <v>1156.9023300000001</v>
      </c>
      <c r="G37" s="157">
        <v>1637.1968900000002</v>
      </c>
      <c r="H37" s="157">
        <v>4254.1625300000014</v>
      </c>
      <c r="I37" s="157">
        <v>4527.5803299999989</v>
      </c>
      <c r="J37" s="155">
        <v>31</v>
      </c>
      <c r="K37" s="152" t="s">
        <v>200</v>
      </c>
      <c r="L37" s="311" t="s">
        <v>555</v>
      </c>
      <c r="M37" s="157">
        <v>4823.3217800000002</v>
      </c>
      <c r="N37" s="157">
        <v>4518.2275399999999</v>
      </c>
      <c r="O37" s="157">
        <v>6518.2175799999995</v>
      </c>
      <c r="P37" s="157">
        <v>7152.0408100000004</v>
      </c>
      <c r="Q37" s="157">
        <v>5477.9407599999986</v>
      </c>
      <c r="R37" s="157">
        <v>4522.5038300000006</v>
      </c>
      <c r="S37" s="157">
        <v>2543.8190500000005</v>
      </c>
    </row>
    <row r="38" spans="1:19" ht="12" customHeight="1" x14ac:dyDescent="0.25">
      <c r="A38" s="155">
        <v>32</v>
      </c>
      <c r="B38" s="159" t="s">
        <v>172</v>
      </c>
      <c r="C38" s="167" t="s">
        <v>556</v>
      </c>
      <c r="D38" s="313">
        <f t="shared" si="1"/>
        <v>44902.785059999995</v>
      </c>
      <c r="E38" s="157">
        <v>2077.1583600000004</v>
      </c>
      <c r="F38" s="157">
        <v>1467.4398000000001</v>
      </c>
      <c r="G38" s="157">
        <v>1541.2539099999999</v>
      </c>
      <c r="H38" s="157">
        <v>1928.70129</v>
      </c>
      <c r="I38" s="157">
        <v>1740.0962999999992</v>
      </c>
      <c r="J38" s="155">
        <v>32</v>
      </c>
      <c r="K38" s="152" t="s">
        <v>172</v>
      </c>
      <c r="L38" s="311" t="s">
        <v>556</v>
      </c>
      <c r="M38" s="157">
        <v>1593.2447200000001</v>
      </c>
      <c r="N38" s="157">
        <v>2190.3338400000002</v>
      </c>
      <c r="O38" s="157">
        <v>4412.2920899999999</v>
      </c>
      <c r="P38" s="157">
        <v>13031.738990000002</v>
      </c>
      <c r="Q38" s="157">
        <v>1416.2644699999998</v>
      </c>
      <c r="R38" s="157">
        <v>1023.9491399999999</v>
      </c>
      <c r="S38" s="157">
        <v>12480.31215</v>
      </c>
    </row>
    <row r="39" spans="1:19" ht="12" customHeight="1" x14ac:dyDescent="0.25">
      <c r="A39" s="155">
        <v>33</v>
      </c>
      <c r="B39" s="159" t="s">
        <v>217</v>
      </c>
      <c r="C39" s="167" t="s">
        <v>557</v>
      </c>
      <c r="D39" s="313">
        <f t="shared" si="1"/>
        <v>43323.800640000001</v>
      </c>
      <c r="E39" s="157">
        <v>1485.8806499999998</v>
      </c>
      <c r="F39" s="157">
        <v>5767.0852900000009</v>
      </c>
      <c r="G39" s="157">
        <v>7287.4186300000001</v>
      </c>
      <c r="H39" s="157">
        <v>3820.2334499999997</v>
      </c>
      <c r="I39" s="157">
        <v>2796.6960599999998</v>
      </c>
      <c r="J39" s="155">
        <v>33</v>
      </c>
      <c r="K39" s="152" t="s">
        <v>217</v>
      </c>
      <c r="L39" s="311" t="s">
        <v>557</v>
      </c>
      <c r="M39" s="157">
        <v>2317.8256000000001</v>
      </c>
      <c r="N39" s="157">
        <v>8394.3299900000002</v>
      </c>
      <c r="O39" s="157">
        <v>3658.7192599999998</v>
      </c>
      <c r="P39" s="157">
        <v>1482.73515</v>
      </c>
      <c r="Q39" s="157">
        <v>2026.0166899999999</v>
      </c>
      <c r="R39" s="157">
        <v>1912.5627999999999</v>
      </c>
      <c r="S39" s="157">
        <v>2374.2970700000001</v>
      </c>
    </row>
    <row r="40" spans="1:19" ht="12" customHeight="1" x14ac:dyDescent="0.25">
      <c r="A40" s="155">
        <v>34</v>
      </c>
      <c r="B40" s="159" t="s">
        <v>204</v>
      </c>
      <c r="C40" s="167" t="s">
        <v>558</v>
      </c>
      <c r="D40" s="313">
        <f t="shared" si="1"/>
        <v>42486.907610000009</v>
      </c>
      <c r="E40" s="157"/>
      <c r="F40" s="157"/>
      <c r="G40" s="157">
        <v>2194.2446700000005</v>
      </c>
      <c r="H40" s="157">
        <v>11652.478160000004</v>
      </c>
      <c r="I40" s="157">
        <v>19923.165880000008</v>
      </c>
      <c r="J40" s="155">
        <v>34</v>
      </c>
      <c r="K40" s="152" t="s">
        <v>204</v>
      </c>
      <c r="L40" s="311" t="s">
        <v>558</v>
      </c>
      <c r="M40" s="157">
        <v>6228.2117700000008</v>
      </c>
      <c r="N40" s="157">
        <v>1318.40436</v>
      </c>
      <c r="O40" s="157">
        <v>736.55742000000009</v>
      </c>
      <c r="P40" s="157">
        <v>181.40302</v>
      </c>
      <c r="Q40" s="157">
        <v>145.57424</v>
      </c>
      <c r="R40" s="157">
        <v>106.65934</v>
      </c>
      <c r="S40" s="157">
        <v>0.20874999999999999</v>
      </c>
    </row>
    <row r="41" spans="1:19" ht="12" customHeight="1" x14ac:dyDescent="0.25">
      <c r="A41" s="155">
        <v>35</v>
      </c>
      <c r="B41" s="159" t="s">
        <v>205</v>
      </c>
      <c r="C41" s="167" t="s">
        <v>559</v>
      </c>
      <c r="D41" s="313">
        <f t="shared" si="1"/>
        <v>41856.030429999999</v>
      </c>
      <c r="E41" s="157">
        <v>938.94342000000006</v>
      </c>
      <c r="F41" s="157">
        <v>3341.20921</v>
      </c>
      <c r="G41" s="157">
        <v>3932.8011099999994</v>
      </c>
      <c r="H41" s="157">
        <v>6232.6474299999982</v>
      </c>
      <c r="I41" s="157">
        <v>3941.6037900000001</v>
      </c>
      <c r="J41" s="155">
        <v>35</v>
      </c>
      <c r="K41" s="152" t="s">
        <v>205</v>
      </c>
      <c r="L41" s="311" t="s">
        <v>559</v>
      </c>
      <c r="M41" s="157">
        <v>5158.6964499999995</v>
      </c>
      <c r="N41" s="157">
        <v>6723.0859999999993</v>
      </c>
      <c r="O41" s="157">
        <v>4541.97379</v>
      </c>
      <c r="P41" s="157">
        <v>3210.0440199999994</v>
      </c>
      <c r="Q41" s="157">
        <v>1202.77619</v>
      </c>
      <c r="R41" s="157">
        <v>1285.4582599999999</v>
      </c>
      <c r="S41" s="157">
        <v>1346.7907600000001</v>
      </c>
    </row>
    <row r="42" spans="1:19" ht="21" customHeight="1" x14ac:dyDescent="0.25">
      <c r="A42" s="155">
        <v>36</v>
      </c>
      <c r="B42" s="159" t="s">
        <v>109</v>
      </c>
      <c r="C42" s="167" t="s">
        <v>560</v>
      </c>
      <c r="D42" s="313">
        <f t="shared" si="1"/>
        <v>38207.400980000006</v>
      </c>
      <c r="E42" s="157">
        <v>1793.9951699999999</v>
      </c>
      <c r="F42" s="157">
        <v>2936.1264900000001</v>
      </c>
      <c r="G42" s="157">
        <v>2978.7369700000004</v>
      </c>
      <c r="H42" s="157">
        <v>3958.75452</v>
      </c>
      <c r="I42" s="157">
        <v>4696.3280099999993</v>
      </c>
      <c r="J42" s="155">
        <v>36</v>
      </c>
      <c r="K42" s="152" t="s">
        <v>109</v>
      </c>
      <c r="L42" s="311" t="s">
        <v>560</v>
      </c>
      <c r="M42" s="157">
        <v>2734.7111500000001</v>
      </c>
      <c r="N42" s="157">
        <v>2816.1463499999995</v>
      </c>
      <c r="O42" s="157">
        <v>2473.44974</v>
      </c>
      <c r="P42" s="157">
        <v>3122.6391700000004</v>
      </c>
      <c r="Q42" s="157">
        <v>4169.9203300000008</v>
      </c>
      <c r="R42" s="157">
        <v>3146.4802299999997</v>
      </c>
      <c r="S42" s="157">
        <v>3380.1128499999995</v>
      </c>
    </row>
    <row r="43" spans="1:19" ht="12.75" x14ac:dyDescent="0.25">
      <c r="A43" s="162">
        <v>37</v>
      </c>
      <c r="B43" s="162" t="s">
        <v>148</v>
      </c>
      <c r="C43" s="167" t="s">
        <v>561</v>
      </c>
      <c r="D43" s="313">
        <f t="shared" si="1"/>
        <v>37345.653439999995</v>
      </c>
      <c r="E43" s="164">
        <v>1871.3572200000003</v>
      </c>
      <c r="F43" s="164">
        <v>1273.6059899999998</v>
      </c>
      <c r="G43" s="164">
        <v>913.28832</v>
      </c>
      <c r="H43" s="164">
        <v>5608.1541200000001</v>
      </c>
      <c r="I43" s="164">
        <v>4885.2118399999999</v>
      </c>
      <c r="J43" s="162">
        <v>37</v>
      </c>
      <c r="K43" s="152" t="s">
        <v>148</v>
      </c>
      <c r="L43" s="311" t="s">
        <v>561</v>
      </c>
      <c r="M43" s="164">
        <v>3942.6218999999996</v>
      </c>
      <c r="N43" s="164">
        <v>1571.3629799999999</v>
      </c>
      <c r="O43" s="164">
        <v>975.78489000000013</v>
      </c>
      <c r="P43" s="164">
        <v>2849.3041299999995</v>
      </c>
      <c r="Q43" s="164">
        <v>5344.0807100000002</v>
      </c>
      <c r="R43" s="164">
        <v>3763.0642399999992</v>
      </c>
      <c r="S43" s="164">
        <v>4347.8170999999993</v>
      </c>
    </row>
    <row r="44" spans="1:19" ht="9.9499999999999993" customHeight="1" x14ac:dyDescent="0.25">
      <c r="A44" s="13"/>
      <c r="B44" s="13"/>
      <c r="C44" s="13"/>
      <c r="D44" s="1"/>
      <c r="I44" s="87"/>
      <c r="J44" s="31"/>
      <c r="K44" s="31"/>
      <c r="L44" s="31"/>
      <c r="N44" s="65"/>
      <c r="O44" s="65"/>
      <c r="P44" s="65"/>
      <c r="Q44" s="65"/>
      <c r="R44" s="65"/>
      <c r="S44" s="87"/>
    </row>
    <row r="45" spans="1:19" ht="10.7" customHeight="1" x14ac:dyDescent="0.25">
      <c r="A45" s="58" t="s">
        <v>355</v>
      </c>
      <c r="B45" s="13"/>
      <c r="C45" s="13"/>
      <c r="D45" s="1"/>
      <c r="J45" s="58" t="s">
        <v>355</v>
      </c>
      <c r="K45" s="31"/>
      <c r="L45" s="31"/>
      <c r="M45" s="65"/>
      <c r="N45" s="65"/>
      <c r="O45" s="65"/>
      <c r="P45" s="65"/>
      <c r="Q45" s="65"/>
      <c r="R45" s="65"/>
      <c r="S45" s="65"/>
    </row>
    <row r="46" spans="1:19" ht="27.95" customHeight="1" thickBot="1" x14ac:dyDescent="0.3">
      <c r="A46" s="299" t="s">
        <v>255</v>
      </c>
      <c r="B46" s="300" t="s">
        <v>373</v>
      </c>
      <c r="C46" s="287" t="s">
        <v>365</v>
      </c>
      <c r="D46" s="288" t="s">
        <v>257</v>
      </c>
      <c r="E46" s="287" t="s">
        <v>290</v>
      </c>
      <c r="F46" s="287" t="s">
        <v>291</v>
      </c>
      <c r="G46" s="287" t="s">
        <v>270</v>
      </c>
      <c r="H46" s="287" t="s">
        <v>271</v>
      </c>
      <c r="I46" s="287" t="s">
        <v>272</v>
      </c>
      <c r="J46" s="116" t="s">
        <v>255</v>
      </c>
      <c r="K46" s="300" t="s">
        <v>373</v>
      </c>
      <c r="L46" s="287" t="s">
        <v>365</v>
      </c>
      <c r="M46" s="289" t="s">
        <v>273</v>
      </c>
      <c r="N46" s="287" t="s">
        <v>274</v>
      </c>
      <c r="O46" s="287" t="s">
        <v>275</v>
      </c>
      <c r="P46" s="287" t="s">
        <v>243</v>
      </c>
      <c r="Q46" s="287" t="s">
        <v>277</v>
      </c>
      <c r="R46" s="287" t="s">
        <v>278</v>
      </c>
      <c r="S46" s="289" t="s">
        <v>279</v>
      </c>
    </row>
    <row r="47" spans="1:19" ht="5.0999999999999996" customHeight="1" thickTop="1" x14ac:dyDescent="0.25">
      <c r="A47" s="234"/>
      <c r="B47" s="234"/>
      <c r="C47" s="284"/>
      <c r="D47" s="283"/>
      <c r="E47" s="278"/>
      <c r="F47" s="278"/>
      <c r="G47" s="278"/>
      <c r="H47" s="278"/>
      <c r="I47" s="278"/>
      <c r="J47" s="234"/>
      <c r="K47" s="234"/>
      <c r="L47" s="284"/>
      <c r="M47" s="278"/>
      <c r="N47" s="278"/>
      <c r="O47" s="278"/>
      <c r="P47" s="278"/>
      <c r="Q47" s="278"/>
      <c r="R47" s="278"/>
      <c r="S47" s="278"/>
    </row>
    <row r="48" spans="1:19" ht="12.75" x14ac:dyDescent="0.25">
      <c r="A48" s="152">
        <v>38</v>
      </c>
      <c r="B48" s="152" t="s">
        <v>207</v>
      </c>
      <c r="C48" s="167" t="s">
        <v>562</v>
      </c>
      <c r="D48" s="312">
        <f>SUM(E48:I48)+SUM(M48:S48)</f>
        <v>37231.927160000007</v>
      </c>
      <c r="E48" s="154">
        <v>2767.4410000000003</v>
      </c>
      <c r="F48" s="154">
        <v>2999.1196700000005</v>
      </c>
      <c r="G48" s="154">
        <v>2507.1271999999999</v>
      </c>
      <c r="H48" s="154">
        <v>2426.5669000000003</v>
      </c>
      <c r="I48" s="154">
        <v>3371.6338699999992</v>
      </c>
      <c r="J48" s="152">
        <v>38</v>
      </c>
      <c r="K48" s="152" t="s">
        <v>207</v>
      </c>
      <c r="L48" s="311" t="s">
        <v>562</v>
      </c>
      <c r="M48" s="154">
        <v>2537.4575700000009</v>
      </c>
      <c r="N48" s="154">
        <v>3341.3519499999984</v>
      </c>
      <c r="O48" s="154">
        <v>3080.2660499999997</v>
      </c>
      <c r="P48" s="154">
        <v>3318.5768700000008</v>
      </c>
      <c r="Q48" s="154">
        <v>3755.0085300000001</v>
      </c>
      <c r="R48" s="154">
        <v>3004.2855400000008</v>
      </c>
      <c r="S48" s="154">
        <v>4123.0920099999994</v>
      </c>
    </row>
    <row r="49" spans="1:19" ht="12" customHeight="1" x14ac:dyDescent="0.25">
      <c r="A49" s="155">
        <v>39</v>
      </c>
      <c r="B49" s="155" t="s">
        <v>46</v>
      </c>
      <c r="C49" s="167" t="s">
        <v>563</v>
      </c>
      <c r="D49" s="313">
        <f t="shared" ref="D49:D84" si="2">SUM(E49:I49)+SUM(M49:S49)</f>
        <v>36449.742269999995</v>
      </c>
      <c r="E49" s="157">
        <v>1443.3066200000001</v>
      </c>
      <c r="F49" s="157">
        <v>2318.2205399999998</v>
      </c>
      <c r="G49" s="157">
        <v>1788.9233300000001</v>
      </c>
      <c r="H49" s="157">
        <v>1505.47893</v>
      </c>
      <c r="I49" s="157">
        <v>1939.70731</v>
      </c>
      <c r="J49" s="155">
        <v>39</v>
      </c>
      <c r="K49" s="152" t="s">
        <v>46</v>
      </c>
      <c r="L49" s="311" t="s">
        <v>563</v>
      </c>
      <c r="M49" s="157">
        <v>2351.9995999999996</v>
      </c>
      <c r="N49" s="157">
        <v>2051.1650899999995</v>
      </c>
      <c r="O49" s="157">
        <v>1958.81143</v>
      </c>
      <c r="P49" s="157">
        <v>6371.0998200000004</v>
      </c>
      <c r="Q49" s="157">
        <v>4077.6931599999998</v>
      </c>
      <c r="R49" s="157">
        <v>4849.5602400000007</v>
      </c>
      <c r="S49" s="157">
        <v>5793.7762000000002</v>
      </c>
    </row>
    <row r="50" spans="1:19" ht="12" customHeight="1" x14ac:dyDescent="0.25">
      <c r="A50" s="155">
        <v>40</v>
      </c>
      <c r="B50" s="155" t="s">
        <v>112</v>
      </c>
      <c r="C50" s="167" t="s">
        <v>564</v>
      </c>
      <c r="D50" s="313">
        <f t="shared" si="2"/>
        <v>35329.407059999998</v>
      </c>
      <c r="E50" s="157"/>
      <c r="F50" s="157"/>
      <c r="G50" s="157"/>
      <c r="H50" s="157">
        <v>253.37664000000001</v>
      </c>
      <c r="I50" s="157">
        <v>2272.3620799999999</v>
      </c>
      <c r="J50" s="155">
        <v>40</v>
      </c>
      <c r="K50" s="152" t="s">
        <v>112</v>
      </c>
      <c r="L50" s="311" t="s">
        <v>564</v>
      </c>
      <c r="M50" s="157">
        <v>4249.9220299999997</v>
      </c>
      <c r="N50" s="157">
        <v>5391.3811600000008</v>
      </c>
      <c r="O50" s="157">
        <v>6610.9576299999999</v>
      </c>
      <c r="P50" s="157">
        <v>8838.7611699999998</v>
      </c>
      <c r="Q50" s="157">
        <v>5876.6004199999988</v>
      </c>
      <c r="R50" s="157">
        <v>1667.8632300000002</v>
      </c>
      <c r="S50" s="157">
        <v>168.18269999999998</v>
      </c>
    </row>
    <row r="51" spans="1:19" ht="25.5" x14ac:dyDescent="0.25">
      <c r="A51" s="155">
        <v>41</v>
      </c>
      <c r="B51" s="155" t="s">
        <v>302</v>
      </c>
      <c r="C51" s="167" t="s">
        <v>565</v>
      </c>
      <c r="D51" s="313">
        <f t="shared" si="2"/>
        <v>33034.52102</v>
      </c>
      <c r="E51" s="157">
        <v>2222.7044499999997</v>
      </c>
      <c r="F51" s="157">
        <v>2502.2336999999998</v>
      </c>
      <c r="G51" s="157">
        <v>1775.9525800000004</v>
      </c>
      <c r="H51" s="157">
        <v>1872.9862799999999</v>
      </c>
      <c r="I51" s="157">
        <v>1524.3768799999996</v>
      </c>
      <c r="J51" s="155">
        <v>41</v>
      </c>
      <c r="K51" s="152" t="s">
        <v>302</v>
      </c>
      <c r="L51" s="311" t="s">
        <v>565</v>
      </c>
      <c r="M51" s="157">
        <v>2551.08239</v>
      </c>
      <c r="N51" s="157">
        <v>3620.9269899999999</v>
      </c>
      <c r="O51" s="157">
        <v>2924.4638</v>
      </c>
      <c r="P51" s="157">
        <v>3756.1561200000006</v>
      </c>
      <c r="Q51" s="157">
        <v>4131.2640600000013</v>
      </c>
      <c r="R51" s="157">
        <v>2549.6125499999994</v>
      </c>
      <c r="S51" s="157">
        <v>3602.7612200000003</v>
      </c>
    </row>
    <row r="52" spans="1:19" ht="12.75" x14ac:dyDescent="0.25">
      <c r="A52" s="155">
        <v>42</v>
      </c>
      <c r="B52" s="155" t="s">
        <v>206</v>
      </c>
      <c r="C52" s="167" t="s">
        <v>566</v>
      </c>
      <c r="D52" s="313">
        <f t="shared" si="2"/>
        <v>31512.432089999998</v>
      </c>
      <c r="E52" s="157">
        <v>1931.9414700000002</v>
      </c>
      <c r="F52" s="157">
        <v>2188.87653</v>
      </c>
      <c r="G52" s="157">
        <v>2598.4553500000002</v>
      </c>
      <c r="H52" s="157">
        <v>2148.8196900000003</v>
      </c>
      <c r="I52" s="157">
        <v>3443.2268000000004</v>
      </c>
      <c r="J52" s="155">
        <v>42</v>
      </c>
      <c r="K52" s="152" t="s">
        <v>206</v>
      </c>
      <c r="L52" s="311" t="s">
        <v>566</v>
      </c>
      <c r="M52" s="157">
        <v>2531.5454399999999</v>
      </c>
      <c r="N52" s="157">
        <v>2390.9493300000008</v>
      </c>
      <c r="O52" s="157">
        <v>2149.3582900000001</v>
      </c>
      <c r="P52" s="157">
        <v>3760.1302599999985</v>
      </c>
      <c r="Q52" s="157">
        <v>3455.8652100000004</v>
      </c>
      <c r="R52" s="157">
        <v>2640.5511000000006</v>
      </c>
      <c r="S52" s="157">
        <v>2272.7126199999993</v>
      </c>
    </row>
    <row r="53" spans="1:19" ht="12" customHeight="1" x14ac:dyDescent="0.25">
      <c r="A53" s="155">
        <v>43</v>
      </c>
      <c r="B53" s="155" t="s">
        <v>155</v>
      </c>
      <c r="C53" s="167" t="s">
        <v>567</v>
      </c>
      <c r="D53" s="313">
        <f t="shared" si="2"/>
        <v>31312.043720000001</v>
      </c>
      <c r="E53" s="157">
        <v>1322.5821599999999</v>
      </c>
      <c r="F53" s="157">
        <v>2415.6966000000002</v>
      </c>
      <c r="G53" s="157">
        <v>2181.9123600000003</v>
      </c>
      <c r="H53" s="157">
        <v>3494.6282999999994</v>
      </c>
      <c r="I53" s="157">
        <v>2273.4018599999999</v>
      </c>
      <c r="J53" s="155">
        <v>43</v>
      </c>
      <c r="K53" s="152" t="s">
        <v>155</v>
      </c>
      <c r="L53" s="311" t="s">
        <v>567</v>
      </c>
      <c r="M53" s="157">
        <v>2095.8293199999998</v>
      </c>
      <c r="N53" s="157">
        <v>3547.94992</v>
      </c>
      <c r="O53" s="157">
        <v>2333.9107300000005</v>
      </c>
      <c r="P53" s="157">
        <v>2405.3431600000004</v>
      </c>
      <c r="Q53" s="157">
        <v>2748.4506799999995</v>
      </c>
      <c r="R53" s="157">
        <v>2248.6792900000005</v>
      </c>
      <c r="S53" s="157">
        <v>4243.6593400000002</v>
      </c>
    </row>
    <row r="54" spans="1:19" ht="12" customHeight="1" x14ac:dyDescent="0.25">
      <c r="A54" s="155">
        <v>44</v>
      </c>
      <c r="B54" s="155" t="s">
        <v>349</v>
      </c>
      <c r="C54" s="167" t="s">
        <v>568</v>
      </c>
      <c r="D54" s="313">
        <f t="shared" si="2"/>
        <v>29666.895539999994</v>
      </c>
      <c r="E54" s="157"/>
      <c r="F54" s="157">
        <v>840</v>
      </c>
      <c r="G54" s="157">
        <v>3215.8013999999998</v>
      </c>
      <c r="H54" s="157">
        <v>2830.6745599999999</v>
      </c>
      <c r="I54" s="157">
        <v>3239.674</v>
      </c>
      <c r="J54" s="155">
        <v>44</v>
      </c>
      <c r="K54" s="152" t="s">
        <v>349</v>
      </c>
      <c r="L54" s="311" t="s">
        <v>568</v>
      </c>
      <c r="M54" s="157">
        <v>4971.2277999999997</v>
      </c>
      <c r="N54" s="157">
        <v>3980.2034100000001</v>
      </c>
      <c r="O54" s="157">
        <v>1320.48324</v>
      </c>
      <c r="P54" s="157">
        <v>5488.2716799999989</v>
      </c>
      <c r="Q54" s="157">
        <v>833.53700000000003</v>
      </c>
      <c r="R54" s="157">
        <v>623.90499999999997</v>
      </c>
      <c r="S54" s="157">
        <v>2323.1174499999997</v>
      </c>
    </row>
    <row r="55" spans="1:19" ht="21" customHeight="1" x14ac:dyDescent="0.25">
      <c r="A55" s="155">
        <v>45</v>
      </c>
      <c r="B55" s="155" t="s">
        <v>47</v>
      </c>
      <c r="C55" s="167" t="s">
        <v>649</v>
      </c>
      <c r="D55" s="313">
        <f t="shared" si="2"/>
        <v>27363.706600000001</v>
      </c>
      <c r="E55" s="157">
        <v>1961.4179599999998</v>
      </c>
      <c r="F55" s="157">
        <v>1863.8651100000002</v>
      </c>
      <c r="G55" s="157">
        <v>2442.8561300000001</v>
      </c>
      <c r="H55" s="157">
        <v>2266.27063</v>
      </c>
      <c r="I55" s="157">
        <v>1404.4269800000002</v>
      </c>
      <c r="J55" s="155">
        <v>45</v>
      </c>
      <c r="K55" s="152" t="s">
        <v>47</v>
      </c>
      <c r="L55" s="311" t="s">
        <v>649</v>
      </c>
      <c r="M55" s="157">
        <v>2050.9580500000002</v>
      </c>
      <c r="N55" s="157">
        <v>2604.7766600000004</v>
      </c>
      <c r="O55" s="157">
        <v>2914.9421400000006</v>
      </c>
      <c r="P55" s="157">
        <v>2679.7200899999998</v>
      </c>
      <c r="Q55" s="157">
        <v>2024.8154799999998</v>
      </c>
      <c r="R55" s="157">
        <v>2746.2077199999999</v>
      </c>
      <c r="S55" s="157">
        <v>2403.44965</v>
      </c>
    </row>
    <row r="56" spans="1:19" ht="12" customHeight="1" x14ac:dyDescent="0.25">
      <c r="A56" s="155">
        <v>46</v>
      </c>
      <c r="B56" s="155" t="s">
        <v>216</v>
      </c>
      <c r="C56" s="167" t="s">
        <v>569</v>
      </c>
      <c r="D56" s="313">
        <f t="shared" si="2"/>
        <v>26311.397689999998</v>
      </c>
      <c r="E56" s="157">
        <v>836.21588000000008</v>
      </c>
      <c r="F56" s="157">
        <v>442.41120000000001</v>
      </c>
      <c r="G56" s="157">
        <v>145.32</v>
      </c>
      <c r="H56" s="157">
        <v>650.57580000000007</v>
      </c>
      <c r="I56" s="157">
        <v>2718.8143700000001</v>
      </c>
      <c r="J56" s="155">
        <v>46</v>
      </c>
      <c r="K56" s="152" t="s">
        <v>216</v>
      </c>
      <c r="L56" s="311" t="s">
        <v>569</v>
      </c>
      <c r="M56" s="157">
        <v>2897.1193099999996</v>
      </c>
      <c r="N56" s="157">
        <v>3404.73522</v>
      </c>
      <c r="O56" s="157">
        <v>4677.4998900000001</v>
      </c>
      <c r="P56" s="157">
        <v>2520.8675600000001</v>
      </c>
      <c r="Q56" s="157">
        <v>3247.7872299999999</v>
      </c>
      <c r="R56" s="157">
        <v>3058.3403499999999</v>
      </c>
      <c r="S56" s="157">
        <v>1711.7108800000001</v>
      </c>
    </row>
    <row r="57" spans="1:19" ht="25.5" x14ac:dyDescent="0.25">
      <c r="A57" s="155">
        <v>47</v>
      </c>
      <c r="B57" s="155" t="s">
        <v>160</v>
      </c>
      <c r="C57" s="167" t="s">
        <v>570</v>
      </c>
      <c r="D57" s="313">
        <f t="shared" si="2"/>
        <v>25329.645349999999</v>
      </c>
      <c r="E57" s="157">
        <v>734.50206999999989</v>
      </c>
      <c r="F57" s="157">
        <v>1515.3221399999995</v>
      </c>
      <c r="G57" s="157">
        <v>2188.2839800000002</v>
      </c>
      <c r="H57" s="157">
        <v>1495.7918599999998</v>
      </c>
      <c r="I57" s="157">
        <v>1368.7855500000001</v>
      </c>
      <c r="J57" s="155">
        <v>47</v>
      </c>
      <c r="K57" s="152" t="s">
        <v>160</v>
      </c>
      <c r="L57" s="311" t="s">
        <v>570</v>
      </c>
      <c r="M57" s="157">
        <v>1645.6814299999994</v>
      </c>
      <c r="N57" s="157">
        <v>2302.9254099999998</v>
      </c>
      <c r="O57" s="157">
        <v>2138.5657699999997</v>
      </c>
      <c r="P57" s="157">
        <v>2275.1450999999993</v>
      </c>
      <c r="Q57" s="157">
        <v>3426.4660799999988</v>
      </c>
      <c r="R57" s="157">
        <v>2736.4092599999999</v>
      </c>
      <c r="S57" s="157">
        <v>3501.7666999999997</v>
      </c>
    </row>
    <row r="58" spans="1:19" ht="12" customHeight="1" x14ac:dyDescent="0.25">
      <c r="A58" s="155">
        <v>48</v>
      </c>
      <c r="B58" s="155" t="s">
        <v>301</v>
      </c>
      <c r="C58" s="167" t="s">
        <v>571</v>
      </c>
      <c r="D58" s="313">
        <f t="shared" si="2"/>
        <v>24931.13809</v>
      </c>
      <c r="E58" s="157">
        <v>948.89983999999981</v>
      </c>
      <c r="F58" s="157">
        <v>1469.3938600000001</v>
      </c>
      <c r="G58" s="157">
        <v>1634.1079</v>
      </c>
      <c r="H58" s="157">
        <v>1515.3026299999997</v>
      </c>
      <c r="I58" s="157">
        <v>1922.1846799999998</v>
      </c>
      <c r="J58" s="155">
        <v>48</v>
      </c>
      <c r="K58" s="152" t="s">
        <v>301</v>
      </c>
      <c r="L58" s="311" t="s">
        <v>571</v>
      </c>
      <c r="M58" s="157">
        <v>1451.8778800000002</v>
      </c>
      <c r="N58" s="157">
        <v>1460.46532</v>
      </c>
      <c r="O58" s="157">
        <v>1844.4531600000003</v>
      </c>
      <c r="P58" s="157">
        <v>3523.0027400000013</v>
      </c>
      <c r="Q58" s="157">
        <v>3753.1340000000005</v>
      </c>
      <c r="R58" s="157">
        <v>2735.5208300000004</v>
      </c>
      <c r="S58" s="157">
        <v>2672.7952500000001</v>
      </c>
    </row>
    <row r="59" spans="1:19" ht="21" customHeight="1" x14ac:dyDescent="0.25">
      <c r="A59" s="155">
        <v>49</v>
      </c>
      <c r="B59" s="155" t="s">
        <v>110</v>
      </c>
      <c r="C59" s="167" t="s">
        <v>572</v>
      </c>
      <c r="D59" s="313">
        <f t="shared" si="2"/>
        <v>24205.718779999999</v>
      </c>
      <c r="E59" s="157">
        <v>1489.5224699999999</v>
      </c>
      <c r="F59" s="157">
        <v>1387.5188400000002</v>
      </c>
      <c r="G59" s="157">
        <v>2487.1281099999997</v>
      </c>
      <c r="H59" s="157">
        <v>1318.4119700000001</v>
      </c>
      <c r="I59" s="157">
        <v>2362.8762699999997</v>
      </c>
      <c r="J59" s="155">
        <v>49</v>
      </c>
      <c r="K59" s="152" t="s">
        <v>110</v>
      </c>
      <c r="L59" s="311" t="s">
        <v>572</v>
      </c>
      <c r="M59" s="157">
        <v>1270.7343499999999</v>
      </c>
      <c r="N59" s="157">
        <v>1241.4657500000001</v>
      </c>
      <c r="O59" s="157">
        <v>1128.67741</v>
      </c>
      <c r="P59" s="157">
        <v>2303.42263</v>
      </c>
      <c r="Q59" s="157">
        <v>3132.06547</v>
      </c>
      <c r="R59" s="157">
        <v>3541.1600999999996</v>
      </c>
      <c r="S59" s="157">
        <v>2542.7354100000002</v>
      </c>
    </row>
    <row r="60" spans="1:19" ht="21" customHeight="1" x14ac:dyDescent="0.25">
      <c r="A60" s="155">
        <v>50</v>
      </c>
      <c r="B60" s="155" t="s">
        <v>169</v>
      </c>
      <c r="C60" s="167" t="s">
        <v>573</v>
      </c>
      <c r="D60" s="313">
        <f t="shared" si="2"/>
        <v>24190.25331</v>
      </c>
      <c r="E60" s="157">
        <v>779.48741999999982</v>
      </c>
      <c r="F60" s="157">
        <v>1421.9615200000003</v>
      </c>
      <c r="G60" s="157">
        <v>1431.5323599999999</v>
      </c>
      <c r="H60" s="157">
        <v>2048.4547799999996</v>
      </c>
      <c r="I60" s="157">
        <v>2268.1098099999995</v>
      </c>
      <c r="J60" s="155">
        <v>50</v>
      </c>
      <c r="K60" s="152" t="s">
        <v>169</v>
      </c>
      <c r="L60" s="311" t="s">
        <v>573</v>
      </c>
      <c r="M60" s="157">
        <v>1676.8033199999993</v>
      </c>
      <c r="N60" s="157">
        <v>1968.4629899999995</v>
      </c>
      <c r="O60" s="157">
        <v>2434.7517999999995</v>
      </c>
      <c r="P60" s="157">
        <v>1884.4532700000007</v>
      </c>
      <c r="Q60" s="157">
        <v>3369.6033899999993</v>
      </c>
      <c r="R60" s="157">
        <v>2349.5641799999999</v>
      </c>
      <c r="S60" s="157">
        <v>2557.0684699999993</v>
      </c>
    </row>
    <row r="61" spans="1:19" ht="21" customHeight="1" x14ac:dyDescent="0.25">
      <c r="A61" s="155">
        <v>51</v>
      </c>
      <c r="B61" s="155" t="s">
        <v>95</v>
      </c>
      <c r="C61" s="167" t="s">
        <v>574</v>
      </c>
      <c r="D61" s="313">
        <f t="shared" si="2"/>
        <v>22622.08843</v>
      </c>
      <c r="E61" s="157">
        <v>1598.7104800000004</v>
      </c>
      <c r="F61" s="157">
        <v>1129.4952399999997</v>
      </c>
      <c r="G61" s="157">
        <v>1898.7486000000001</v>
      </c>
      <c r="H61" s="157">
        <v>2701.5935699999995</v>
      </c>
      <c r="I61" s="157">
        <v>2032.1431299999999</v>
      </c>
      <c r="J61" s="155">
        <v>51</v>
      </c>
      <c r="K61" s="152" t="s">
        <v>95</v>
      </c>
      <c r="L61" s="311" t="s">
        <v>574</v>
      </c>
      <c r="M61" s="157">
        <v>1595.0351400000002</v>
      </c>
      <c r="N61" s="157">
        <v>1385.8196899999998</v>
      </c>
      <c r="O61" s="157">
        <v>2049.7311800000002</v>
      </c>
      <c r="P61" s="157">
        <v>1050.6695299999999</v>
      </c>
      <c r="Q61" s="157">
        <v>2580.0935399999998</v>
      </c>
      <c r="R61" s="157">
        <v>2038.9063300000003</v>
      </c>
      <c r="S61" s="157">
        <v>2561.1420000000003</v>
      </c>
    </row>
    <row r="62" spans="1:19" ht="12" customHeight="1" x14ac:dyDescent="0.25">
      <c r="A62" s="155">
        <v>52</v>
      </c>
      <c r="B62" s="155" t="s">
        <v>140</v>
      </c>
      <c r="C62" s="167" t="s">
        <v>575</v>
      </c>
      <c r="D62" s="313">
        <f t="shared" si="2"/>
        <v>22501.575679999998</v>
      </c>
      <c r="E62" s="157">
        <v>1328.5801800000002</v>
      </c>
      <c r="F62" s="157">
        <v>2469.9015399999994</v>
      </c>
      <c r="G62" s="157">
        <v>2035.9733599999997</v>
      </c>
      <c r="H62" s="157">
        <v>840.05966999999998</v>
      </c>
      <c r="I62" s="157">
        <v>1704.5656200000003</v>
      </c>
      <c r="J62" s="155">
        <v>52</v>
      </c>
      <c r="K62" s="152" t="s">
        <v>140</v>
      </c>
      <c r="L62" s="311" t="s">
        <v>575</v>
      </c>
      <c r="M62" s="157">
        <v>1968.0964800000006</v>
      </c>
      <c r="N62" s="157">
        <v>1486.0258399999998</v>
      </c>
      <c r="O62" s="157">
        <v>1093.2325900000001</v>
      </c>
      <c r="P62" s="157">
        <v>1936.5418699999998</v>
      </c>
      <c r="Q62" s="157">
        <v>2482.1339299999991</v>
      </c>
      <c r="R62" s="157">
        <v>2685.3576400000002</v>
      </c>
      <c r="S62" s="157">
        <v>2471.1069599999992</v>
      </c>
    </row>
    <row r="63" spans="1:19" ht="12" customHeight="1" x14ac:dyDescent="0.25">
      <c r="A63" s="155">
        <v>53</v>
      </c>
      <c r="B63" s="155" t="s">
        <v>210</v>
      </c>
      <c r="C63" s="167" t="s">
        <v>576</v>
      </c>
      <c r="D63" s="313">
        <f t="shared" si="2"/>
        <v>21213.838499999998</v>
      </c>
      <c r="E63" s="157">
        <v>1586.1797299999998</v>
      </c>
      <c r="F63" s="157">
        <v>1924.52277</v>
      </c>
      <c r="G63" s="157">
        <v>1230.9986200000001</v>
      </c>
      <c r="H63" s="157">
        <v>1353.6092700000002</v>
      </c>
      <c r="I63" s="157">
        <v>2633.3778299999999</v>
      </c>
      <c r="J63" s="155">
        <v>53</v>
      </c>
      <c r="K63" s="152" t="s">
        <v>210</v>
      </c>
      <c r="L63" s="311" t="s">
        <v>576</v>
      </c>
      <c r="M63" s="157">
        <v>1210.9344599999997</v>
      </c>
      <c r="N63" s="157">
        <v>1368.47433</v>
      </c>
      <c r="O63" s="157">
        <v>2403.3932699999996</v>
      </c>
      <c r="P63" s="157">
        <v>1140.4435700000004</v>
      </c>
      <c r="Q63" s="157">
        <v>2377.5893300000002</v>
      </c>
      <c r="R63" s="157">
        <v>1962.7188200000003</v>
      </c>
      <c r="S63" s="157">
        <v>2021.5965000000001</v>
      </c>
    </row>
    <row r="64" spans="1:19" ht="12" customHeight="1" x14ac:dyDescent="0.25">
      <c r="A64" s="155">
        <v>54</v>
      </c>
      <c r="B64" s="155" t="s">
        <v>348</v>
      </c>
      <c r="C64" s="167" t="s">
        <v>577</v>
      </c>
      <c r="D64" s="313">
        <f t="shared" si="2"/>
        <v>21005.012899999998</v>
      </c>
      <c r="E64" s="157">
        <v>555.04220999999984</v>
      </c>
      <c r="F64" s="157">
        <v>1304.5905499999999</v>
      </c>
      <c r="G64" s="157">
        <v>1119.4108399999998</v>
      </c>
      <c r="H64" s="157">
        <v>1438.8008299999999</v>
      </c>
      <c r="I64" s="157">
        <v>1817.1827899999996</v>
      </c>
      <c r="J64" s="155">
        <v>54</v>
      </c>
      <c r="K64" s="152" t="s">
        <v>348</v>
      </c>
      <c r="L64" s="311" t="s">
        <v>577</v>
      </c>
      <c r="M64" s="157">
        <v>1272.94776</v>
      </c>
      <c r="N64" s="157">
        <v>1811.3403099999998</v>
      </c>
      <c r="O64" s="157">
        <v>2039.4420800000005</v>
      </c>
      <c r="P64" s="157">
        <v>2364.0415999999996</v>
      </c>
      <c r="Q64" s="157">
        <v>2019.2675899999995</v>
      </c>
      <c r="R64" s="157">
        <v>2414.9742700000002</v>
      </c>
      <c r="S64" s="157">
        <v>2847.9720699999993</v>
      </c>
    </row>
    <row r="65" spans="1:19" ht="12" customHeight="1" x14ac:dyDescent="0.25">
      <c r="A65" s="155">
        <v>55</v>
      </c>
      <c r="B65" s="155" t="s">
        <v>111</v>
      </c>
      <c r="C65" s="167" t="s">
        <v>578</v>
      </c>
      <c r="D65" s="313">
        <f t="shared" si="2"/>
        <v>20501.154620000001</v>
      </c>
      <c r="E65" s="157">
        <v>962.81757000000005</v>
      </c>
      <c r="F65" s="157">
        <v>1418.2106800000001</v>
      </c>
      <c r="G65" s="157">
        <v>1650.6372700000002</v>
      </c>
      <c r="H65" s="157">
        <v>2196.9390000000003</v>
      </c>
      <c r="I65" s="157">
        <v>2296.51415</v>
      </c>
      <c r="J65" s="155">
        <v>55</v>
      </c>
      <c r="K65" s="152" t="s">
        <v>111</v>
      </c>
      <c r="L65" s="311" t="s">
        <v>578</v>
      </c>
      <c r="M65" s="157">
        <v>2154.9978699999997</v>
      </c>
      <c r="N65" s="157">
        <v>2336.1031699999994</v>
      </c>
      <c r="O65" s="157">
        <v>1514.2453999999998</v>
      </c>
      <c r="P65" s="157">
        <v>1572.0665700000009</v>
      </c>
      <c r="Q65" s="157">
        <v>1618.4536200000002</v>
      </c>
      <c r="R65" s="157">
        <v>1512.5938000000003</v>
      </c>
      <c r="S65" s="157">
        <v>1267.5755199999999</v>
      </c>
    </row>
    <row r="66" spans="1:19" ht="21" customHeight="1" x14ac:dyDescent="0.25">
      <c r="A66" s="155">
        <v>56</v>
      </c>
      <c r="B66" s="155" t="s">
        <v>328</v>
      </c>
      <c r="C66" s="167" t="s">
        <v>579</v>
      </c>
      <c r="D66" s="313">
        <f t="shared" si="2"/>
        <v>20095.698410000001</v>
      </c>
      <c r="E66" s="157">
        <v>1240.6236799999999</v>
      </c>
      <c r="F66" s="157">
        <v>1613.6943300000003</v>
      </c>
      <c r="G66" s="157">
        <v>1769.22225</v>
      </c>
      <c r="H66" s="157">
        <v>1854.26458</v>
      </c>
      <c r="I66" s="157">
        <v>1358.0859800000001</v>
      </c>
      <c r="J66" s="155">
        <v>56</v>
      </c>
      <c r="K66" s="152" t="s">
        <v>328</v>
      </c>
      <c r="L66" s="311" t="s">
        <v>579</v>
      </c>
      <c r="M66" s="157">
        <v>1725.2644199999997</v>
      </c>
      <c r="N66" s="157">
        <v>1780.9604800000004</v>
      </c>
      <c r="O66" s="157">
        <v>1664.6261800000002</v>
      </c>
      <c r="P66" s="157">
        <v>1320.9820899999995</v>
      </c>
      <c r="Q66" s="157">
        <v>2120.9253600000002</v>
      </c>
      <c r="R66" s="157">
        <v>1533.3015300000002</v>
      </c>
      <c r="S66" s="157">
        <v>2113.7475300000006</v>
      </c>
    </row>
    <row r="67" spans="1:19" ht="21" customHeight="1" x14ac:dyDescent="0.25">
      <c r="A67" s="155">
        <v>57</v>
      </c>
      <c r="B67" s="155" t="s">
        <v>171</v>
      </c>
      <c r="C67" s="167" t="s">
        <v>580</v>
      </c>
      <c r="D67" s="313">
        <f t="shared" si="2"/>
        <v>19634.48862</v>
      </c>
      <c r="E67" s="157">
        <v>1929.7335899999998</v>
      </c>
      <c r="F67" s="157">
        <v>381.15700000000004</v>
      </c>
      <c r="G67" s="157">
        <v>304.95844</v>
      </c>
      <c r="H67" s="157">
        <v>220.07905</v>
      </c>
      <c r="I67" s="157">
        <v>140.16876000000002</v>
      </c>
      <c r="J67" s="155">
        <v>57</v>
      </c>
      <c r="K67" s="152" t="s">
        <v>171</v>
      </c>
      <c r="L67" s="311" t="s">
        <v>580</v>
      </c>
      <c r="M67" s="157">
        <v>106.435</v>
      </c>
      <c r="N67" s="157">
        <v>173.203</v>
      </c>
      <c r="O67" s="157">
        <v>409.97012000000001</v>
      </c>
      <c r="P67" s="157">
        <v>2135.5923299999999</v>
      </c>
      <c r="Q67" s="157">
        <v>3710.6329099999998</v>
      </c>
      <c r="R67" s="157">
        <v>4248.7922299999991</v>
      </c>
      <c r="S67" s="157">
        <v>5873.7661900000021</v>
      </c>
    </row>
    <row r="68" spans="1:19" ht="25.5" x14ac:dyDescent="0.25">
      <c r="A68" s="155">
        <v>58</v>
      </c>
      <c r="B68" s="155" t="s">
        <v>420</v>
      </c>
      <c r="C68" s="167" t="s">
        <v>581</v>
      </c>
      <c r="D68" s="313">
        <f t="shared" si="2"/>
        <v>19226.298620000001</v>
      </c>
      <c r="E68" s="157">
        <v>521.37049999999999</v>
      </c>
      <c r="F68" s="157">
        <v>244.84764000000001</v>
      </c>
      <c r="G68" s="157">
        <v>76.110150000000004</v>
      </c>
      <c r="H68" s="157">
        <v>1533.0212200000001</v>
      </c>
      <c r="I68" s="157">
        <v>1906.6241</v>
      </c>
      <c r="J68" s="155">
        <v>58</v>
      </c>
      <c r="K68" s="152" t="s">
        <v>420</v>
      </c>
      <c r="L68" s="311" t="s">
        <v>581</v>
      </c>
      <c r="M68" s="157">
        <v>1415.3025499999999</v>
      </c>
      <c r="N68" s="157">
        <v>2117.0630000000001</v>
      </c>
      <c r="O68" s="157">
        <v>2561.9378800000004</v>
      </c>
      <c r="P68" s="157">
        <v>2703.7336099999998</v>
      </c>
      <c r="Q68" s="157">
        <v>1824.1341300000001</v>
      </c>
      <c r="R68" s="157">
        <v>2055.2014800000002</v>
      </c>
      <c r="S68" s="157">
        <v>2266.9523600000002</v>
      </c>
    </row>
    <row r="69" spans="1:19" ht="12" customHeight="1" x14ac:dyDescent="0.25">
      <c r="A69" s="155">
        <v>59</v>
      </c>
      <c r="B69" s="155" t="s">
        <v>79</v>
      </c>
      <c r="C69" s="167" t="s">
        <v>582</v>
      </c>
      <c r="D69" s="313">
        <f t="shared" si="2"/>
        <v>18309.097470000001</v>
      </c>
      <c r="E69" s="157">
        <v>924.19858999999997</v>
      </c>
      <c r="F69" s="157">
        <v>1027.7941599999999</v>
      </c>
      <c r="G69" s="157">
        <v>1381.0678</v>
      </c>
      <c r="H69" s="157">
        <v>1133.42508</v>
      </c>
      <c r="I69" s="157">
        <v>1438.3181200000001</v>
      </c>
      <c r="J69" s="155">
        <v>59</v>
      </c>
      <c r="K69" s="152" t="s">
        <v>79</v>
      </c>
      <c r="L69" s="311" t="s">
        <v>582</v>
      </c>
      <c r="M69" s="157">
        <v>887.94167000000004</v>
      </c>
      <c r="N69" s="157">
        <v>1729.7859100000001</v>
      </c>
      <c r="O69" s="157">
        <v>1257.49551</v>
      </c>
      <c r="P69" s="157">
        <v>1604.6893500000001</v>
      </c>
      <c r="Q69" s="157">
        <v>1815.12988</v>
      </c>
      <c r="R69" s="157">
        <v>2096.83329</v>
      </c>
      <c r="S69" s="157">
        <v>3012.4181100000001</v>
      </c>
    </row>
    <row r="70" spans="1:19" ht="25.5" x14ac:dyDescent="0.25">
      <c r="A70" s="155">
        <v>60</v>
      </c>
      <c r="B70" s="155" t="s">
        <v>303</v>
      </c>
      <c r="C70" s="167" t="s">
        <v>583</v>
      </c>
      <c r="D70" s="313">
        <f t="shared" si="2"/>
        <v>18296.322039999999</v>
      </c>
      <c r="E70" s="157">
        <v>1720.6992700000001</v>
      </c>
      <c r="F70" s="157">
        <v>83.336730000000003</v>
      </c>
      <c r="G70" s="157">
        <v>201.10138999999998</v>
      </c>
      <c r="H70" s="157">
        <v>257.56394</v>
      </c>
      <c r="I70" s="157">
        <v>41.903439999999996</v>
      </c>
      <c r="J70" s="155">
        <v>60</v>
      </c>
      <c r="K70" s="152" t="s">
        <v>303</v>
      </c>
      <c r="L70" s="311" t="s">
        <v>583</v>
      </c>
      <c r="M70" s="157">
        <v>278.10058000000004</v>
      </c>
      <c r="N70" s="157">
        <v>61.116110000000006</v>
      </c>
      <c r="O70" s="157">
        <v>2079.9874</v>
      </c>
      <c r="P70" s="157">
        <v>1761.4592</v>
      </c>
      <c r="Q70" s="157">
        <v>2245.5132399999993</v>
      </c>
      <c r="R70" s="157">
        <v>3745.2542399999998</v>
      </c>
      <c r="S70" s="157">
        <v>5820.2865000000002</v>
      </c>
    </row>
    <row r="71" spans="1:19" ht="12" customHeight="1" x14ac:dyDescent="0.25">
      <c r="A71" s="155">
        <v>61</v>
      </c>
      <c r="B71" s="155" t="s">
        <v>289</v>
      </c>
      <c r="C71" s="167" t="s">
        <v>584</v>
      </c>
      <c r="D71" s="313">
        <f t="shared" si="2"/>
        <v>18087.538640000002</v>
      </c>
      <c r="E71" s="157">
        <v>1340.6897300000001</v>
      </c>
      <c r="F71" s="157">
        <v>1916.8466100000001</v>
      </c>
      <c r="G71" s="157">
        <v>1162.64976</v>
      </c>
      <c r="H71" s="157">
        <v>2005.90968</v>
      </c>
      <c r="I71" s="157">
        <v>1504.6242300000001</v>
      </c>
      <c r="J71" s="155">
        <v>61</v>
      </c>
      <c r="K71" s="152" t="s">
        <v>289</v>
      </c>
      <c r="L71" s="311" t="s">
        <v>584</v>
      </c>
      <c r="M71" s="157">
        <v>526.37107000000003</v>
      </c>
      <c r="N71" s="157">
        <v>1723.11607</v>
      </c>
      <c r="O71" s="157">
        <v>1703.4832699999999</v>
      </c>
      <c r="P71" s="157">
        <v>1645.4603500000001</v>
      </c>
      <c r="Q71" s="157">
        <v>1147.8964700000001</v>
      </c>
      <c r="R71" s="157">
        <v>1632.5242400000002</v>
      </c>
      <c r="S71" s="157">
        <v>1777.9671600000001</v>
      </c>
    </row>
    <row r="72" spans="1:19" ht="21" customHeight="1" x14ac:dyDescent="0.25">
      <c r="A72" s="155">
        <v>62</v>
      </c>
      <c r="B72" s="155" t="s">
        <v>146</v>
      </c>
      <c r="C72" s="167" t="s">
        <v>585</v>
      </c>
      <c r="D72" s="313">
        <f t="shared" si="2"/>
        <v>17964.61001</v>
      </c>
      <c r="E72" s="157">
        <v>1172.4474500000003</v>
      </c>
      <c r="F72" s="157">
        <v>773.11984000000007</v>
      </c>
      <c r="G72" s="157">
        <v>1051.1505200000001</v>
      </c>
      <c r="H72" s="157">
        <v>1798.6312100000005</v>
      </c>
      <c r="I72" s="157">
        <v>1320.0551700000001</v>
      </c>
      <c r="J72" s="155">
        <v>62</v>
      </c>
      <c r="K72" s="152" t="s">
        <v>146</v>
      </c>
      <c r="L72" s="311" t="s">
        <v>585</v>
      </c>
      <c r="M72" s="157">
        <v>715.84411</v>
      </c>
      <c r="N72" s="157">
        <v>563.24510000000009</v>
      </c>
      <c r="O72" s="157">
        <v>1400.64942</v>
      </c>
      <c r="P72" s="157">
        <v>1358.7587800000001</v>
      </c>
      <c r="Q72" s="157">
        <v>2333.9821699999998</v>
      </c>
      <c r="R72" s="157">
        <v>1661.22543</v>
      </c>
      <c r="S72" s="157">
        <v>3815.5008100000005</v>
      </c>
    </row>
    <row r="73" spans="1:19" ht="12" customHeight="1" x14ac:dyDescent="0.25">
      <c r="A73" s="155">
        <v>63</v>
      </c>
      <c r="B73" s="159" t="s">
        <v>122</v>
      </c>
      <c r="C73" s="167" t="s">
        <v>586</v>
      </c>
      <c r="D73" s="313">
        <f t="shared" si="2"/>
        <v>17345.546920000001</v>
      </c>
      <c r="E73" s="157">
        <v>853.37947999999994</v>
      </c>
      <c r="F73" s="157">
        <v>806.36753999999996</v>
      </c>
      <c r="G73" s="157">
        <v>1050.2845300000001</v>
      </c>
      <c r="H73" s="157">
        <v>2033.7798500000001</v>
      </c>
      <c r="I73" s="157">
        <v>1940.0612099999994</v>
      </c>
      <c r="J73" s="155">
        <v>63</v>
      </c>
      <c r="K73" s="152" t="s">
        <v>122</v>
      </c>
      <c r="L73" s="311" t="s">
        <v>586</v>
      </c>
      <c r="M73" s="157">
        <v>2186.1163800000004</v>
      </c>
      <c r="N73" s="157">
        <v>2201.3531400000006</v>
      </c>
      <c r="O73" s="157">
        <v>992.08240999999987</v>
      </c>
      <c r="P73" s="157">
        <v>1238.80432</v>
      </c>
      <c r="Q73" s="157">
        <v>1009.4452799999998</v>
      </c>
      <c r="R73" s="157">
        <v>951.38911999999993</v>
      </c>
      <c r="S73" s="157">
        <v>2082.4836600000003</v>
      </c>
    </row>
    <row r="74" spans="1:19" ht="12" customHeight="1" x14ac:dyDescent="0.25">
      <c r="A74" s="155">
        <v>64</v>
      </c>
      <c r="B74" s="159" t="s">
        <v>208</v>
      </c>
      <c r="C74" s="167" t="s">
        <v>587</v>
      </c>
      <c r="D74" s="313">
        <f t="shared" si="2"/>
        <v>16378.214880000001</v>
      </c>
      <c r="E74" s="157">
        <v>951.90336000000002</v>
      </c>
      <c r="F74" s="157">
        <v>1163.28163</v>
      </c>
      <c r="G74" s="157">
        <v>1447.2036200000002</v>
      </c>
      <c r="H74" s="157">
        <v>1416.6872800000001</v>
      </c>
      <c r="I74" s="157">
        <v>2559.2769800000005</v>
      </c>
      <c r="J74" s="155">
        <v>64</v>
      </c>
      <c r="K74" s="152" t="s">
        <v>208</v>
      </c>
      <c r="L74" s="311" t="s">
        <v>587</v>
      </c>
      <c r="M74" s="157">
        <v>1209.4688000000001</v>
      </c>
      <c r="N74" s="157">
        <v>1239.5128999999999</v>
      </c>
      <c r="O74" s="157">
        <v>997.58824000000016</v>
      </c>
      <c r="P74" s="157">
        <v>960.2965999999999</v>
      </c>
      <c r="Q74" s="157">
        <v>1295.2145699999999</v>
      </c>
      <c r="R74" s="157">
        <v>1345.4209000000001</v>
      </c>
      <c r="S74" s="157">
        <v>1792.36</v>
      </c>
    </row>
    <row r="75" spans="1:19" ht="21" customHeight="1" x14ac:dyDescent="0.25">
      <c r="A75" s="155">
        <v>65</v>
      </c>
      <c r="B75" s="159" t="s">
        <v>3</v>
      </c>
      <c r="C75" s="167" t="s">
        <v>588</v>
      </c>
      <c r="D75" s="313">
        <f t="shared" si="2"/>
        <v>16012.66027</v>
      </c>
      <c r="E75" s="157">
        <v>1562.3196499999999</v>
      </c>
      <c r="F75" s="157">
        <v>1799.4881600000001</v>
      </c>
      <c r="G75" s="157">
        <v>1722.2994200000005</v>
      </c>
      <c r="H75" s="157">
        <v>1593.0865400000002</v>
      </c>
      <c r="I75" s="157">
        <v>1498.9709299999997</v>
      </c>
      <c r="J75" s="155">
        <v>65</v>
      </c>
      <c r="K75" s="152" t="s">
        <v>3</v>
      </c>
      <c r="L75" s="311" t="s">
        <v>588</v>
      </c>
      <c r="M75" s="157">
        <v>903.6860099999999</v>
      </c>
      <c r="N75" s="157">
        <v>710.97687000000008</v>
      </c>
      <c r="O75" s="157">
        <v>371.82450999999998</v>
      </c>
      <c r="P75" s="157">
        <v>702.95340999999996</v>
      </c>
      <c r="Q75" s="157">
        <v>1194.2659200000001</v>
      </c>
      <c r="R75" s="157">
        <v>1606.9987000000001</v>
      </c>
      <c r="S75" s="157">
        <v>2345.7901500000007</v>
      </c>
    </row>
    <row r="76" spans="1:19" ht="21" customHeight="1" x14ac:dyDescent="0.25">
      <c r="A76" s="155">
        <v>66</v>
      </c>
      <c r="B76" s="159" t="s">
        <v>327</v>
      </c>
      <c r="C76" s="167" t="s">
        <v>589</v>
      </c>
      <c r="D76" s="313">
        <f t="shared" si="2"/>
        <v>15429.08611</v>
      </c>
      <c r="E76" s="157">
        <v>1827.6541900000002</v>
      </c>
      <c r="F76" s="157">
        <v>1213.6833300000001</v>
      </c>
      <c r="G76" s="157">
        <v>864.78902000000005</v>
      </c>
      <c r="H76" s="157">
        <v>1094.68939</v>
      </c>
      <c r="I76" s="157">
        <v>1856.0134300000002</v>
      </c>
      <c r="J76" s="155">
        <v>66</v>
      </c>
      <c r="K76" s="152" t="s">
        <v>327</v>
      </c>
      <c r="L76" s="311" t="s">
        <v>589</v>
      </c>
      <c r="M76" s="157">
        <v>1491.16543</v>
      </c>
      <c r="N76" s="157">
        <v>1556.6065599999999</v>
      </c>
      <c r="O76" s="157">
        <v>1223.0758000000001</v>
      </c>
      <c r="P76" s="157">
        <v>1409.20723</v>
      </c>
      <c r="Q76" s="157">
        <v>586.40142999999989</v>
      </c>
      <c r="R76" s="157">
        <v>1336.5039300000001</v>
      </c>
      <c r="S76" s="157">
        <v>969.29637000000002</v>
      </c>
    </row>
    <row r="77" spans="1:19" ht="12" customHeight="1" x14ac:dyDescent="0.25">
      <c r="A77" s="155">
        <v>67</v>
      </c>
      <c r="B77" s="159" t="s">
        <v>159</v>
      </c>
      <c r="C77" s="167" t="s">
        <v>590</v>
      </c>
      <c r="D77" s="313">
        <f t="shared" si="2"/>
        <v>15391.844509999999</v>
      </c>
      <c r="E77" s="157">
        <v>1721.08932</v>
      </c>
      <c r="F77" s="157">
        <v>1590.3492900000001</v>
      </c>
      <c r="G77" s="157">
        <v>1184.5428099999999</v>
      </c>
      <c r="H77" s="157">
        <v>1437.2417300000002</v>
      </c>
      <c r="I77" s="157">
        <v>741.08871999999997</v>
      </c>
      <c r="J77" s="155">
        <v>67</v>
      </c>
      <c r="K77" s="152" t="s">
        <v>159</v>
      </c>
      <c r="L77" s="311" t="s">
        <v>590</v>
      </c>
      <c r="M77" s="157">
        <v>420.26528999999999</v>
      </c>
      <c r="N77" s="157">
        <v>468.86919</v>
      </c>
      <c r="O77" s="157">
        <v>472.38240000000002</v>
      </c>
      <c r="P77" s="157">
        <v>1111.5309900000002</v>
      </c>
      <c r="Q77" s="157">
        <v>1747.08276</v>
      </c>
      <c r="R77" s="157">
        <v>1499.6105899999998</v>
      </c>
      <c r="S77" s="157">
        <v>2997.7914199999996</v>
      </c>
    </row>
    <row r="78" spans="1:19" ht="12" customHeight="1" x14ac:dyDescent="0.25">
      <c r="A78" s="155">
        <v>68</v>
      </c>
      <c r="B78" s="159" t="s">
        <v>170</v>
      </c>
      <c r="C78" s="167" t="s">
        <v>591</v>
      </c>
      <c r="D78" s="313">
        <f t="shared" si="2"/>
        <v>14715.602220000001</v>
      </c>
      <c r="E78" s="157">
        <v>918.15303999999969</v>
      </c>
      <c r="F78" s="157">
        <v>1212.4764100000007</v>
      </c>
      <c r="G78" s="157">
        <v>1180.5534700000003</v>
      </c>
      <c r="H78" s="157">
        <v>1253.0944299999999</v>
      </c>
      <c r="I78" s="157">
        <v>1705.22145</v>
      </c>
      <c r="J78" s="155">
        <v>68</v>
      </c>
      <c r="K78" s="152" t="s">
        <v>170</v>
      </c>
      <c r="L78" s="311" t="s">
        <v>591</v>
      </c>
      <c r="M78" s="157">
        <v>1564.8618499999995</v>
      </c>
      <c r="N78" s="157">
        <v>1173.6599999999999</v>
      </c>
      <c r="O78" s="157">
        <v>1362.0818499999998</v>
      </c>
      <c r="P78" s="157">
        <v>1020.2377500000001</v>
      </c>
      <c r="Q78" s="157">
        <v>803.28921000000014</v>
      </c>
      <c r="R78" s="157">
        <v>1292.4623300000001</v>
      </c>
      <c r="S78" s="157">
        <v>1229.5104299999996</v>
      </c>
    </row>
    <row r="79" spans="1:19" ht="21" customHeight="1" x14ac:dyDescent="0.25">
      <c r="A79" s="155">
        <v>69</v>
      </c>
      <c r="B79" s="159" t="s">
        <v>174</v>
      </c>
      <c r="C79" s="167" t="s">
        <v>592</v>
      </c>
      <c r="D79" s="313">
        <f t="shared" si="2"/>
        <v>14643.419129999998</v>
      </c>
      <c r="E79" s="157">
        <v>1129.42182</v>
      </c>
      <c r="F79" s="157">
        <v>2559.8885099999989</v>
      </c>
      <c r="G79" s="157">
        <v>3092.3333299999999</v>
      </c>
      <c r="H79" s="157">
        <v>1630.5114999999998</v>
      </c>
      <c r="I79" s="157">
        <v>938.94402000000002</v>
      </c>
      <c r="J79" s="155">
        <v>69</v>
      </c>
      <c r="K79" s="152" t="s">
        <v>174</v>
      </c>
      <c r="L79" s="311" t="s">
        <v>592</v>
      </c>
      <c r="M79" s="157">
        <v>917.49949000000004</v>
      </c>
      <c r="N79" s="157">
        <v>884.1875399999999</v>
      </c>
      <c r="O79" s="157">
        <v>687.00700999999992</v>
      </c>
      <c r="P79" s="157">
        <v>880.78417999999988</v>
      </c>
      <c r="Q79" s="157">
        <v>346.90132000000006</v>
      </c>
      <c r="R79" s="157">
        <v>229.04553000000001</v>
      </c>
      <c r="S79" s="157">
        <v>1346.8948800000001</v>
      </c>
    </row>
    <row r="80" spans="1:19" ht="25.5" x14ac:dyDescent="0.25">
      <c r="A80" s="155">
        <v>70</v>
      </c>
      <c r="B80" s="159" t="s">
        <v>329</v>
      </c>
      <c r="C80" s="167" t="s">
        <v>593</v>
      </c>
      <c r="D80" s="313">
        <f t="shared" si="2"/>
        <v>14483.042509999999</v>
      </c>
      <c r="E80" s="157">
        <v>794.04417999999998</v>
      </c>
      <c r="F80" s="157">
        <v>1247.5453199999999</v>
      </c>
      <c r="G80" s="157">
        <v>932.25145000000009</v>
      </c>
      <c r="H80" s="157">
        <v>1822.1389199999999</v>
      </c>
      <c r="I80" s="157">
        <v>771.06005999999991</v>
      </c>
      <c r="J80" s="155">
        <v>70</v>
      </c>
      <c r="K80" s="152" t="s">
        <v>329</v>
      </c>
      <c r="L80" s="311" t="s">
        <v>593</v>
      </c>
      <c r="M80" s="157">
        <v>618.13352999999995</v>
      </c>
      <c r="N80" s="157">
        <v>995.06295999999998</v>
      </c>
      <c r="O80" s="157">
        <v>1496.1009100000001</v>
      </c>
      <c r="P80" s="157">
        <v>1164.0940099999998</v>
      </c>
      <c r="Q80" s="157">
        <v>1351.7069700000002</v>
      </c>
      <c r="R80" s="157">
        <v>1596.7563399999999</v>
      </c>
      <c r="S80" s="157">
        <v>1694.14786</v>
      </c>
    </row>
    <row r="81" spans="1:19" ht="12" customHeight="1" x14ac:dyDescent="0.25">
      <c r="A81" s="155">
        <v>71</v>
      </c>
      <c r="B81" s="159" t="s">
        <v>175</v>
      </c>
      <c r="C81" s="167" t="s">
        <v>594</v>
      </c>
      <c r="D81" s="313">
        <f t="shared" si="2"/>
        <v>14422.430970000001</v>
      </c>
      <c r="E81" s="157">
        <v>451.15073000000001</v>
      </c>
      <c r="F81" s="157">
        <v>1638.5353300000002</v>
      </c>
      <c r="G81" s="157">
        <v>970.07125000000008</v>
      </c>
      <c r="H81" s="157">
        <v>1755.1790999999998</v>
      </c>
      <c r="I81" s="157">
        <v>2250.8489100000002</v>
      </c>
      <c r="J81" s="155">
        <v>71</v>
      </c>
      <c r="K81" s="152" t="s">
        <v>175</v>
      </c>
      <c r="L81" s="311" t="s">
        <v>594</v>
      </c>
      <c r="M81" s="157">
        <v>1243.6803300000001</v>
      </c>
      <c r="N81" s="157">
        <v>1232.0254600000001</v>
      </c>
      <c r="O81" s="157">
        <v>1292.4915800000001</v>
      </c>
      <c r="P81" s="157">
        <v>1197.85527</v>
      </c>
      <c r="Q81" s="157">
        <v>1541.5925300000001</v>
      </c>
      <c r="R81" s="157">
        <v>474.64360999999997</v>
      </c>
      <c r="S81" s="157">
        <v>374.35686999999996</v>
      </c>
    </row>
    <row r="82" spans="1:19" ht="21" customHeight="1" x14ac:dyDescent="0.25">
      <c r="A82" s="155">
        <v>72</v>
      </c>
      <c r="B82" s="159" t="s">
        <v>84</v>
      </c>
      <c r="C82" s="167" t="s">
        <v>595</v>
      </c>
      <c r="D82" s="313">
        <f t="shared" si="2"/>
        <v>13977.586719999999</v>
      </c>
      <c r="E82" s="157"/>
      <c r="F82" s="157">
        <v>3.524</v>
      </c>
      <c r="G82" s="157"/>
      <c r="H82" s="157">
        <v>9.8000000000000004E-2</v>
      </c>
      <c r="I82" s="157">
        <v>333.57430999999997</v>
      </c>
      <c r="J82" s="155">
        <v>72</v>
      </c>
      <c r="K82" s="152" t="s">
        <v>84</v>
      </c>
      <c r="L82" s="311" t="s">
        <v>595</v>
      </c>
      <c r="M82" s="157">
        <v>2585.7640700000002</v>
      </c>
      <c r="N82" s="157">
        <v>3196.9273200000002</v>
      </c>
      <c r="O82" s="157">
        <v>4866.7600299999995</v>
      </c>
      <c r="P82" s="157">
        <v>2655.6535900000003</v>
      </c>
      <c r="Q82" s="157">
        <v>215.72923000000003</v>
      </c>
      <c r="R82" s="157">
        <v>110.93989999999999</v>
      </c>
      <c r="S82" s="157">
        <v>8.6162699999999983</v>
      </c>
    </row>
    <row r="83" spans="1:19" ht="12" customHeight="1" x14ac:dyDescent="0.25">
      <c r="A83" s="155">
        <v>73</v>
      </c>
      <c r="B83" s="159" t="s">
        <v>161</v>
      </c>
      <c r="C83" s="167" t="s">
        <v>596</v>
      </c>
      <c r="D83" s="313">
        <f t="shared" si="2"/>
        <v>13599.293020000001</v>
      </c>
      <c r="E83" s="157">
        <v>1136.8042700000001</v>
      </c>
      <c r="F83" s="157">
        <v>1053.7154499999999</v>
      </c>
      <c r="G83" s="157">
        <v>1048.6639</v>
      </c>
      <c r="H83" s="157">
        <v>880.09883999999988</v>
      </c>
      <c r="I83" s="157">
        <v>1357.9397900000001</v>
      </c>
      <c r="J83" s="155">
        <v>73</v>
      </c>
      <c r="K83" s="152" t="s">
        <v>161</v>
      </c>
      <c r="L83" s="311" t="s">
        <v>596</v>
      </c>
      <c r="M83" s="157">
        <v>997.24842999999998</v>
      </c>
      <c r="N83" s="157">
        <v>861.07117000000005</v>
      </c>
      <c r="O83" s="157">
        <v>1315.3058700000004</v>
      </c>
      <c r="P83" s="157">
        <v>889.15596000000016</v>
      </c>
      <c r="Q83" s="157">
        <v>1199.1702399999997</v>
      </c>
      <c r="R83" s="157">
        <v>1151.7385100000001</v>
      </c>
      <c r="S83" s="157">
        <v>1708.38059</v>
      </c>
    </row>
    <row r="84" spans="1:19" ht="12" customHeight="1" x14ac:dyDescent="0.25">
      <c r="A84" s="290">
        <v>74</v>
      </c>
      <c r="B84" s="162" t="s">
        <v>176</v>
      </c>
      <c r="C84" s="167" t="s">
        <v>597</v>
      </c>
      <c r="D84" s="313">
        <f t="shared" si="2"/>
        <v>13426.241590000001</v>
      </c>
      <c r="E84" s="164"/>
      <c r="F84" s="164"/>
      <c r="G84" s="164">
        <v>5.5</v>
      </c>
      <c r="H84" s="164">
        <v>5.1885000000000003</v>
      </c>
      <c r="I84" s="164">
        <v>12.8056</v>
      </c>
      <c r="J84" s="162">
        <v>74</v>
      </c>
      <c r="K84" s="152" t="s">
        <v>176</v>
      </c>
      <c r="L84" s="311" t="s">
        <v>597</v>
      </c>
      <c r="M84" s="164">
        <v>3752.738690000001</v>
      </c>
      <c r="N84" s="164">
        <v>7500.0301200000004</v>
      </c>
      <c r="O84" s="164">
        <v>2110.8888300000008</v>
      </c>
      <c r="P84" s="164">
        <v>39.089850000000006</v>
      </c>
      <c r="Q84" s="164"/>
      <c r="R84" s="164"/>
      <c r="S84" s="164"/>
    </row>
    <row r="85" spans="1:19" ht="9.9499999999999993" customHeight="1" x14ac:dyDescent="0.25">
      <c r="I85" s="87"/>
      <c r="S85" s="87" t="s">
        <v>350</v>
      </c>
    </row>
    <row r="86" spans="1:19" ht="10.7" customHeight="1" x14ac:dyDescent="0.25">
      <c r="A86" s="58" t="s">
        <v>355</v>
      </c>
      <c r="J86" s="58" t="s">
        <v>355</v>
      </c>
      <c r="K86" s="58"/>
    </row>
    <row r="87" spans="1:19" ht="27.95" customHeight="1" thickBot="1" x14ac:dyDescent="0.3">
      <c r="A87" s="299" t="s">
        <v>255</v>
      </c>
      <c r="B87" s="300" t="s">
        <v>373</v>
      </c>
      <c r="C87" s="287" t="s">
        <v>365</v>
      </c>
      <c r="D87" s="288" t="s">
        <v>257</v>
      </c>
      <c r="E87" s="287" t="s">
        <v>290</v>
      </c>
      <c r="F87" s="287" t="s">
        <v>291</v>
      </c>
      <c r="G87" s="287" t="s">
        <v>270</v>
      </c>
      <c r="H87" s="287" t="s">
        <v>271</v>
      </c>
      <c r="I87" s="287" t="s">
        <v>272</v>
      </c>
      <c r="J87" s="116" t="s">
        <v>255</v>
      </c>
      <c r="K87" s="300" t="s">
        <v>373</v>
      </c>
      <c r="L87" s="287" t="s">
        <v>365</v>
      </c>
      <c r="M87" s="289" t="s">
        <v>273</v>
      </c>
      <c r="N87" s="287" t="s">
        <v>274</v>
      </c>
      <c r="O87" s="287" t="s">
        <v>275</v>
      </c>
      <c r="P87" s="287" t="s">
        <v>243</v>
      </c>
      <c r="Q87" s="287" t="s">
        <v>277</v>
      </c>
      <c r="R87" s="287" t="s">
        <v>278</v>
      </c>
      <c r="S87" s="289" t="s">
        <v>279</v>
      </c>
    </row>
    <row r="88" spans="1:19" ht="5.0999999999999996" customHeight="1" thickTop="1" x14ac:dyDescent="0.25">
      <c r="A88" s="234"/>
      <c r="B88" s="234"/>
      <c r="C88" s="284"/>
      <c r="D88" s="283"/>
      <c r="E88" s="278"/>
      <c r="F88" s="278"/>
      <c r="G88" s="278"/>
      <c r="H88" s="278"/>
      <c r="I88" s="278"/>
      <c r="J88" s="234"/>
      <c r="K88" s="234"/>
      <c r="L88" s="284"/>
      <c r="M88" s="278"/>
      <c r="N88" s="278"/>
      <c r="O88" s="278"/>
      <c r="P88" s="278"/>
      <c r="Q88" s="278"/>
      <c r="R88" s="278"/>
      <c r="S88" s="278"/>
    </row>
    <row r="89" spans="1:19" ht="21" customHeight="1" x14ac:dyDescent="0.25">
      <c r="A89" s="152">
        <v>75</v>
      </c>
      <c r="B89" s="152" t="s">
        <v>357</v>
      </c>
      <c r="C89" s="167" t="s">
        <v>650</v>
      </c>
      <c r="D89" s="312">
        <f>SUM(E89:I89)+SUM(M89:S89)</f>
        <v>13239.262070000001</v>
      </c>
      <c r="E89" s="154">
        <v>1070.95832</v>
      </c>
      <c r="F89" s="154">
        <v>1119.98594</v>
      </c>
      <c r="G89" s="154">
        <v>1479.74638</v>
      </c>
      <c r="H89" s="154">
        <v>2661.3049500000002</v>
      </c>
      <c r="I89" s="154">
        <v>3042.9885299999996</v>
      </c>
      <c r="J89" s="152">
        <v>75</v>
      </c>
      <c r="K89" s="152" t="s">
        <v>357</v>
      </c>
      <c r="L89" s="311" t="s">
        <v>650</v>
      </c>
      <c r="M89" s="154">
        <v>919.68223999999998</v>
      </c>
      <c r="N89" s="154">
        <v>1493.52952</v>
      </c>
      <c r="O89" s="154">
        <v>40.674999999999997</v>
      </c>
      <c r="P89" s="154">
        <v>126.078</v>
      </c>
      <c r="Q89" s="154">
        <v>268.03237000000001</v>
      </c>
      <c r="R89" s="154">
        <v>501.37558000000001</v>
      </c>
      <c r="S89" s="154">
        <v>514.90523999999994</v>
      </c>
    </row>
    <row r="90" spans="1:19" ht="12" customHeight="1" x14ac:dyDescent="0.25">
      <c r="A90" s="155">
        <v>76</v>
      </c>
      <c r="B90" s="155" t="s">
        <v>158</v>
      </c>
      <c r="C90" s="167" t="s">
        <v>598</v>
      </c>
      <c r="D90" s="313">
        <f t="shared" ref="D90:D115" si="3">SUM(E90:I90)+SUM(M90:S90)</f>
        <v>13165.159029999999</v>
      </c>
      <c r="E90" s="157">
        <v>599.32249999999988</v>
      </c>
      <c r="F90" s="157">
        <v>811.42300000000023</v>
      </c>
      <c r="G90" s="157">
        <v>743.16279999999995</v>
      </c>
      <c r="H90" s="157">
        <v>1211.1725000000001</v>
      </c>
      <c r="I90" s="157">
        <v>1075.4570000000001</v>
      </c>
      <c r="J90" s="155">
        <v>76</v>
      </c>
      <c r="K90" s="152" t="s">
        <v>158</v>
      </c>
      <c r="L90" s="311" t="s">
        <v>598</v>
      </c>
      <c r="M90" s="157">
        <v>1575.6760999999997</v>
      </c>
      <c r="N90" s="157">
        <v>1697.3958999999998</v>
      </c>
      <c r="O90" s="157">
        <v>1722.1457499999997</v>
      </c>
      <c r="P90" s="157">
        <v>1125.9443399999998</v>
      </c>
      <c r="Q90" s="157">
        <v>945.37950000000023</v>
      </c>
      <c r="R90" s="157">
        <v>971.47164000000032</v>
      </c>
      <c r="S90" s="157">
        <v>686.60800000000006</v>
      </c>
    </row>
    <row r="91" spans="1:19" ht="12" customHeight="1" x14ac:dyDescent="0.25">
      <c r="A91" s="155">
        <v>77</v>
      </c>
      <c r="B91" s="155" t="s">
        <v>354</v>
      </c>
      <c r="C91" s="167" t="s">
        <v>599</v>
      </c>
      <c r="D91" s="313">
        <f t="shared" si="3"/>
        <v>12914.234049999999</v>
      </c>
      <c r="E91" s="157">
        <v>1354.4325899999999</v>
      </c>
      <c r="F91" s="157">
        <v>1518.1646899999996</v>
      </c>
      <c r="G91" s="157">
        <v>1081.1261999999999</v>
      </c>
      <c r="H91" s="157">
        <v>746.80273</v>
      </c>
      <c r="I91" s="157">
        <v>1384.7126100000003</v>
      </c>
      <c r="J91" s="155">
        <v>77</v>
      </c>
      <c r="K91" s="152" t="s">
        <v>354</v>
      </c>
      <c r="L91" s="311" t="s">
        <v>599</v>
      </c>
      <c r="M91" s="157">
        <v>1510.6702399999997</v>
      </c>
      <c r="N91" s="157">
        <v>630.74633000000006</v>
      </c>
      <c r="O91" s="157">
        <v>634.97604000000001</v>
      </c>
      <c r="P91" s="157">
        <v>1335.98144</v>
      </c>
      <c r="Q91" s="157">
        <v>617.15763000000004</v>
      </c>
      <c r="R91" s="157">
        <v>563.56795</v>
      </c>
      <c r="S91" s="157">
        <v>1535.8955999999998</v>
      </c>
    </row>
    <row r="92" spans="1:19" ht="12" customHeight="1" x14ac:dyDescent="0.25">
      <c r="A92" s="155">
        <v>78</v>
      </c>
      <c r="B92" s="155" t="s">
        <v>100</v>
      </c>
      <c r="C92" s="167" t="s">
        <v>600</v>
      </c>
      <c r="D92" s="313">
        <f t="shared" si="3"/>
        <v>12731.39214</v>
      </c>
      <c r="E92" s="157">
        <v>544.7229900000001</v>
      </c>
      <c r="F92" s="157">
        <v>1485.42284</v>
      </c>
      <c r="G92" s="157">
        <v>1170.4323400000001</v>
      </c>
      <c r="H92" s="157">
        <v>1391.2334500000002</v>
      </c>
      <c r="I92" s="157">
        <v>1230.5781999999999</v>
      </c>
      <c r="J92" s="155">
        <v>78</v>
      </c>
      <c r="K92" s="152" t="s">
        <v>100</v>
      </c>
      <c r="L92" s="311" t="s">
        <v>600</v>
      </c>
      <c r="M92" s="157">
        <v>530.79251999999997</v>
      </c>
      <c r="N92" s="157">
        <v>801.98019999999997</v>
      </c>
      <c r="O92" s="157">
        <v>1092.3687500000001</v>
      </c>
      <c r="P92" s="157">
        <v>953.56111999999996</v>
      </c>
      <c r="Q92" s="157">
        <v>1203.55123</v>
      </c>
      <c r="R92" s="157">
        <v>1372.95434</v>
      </c>
      <c r="S92" s="157">
        <v>953.79416000000003</v>
      </c>
    </row>
    <row r="93" spans="1:19" ht="21" customHeight="1" x14ac:dyDescent="0.25">
      <c r="A93" s="155">
        <v>79</v>
      </c>
      <c r="B93" s="155" t="s">
        <v>93</v>
      </c>
      <c r="C93" s="167" t="s">
        <v>601</v>
      </c>
      <c r="D93" s="312">
        <f t="shared" si="3"/>
        <v>12499.1734</v>
      </c>
      <c r="E93" s="157">
        <v>1072.96189</v>
      </c>
      <c r="F93" s="157">
        <v>908.16166999999996</v>
      </c>
      <c r="G93" s="157">
        <v>1092.4986699999999</v>
      </c>
      <c r="H93" s="157">
        <v>1385.9584500000001</v>
      </c>
      <c r="I93" s="157">
        <v>1574.0643700000001</v>
      </c>
      <c r="J93" s="155">
        <v>79</v>
      </c>
      <c r="K93" s="152" t="s">
        <v>93</v>
      </c>
      <c r="L93" s="311" t="s">
        <v>601</v>
      </c>
      <c r="M93" s="157">
        <v>1367.2377200000001</v>
      </c>
      <c r="N93" s="157">
        <v>1035.7132700000002</v>
      </c>
      <c r="O93" s="157">
        <v>928.92701999999997</v>
      </c>
      <c r="P93" s="157">
        <v>850.07405999999992</v>
      </c>
      <c r="Q93" s="157">
        <v>699.2974999999999</v>
      </c>
      <c r="R93" s="157">
        <v>775.10085000000004</v>
      </c>
      <c r="S93" s="157">
        <v>809.17792999999995</v>
      </c>
    </row>
    <row r="94" spans="1:19" ht="12" customHeight="1" x14ac:dyDescent="0.25">
      <c r="A94" s="155">
        <v>80</v>
      </c>
      <c r="B94" s="155" t="s">
        <v>108</v>
      </c>
      <c r="C94" s="167" t="s">
        <v>602</v>
      </c>
      <c r="D94" s="313">
        <f t="shared" si="3"/>
        <v>11967.653040000001</v>
      </c>
      <c r="E94" s="157">
        <v>384.13368000000008</v>
      </c>
      <c r="F94" s="157">
        <v>882.93024000000014</v>
      </c>
      <c r="G94" s="157">
        <v>1231.2032300000001</v>
      </c>
      <c r="H94" s="157">
        <v>711.71805999999981</v>
      </c>
      <c r="I94" s="157">
        <v>1428.0301199999994</v>
      </c>
      <c r="J94" s="155">
        <v>80</v>
      </c>
      <c r="K94" s="152" t="s">
        <v>108</v>
      </c>
      <c r="L94" s="311" t="s">
        <v>602</v>
      </c>
      <c r="M94" s="157">
        <v>1040.2544399999995</v>
      </c>
      <c r="N94" s="157">
        <v>990.19354999999996</v>
      </c>
      <c r="O94" s="157">
        <v>1045.6741700000002</v>
      </c>
      <c r="P94" s="157">
        <v>1307.6842799999999</v>
      </c>
      <c r="Q94" s="157">
        <v>1193.4365399999999</v>
      </c>
      <c r="R94" s="157">
        <v>848.58898999999997</v>
      </c>
      <c r="S94" s="157">
        <v>903.80574000000001</v>
      </c>
    </row>
    <row r="95" spans="1:19" ht="21" customHeight="1" x14ac:dyDescent="0.25">
      <c r="A95" s="155">
        <v>81</v>
      </c>
      <c r="B95" s="155" t="s">
        <v>121</v>
      </c>
      <c r="C95" s="167" t="s">
        <v>603</v>
      </c>
      <c r="D95" s="313">
        <f t="shared" si="3"/>
        <v>11841.373150000001</v>
      </c>
      <c r="E95" s="157"/>
      <c r="F95" s="157"/>
      <c r="G95" s="157"/>
      <c r="H95" s="157">
        <v>454.38281000000001</v>
      </c>
      <c r="I95" s="157">
        <v>4883.7863600000019</v>
      </c>
      <c r="J95" s="155">
        <v>81</v>
      </c>
      <c r="K95" s="152" t="s">
        <v>121</v>
      </c>
      <c r="L95" s="311" t="s">
        <v>603</v>
      </c>
      <c r="M95" s="157">
        <v>6379.2557299999989</v>
      </c>
      <c r="N95" s="157">
        <v>52.638490000000004</v>
      </c>
      <c r="O95" s="157">
        <v>71.309759999999997</v>
      </c>
      <c r="P95" s="157"/>
      <c r="Q95" s="157"/>
      <c r="R95" s="157"/>
      <c r="S95" s="157"/>
    </row>
    <row r="96" spans="1:19" ht="21" customHeight="1" x14ac:dyDescent="0.25">
      <c r="A96" s="155">
        <v>82</v>
      </c>
      <c r="B96" s="155" t="s">
        <v>45</v>
      </c>
      <c r="C96" s="167" t="s">
        <v>604</v>
      </c>
      <c r="D96" s="313">
        <f t="shared" si="3"/>
        <v>11749.060420000002</v>
      </c>
      <c r="E96" s="157">
        <v>799.91640000000007</v>
      </c>
      <c r="F96" s="157">
        <v>1592.49515</v>
      </c>
      <c r="G96" s="157">
        <v>1262.3461</v>
      </c>
      <c r="H96" s="157">
        <v>1608.4904200000001</v>
      </c>
      <c r="I96" s="157">
        <v>1908.9748500000001</v>
      </c>
      <c r="J96" s="155">
        <v>82</v>
      </c>
      <c r="K96" s="152" t="s">
        <v>45</v>
      </c>
      <c r="L96" s="311" t="s">
        <v>604</v>
      </c>
      <c r="M96" s="157">
        <v>1311.9142300000001</v>
      </c>
      <c r="N96" s="157">
        <v>1153.8891899999999</v>
      </c>
      <c r="O96" s="157">
        <v>929.87254000000007</v>
      </c>
      <c r="P96" s="157">
        <v>121.11055</v>
      </c>
      <c r="Q96" s="157">
        <v>101.0205</v>
      </c>
      <c r="R96" s="157">
        <v>347.49887999999999</v>
      </c>
      <c r="S96" s="157">
        <v>611.53161</v>
      </c>
    </row>
    <row r="97" spans="1:19" ht="12" customHeight="1" x14ac:dyDescent="0.25">
      <c r="A97" s="155">
        <v>83</v>
      </c>
      <c r="B97" s="155" t="s">
        <v>14</v>
      </c>
      <c r="C97" s="167" t="s">
        <v>605</v>
      </c>
      <c r="D97" s="312">
        <f t="shared" si="3"/>
        <v>11599.156639999999</v>
      </c>
      <c r="E97" s="157">
        <v>435.48653999999999</v>
      </c>
      <c r="F97" s="157">
        <v>839.50127999999984</v>
      </c>
      <c r="G97" s="157">
        <v>645.52395999999987</v>
      </c>
      <c r="H97" s="157">
        <v>819.8772899999999</v>
      </c>
      <c r="I97" s="157">
        <v>421.30705999999998</v>
      </c>
      <c r="J97" s="155">
        <v>83</v>
      </c>
      <c r="K97" s="152" t="s">
        <v>14</v>
      </c>
      <c r="L97" s="311" t="s">
        <v>605</v>
      </c>
      <c r="M97" s="157">
        <v>915.24199999999996</v>
      </c>
      <c r="N97" s="157">
        <v>751.31876999999997</v>
      </c>
      <c r="O97" s="157">
        <v>1457.8758800000001</v>
      </c>
      <c r="P97" s="157">
        <v>1793.0406199999998</v>
      </c>
      <c r="Q97" s="157">
        <v>1052.3016399999999</v>
      </c>
      <c r="R97" s="157">
        <v>956.13050999999996</v>
      </c>
      <c r="S97" s="157">
        <v>1511.5510899999999</v>
      </c>
    </row>
    <row r="98" spans="1:19" ht="21" customHeight="1" x14ac:dyDescent="0.25">
      <c r="A98" s="155">
        <v>84</v>
      </c>
      <c r="B98" s="155" t="s">
        <v>107</v>
      </c>
      <c r="C98" s="167" t="s">
        <v>606</v>
      </c>
      <c r="D98" s="313">
        <f t="shared" si="3"/>
        <v>11374.480090000001</v>
      </c>
      <c r="E98" s="157">
        <v>646.01269000000002</v>
      </c>
      <c r="F98" s="157">
        <v>776.96609999999998</v>
      </c>
      <c r="G98" s="157">
        <v>568.99196999999992</v>
      </c>
      <c r="H98" s="157">
        <v>989.35030000000006</v>
      </c>
      <c r="I98" s="157">
        <v>1115.19686</v>
      </c>
      <c r="J98" s="155">
        <v>84</v>
      </c>
      <c r="K98" s="152" t="s">
        <v>107</v>
      </c>
      <c r="L98" s="311" t="s">
        <v>606</v>
      </c>
      <c r="M98" s="157">
        <v>1549.9581400000002</v>
      </c>
      <c r="N98" s="157">
        <v>1188.76692</v>
      </c>
      <c r="O98" s="157">
        <v>764.66998999999998</v>
      </c>
      <c r="P98" s="157">
        <v>861.85973999999999</v>
      </c>
      <c r="Q98" s="157">
        <v>835.54399000000001</v>
      </c>
      <c r="R98" s="157">
        <v>853.53722000000005</v>
      </c>
      <c r="S98" s="157">
        <v>1223.6261700000002</v>
      </c>
    </row>
    <row r="99" spans="1:19" ht="12.75" x14ac:dyDescent="0.25">
      <c r="A99" s="155">
        <v>85</v>
      </c>
      <c r="B99" s="155" t="s">
        <v>67</v>
      </c>
      <c r="C99" s="167" t="s">
        <v>607</v>
      </c>
      <c r="D99" s="313">
        <f t="shared" si="3"/>
        <v>11249.173980000001</v>
      </c>
      <c r="E99" s="157">
        <v>172.64020999999997</v>
      </c>
      <c r="F99" s="157">
        <v>1006.21867</v>
      </c>
      <c r="G99" s="157">
        <v>1048.7964600000003</v>
      </c>
      <c r="H99" s="157">
        <v>1247.29645</v>
      </c>
      <c r="I99" s="157">
        <v>1433.75431</v>
      </c>
      <c r="J99" s="155">
        <v>85</v>
      </c>
      <c r="K99" s="152" t="s">
        <v>67</v>
      </c>
      <c r="L99" s="311" t="s">
        <v>607</v>
      </c>
      <c r="M99" s="157">
        <v>484.36538999999999</v>
      </c>
      <c r="N99" s="157">
        <v>824.63422000000003</v>
      </c>
      <c r="O99" s="157">
        <v>1157.14029</v>
      </c>
      <c r="P99" s="157">
        <v>1648.0402799999999</v>
      </c>
      <c r="Q99" s="157">
        <v>1018.2706599999999</v>
      </c>
      <c r="R99" s="157">
        <v>727.34550000000002</v>
      </c>
      <c r="S99" s="157">
        <v>480.67154000000005</v>
      </c>
    </row>
    <row r="100" spans="1:19" ht="25.5" x14ac:dyDescent="0.25">
      <c r="A100" s="155">
        <v>86</v>
      </c>
      <c r="B100" s="155" t="s">
        <v>428</v>
      </c>
      <c r="C100" s="167" t="s">
        <v>608</v>
      </c>
      <c r="D100" s="313">
        <f t="shared" si="3"/>
        <v>11190.652819999999</v>
      </c>
      <c r="E100" s="157">
        <v>583.07757000000004</v>
      </c>
      <c r="F100" s="157">
        <v>754.00922999999989</v>
      </c>
      <c r="G100" s="157">
        <v>644.57839999999999</v>
      </c>
      <c r="H100" s="157">
        <v>1414.7008599999999</v>
      </c>
      <c r="I100" s="157">
        <v>1331.2239100000002</v>
      </c>
      <c r="J100" s="155">
        <v>86</v>
      </c>
      <c r="K100" s="152" t="s">
        <v>428</v>
      </c>
      <c r="L100" s="311" t="s">
        <v>608</v>
      </c>
      <c r="M100" s="157">
        <v>1051.5757199999998</v>
      </c>
      <c r="N100" s="157">
        <v>1024.37817</v>
      </c>
      <c r="O100" s="157">
        <v>1406.5470000000003</v>
      </c>
      <c r="P100" s="157">
        <v>953.15096999999992</v>
      </c>
      <c r="Q100" s="157">
        <v>575.25602000000015</v>
      </c>
      <c r="R100" s="157">
        <v>948.24036000000012</v>
      </c>
      <c r="S100" s="157">
        <v>503.91460999999998</v>
      </c>
    </row>
    <row r="101" spans="1:19" ht="12" customHeight="1" x14ac:dyDescent="0.25">
      <c r="A101" s="155">
        <v>87</v>
      </c>
      <c r="B101" s="155" t="s">
        <v>71</v>
      </c>
      <c r="C101" s="167" t="s">
        <v>609</v>
      </c>
      <c r="D101" s="312">
        <f t="shared" si="3"/>
        <v>11157.630590000001</v>
      </c>
      <c r="E101" s="157">
        <v>940.84199999999998</v>
      </c>
      <c r="F101" s="157">
        <v>781.72454999999991</v>
      </c>
      <c r="G101" s="157">
        <v>1049.3470800000002</v>
      </c>
      <c r="H101" s="157">
        <v>679.51995999999997</v>
      </c>
      <c r="I101" s="157">
        <v>697.05098999999996</v>
      </c>
      <c r="J101" s="155">
        <v>87</v>
      </c>
      <c r="K101" s="152" t="s">
        <v>71</v>
      </c>
      <c r="L101" s="311" t="s">
        <v>609</v>
      </c>
      <c r="M101" s="157">
        <v>639.05159999999989</v>
      </c>
      <c r="N101" s="157">
        <v>974.57326</v>
      </c>
      <c r="O101" s="157">
        <v>1251.0845699999998</v>
      </c>
      <c r="P101" s="157">
        <v>1030.4097100000001</v>
      </c>
      <c r="Q101" s="157">
        <v>863.0295000000001</v>
      </c>
      <c r="R101" s="157">
        <v>524.74866999999995</v>
      </c>
      <c r="S101" s="157">
        <v>1726.2486999999999</v>
      </c>
    </row>
    <row r="102" spans="1:19" ht="12" customHeight="1" x14ac:dyDescent="0.25">
      <c r="A102" s="155">
        <v>88</v>
      </c>
      <c r="B102" s="155" t="s">
        <v>438</v>
      </c>
      <c r="C102" s="167" t="s">
        <v>610</v>
      </c>
      <c r="D102" s="313">
        <f t="shared" si="3"/>
        <v>11086.617339999999</v>
      </c>
      <c r="E102" s="157">
        <v>394.37398000000002</v>
      </c>
      <c r="F102" s="157">
        <v>262.20580000000001</v>
      </c>
      <c r="G102" s="157">
        <v>553.86221000000012</v>
      </c>
      <c r="H102" s="157">
        <v>811.97389999999996</v>
      </c>
      <c r="I102" s="157">
        <v>906.10467999999992</v>
      </c>
      <c r="J102" s="155">
        <v>88</v>
      </c>
      <c r="K102" s="152" t="s">
        <v>438</v>
      </c>
      <c r="L102" s="311" t="s">
        <v>610</v>
      </c>
      <c r="M102" s="157">
        <v>872.48631999999998</v>
      </c>
      <c r="N102" s="157">
        <v>1618.2535999999998</v>
      </c>
      <c r="O102" s="157">
        <v>1017.22491</v>
      </c>
      <c r="P102" s="157">
        <v>1623.4300900000001</v>
      </c>
      <c r="Q102" s="157">
        <v>898.85701000000006</v>
      </c>
      <c r="R102" s="157">
        <v>768.43585000000007</v>
      </c>
      <c r="S102" s="157">
        <v>1359.4089899999999</v>
      </c>
    </row>
    <row r="103" spans="1:19" ht="21" customHeight="1" x14ac:dyDescent="0.25">
      <c r="A103" s="155">
        <v>89</v>
      </c>
      <c r="B103" s="155" t="s">
        <v>147</v>
      </c>
      <c r="C103" s="167" t="s">
        <v>611</v>
      </c>
      <c r="D103" s="312">
        <f>SUM(E103:I103)+SUM(M103:S103)</f>
        <v>10857.152600000001</v>
      </c>
      <c r="E103" s="157">
        <v>1180.7357700000002</v>
      </c>
      <c r="F103" s="157">
        <v>1359.3214800000001</v>
      </c>
      <c r="G103" s="157">
        <v>500.55385000000001</v>
      </c>
      <c r="H103" s="157">
        <v>564.77335999999991</v>
      </c>
      <c r="I103" s="157">
        <v>847.05032000000006</v>
      </c>
      <c r="J103" s="155">
        <v>89</v>
      </c>
      <c r="K103" s="152" t="s">
        <v>147</v>
      </c>
      <c r="L103" s="311" t="s">
        <v>611</v>
      </c>
      <c r="M103" s="157">
        <v>242.93404000000001</v>
      </c>
      <c r="N103" s="157">
        <v>517.67265999999995</v>
      </c>
      <c r="O103" s="157">
        <v>506.07776000000001</v>
      </c>
      <c r="P103" s="157">
        <v>622.00162</v>
      </c>
      <c r="Q103" s="157">
        <v>955.16671999999971</v>
      </c>
      <c r="R103" s="157">
        <v>1194.59067</v>
      </c>
      <c r="S103" s="157">
        <v>2366.2743500000006</v>
      </c>
    </row>
    <row r="104" spans="1:19" ht="21" customHeight="1" x14ac:dyDescent="0.25">
      <c r="A104" s="155">
        <v>90</v>
      </c>
      <c r="B104" s="155" t="s">
        <v>156</v>
      </c>
      <c r="C104" s="167" t="s">
        <v>612</v>
      </c>
      <c r="D104" s="313">
        <f t="shared" si="3"/>
        <v>10697.790499999999</v>
      </c>
      <c r="E104" s="157">
        <v>746.69430999999997</v>
      </c>
      <c r="F104" s="157">
        <v>905.96250999999984</v>
      </c>
      <c r="G104" s="157">
        <v>1185.8421300000005</v>
      </c>
      <c r="H104" s="157">
        <v>1005.8883599999998</v>
      </c>
      <c r="I104" s="157">
        <v>934.55539999999985</v>
      </c>
      <c r="J104" s="155">
        <v>90</v>
      </c>
      <c r="K104" s="152" t="s">
        <v>156</v>
      </c>
      <c r="L104" s="311" t="s">
        <v>612</v>
      </c>
      <c r="M104" s="157">
        <v>983.03353999999968</v>
      </c>
      <c r="N104" s="157">
        <v>474.3494</v>
      </c>
      <c r="O104" s="157">
        <v>947.09132999999986</v>
      </c>
      <c r="P104" s="157">
        <v>731.09870000000024</v>
      </c>
      <c r="Q104" s="157">
        <v>754.40517999999997</v>
      </c>
      <c r="R104" s="157">
        <v>979.89746000000002</v>
      </c>
      <c r="S104" s="157">
        <v>1048.97218</v>
      </c>
    </row>
    <row r="105" spans="1:19" ht="25.5" x14ac:dyDescent="0.25">
      <c r="A105" s="155">
        <v>91</v>
      </c>
      <c r="B105" s="155" t="s">
        <v>78</v>
      </c>
      <c r="C105" s="167" t="s">
        <v>651</v>
      </c>
      <c r="D105" s="313">
        <f t="shared" si="3"/>
        <v>10660.97984</v>
      </c>
      <c r="E105" s="157">
        <v>148.23669000000001</v>
      </c>
      <c r="F105" s="157">
        <v>157.17377000000002</v>
      </c>
      <c r="G105" s="157">
        <v>213.32827</v>
      </c>
      <c r="H105" s="157">
        <v>179.41179</v>
      </c>
      <c r="I105" s="157">
        <v>225.91268999999997</v>
      </c>
      <c r="J105" s="155">
        <v>91</v>
      </c>
      <c r="K105" s="152" t="s">
        <v>78</v>
      </c>
      <c r="L105" s="311" t="s">
        <v>651</v>
      </c>
      <c r="M105" s="157">
        <v>772.96924999999999</v>
      </c>
      <c r="N105" s="157">
        <v>558.68273999999997</v>
      </c>
      <c r="O105" s="157">
        <v>1706.2706199999996</v>
      </c>
      <c r="P105" s="157">
        <v>1894.5985499999992</v>
      </c>
      <c r="Q105" s="157">
        <v>2431.2727399999999</v>
      </c>
      <c r="R105" s="157">
        <v>1637.3037699999995</v>
      </c>
      <c r="S105" s="157">
        <v>735.81895999999961</v>
      </c>
    </row>
    <row r="106" spans="1:19" ht="12" customHeight="1" x14ac:dyDescent="0.25">
      <c r="A106" s="155">
        <v>92</v>
      </c>
      <c r="B106" s="155" t="s">
        <v>419</v>
      </c>
      <c r="C106" s="167" t="s">
        <v>613</v>
      </c>
      <c r="D106" s="313">
        <f t="shared" si="3"/>
        <v>10493.175650000001</v>
      </c>
      <c r="E106" s="157">
        <v>463.11865999999992</v>
      </c>
      <c r="F106" s="157">
        <v>919.48832000000016</v>
      </c>
      <c r="G106" s="157">
        <v>1151.5044200000002</v>
      </c>
      <c r="H106" s="157">
        <v>769.20396000000005</v>
      </c>
      <c r="I106" s="157">
        <v>884.95571999999993</v>
      </c>
      <c r="J106" s="155">
        <v>92</v>
      </c>
      <c r="K106" s="152" t="s">
        <v>419</v>
      </c>
      <c r="L106" s="311" t="s">
        <v>613</v>
      </c>
      <c r="M106" s="157">
        <v>758.1561999999999</v>
      </c>
      <c r="N106" s="157">
        <v>839.14215999999999</v>
      </c>
      <c r="O106" s="157">
        <v>904.57602999999995</v>
      </c>
      <c r="P106" s="157">
        <v>792.22906999999998</v>
      </c>
      <c r="Q106" s="157">
        <v>1090.3923200000002</v>
      </c>
      <c r="R106" s="157">
        <v>1170.2600600000001</v>
      </c>
      <c r="S106" s="157">
        <v>750.14873</v>
      </c>
    </row>
    <row r="107" spans="1:19" ht="12" customHeight="1" x14ac:dyDescent="0.25">
      <c r="A107" s="155">
        <v>93</v>
      </c>
      <c r="B107" s="155" t="s">
        <v>69</v>
      </c>
      <c r="C107" s="167" t="s">
        <v>614</v>
      </c>
      <c r="D107" s="312">
        <f t="shared" si="3"/>
        <v>10461.679129999999</v>
      </c>
      <c r="E107" s="157">
        <v>592.12911999999994</v>
      </c>
      <c r="F107" s="157">
        <v>910.28587999999979</v>
      </c>
      <c r="G107" s="157">
        <v>491.58358999999996</v>
      </c>
      <c r="H107" s="157">
        <v>501.37470999999999</v>
      </c>
      <c r="I107" s="157">
        <v>447.46685000000008</v>
      </c>
      <c r="J107" s="155">
        <v>93</v>
      </c>
      <c r="K107" s="152" t="s">
        <v>69</v>
      </c>
      <c r="L107" s="311" t="s">
        <v>614</v>
      </c>
      <c r="M107" s="157">
        <v>658.08109999999988</v>
      </c>
      <c r="N107" s="157">
        <v>837.21477000000016</v>
      </c>
      <c r="O107" s="157">
        <v>806.21987999999988</v>
      </c>
      <c r="P107" s="157">
        <v>839.66517999999985</v>
      </c>
      <c r="Q107" s="157">
        <v>1803.7749699999995</v>
      </c>
      <c r="R107" s="157">
        <v>1159.2374499999999</v>
      </c>
      <c r="S107" s="157">
        <v>1414.64563</v>
      </c>
    </row>
    <row r="108" spans="1:19" ht="21" customHeight="1" x14ac:dyDescent="0.25">
      <c r="A108" s="155">
        <v>94</v>
      </c>
      <c r="B108" s="155" t="s">
        <v>235</v>
      </c>
      <c r="C108" s="167" t="s">
        <v>615</v>
      </c>
      <c r="D108" s="313">
        <f t="shared" si="3"/>
        <v>10344.819500000001</v>
      </c>
      <c r="E108" s="157">
        <v>288.79108000000008</v>
      </c>
      <c r="F108" s="157">
        <v>494.29786000000001</v>
      </c>
      <c r="G108" s="157">
        <v>742.05688000000009</v>
      </c>
      <c r="H108" s="157">
        <v>1563.6799699999999</v>
      </c>
      <c r="I108" s="157">
        <v>1021.6497399999998</v>
      </c>
      <c r="J108" s="155">
        <v>94</v>
      </c>
      <c r="K108" s="152" t="s">
        <v>235</v>
      </c>
      <c r="L108" s="311" t="s">
        <v>615</v>
      </c>
      <c r="M108" s="157">
        <v>936.98841000000039</v>
      </c>
      <c r="N108" s="157">
        <v>846.64113999999984</v>
      </c>
      <c r="O108" s="157">
        <v>1037.7843800000003</v>
      </c>
      <c r="P108" s="157">
        <v>1184.97946</v>
      </c>
      <c r="Q108" s="157">
        <v>408.45643999999999</v>
      </c>
      <c r="R108" s="157">
        <v>933.16036999999994</v>
      </c>
      <c r="S108" s="157">
        <v>886.33376999999996</v>
      </c>
    </row>
    <row r="109" spans="1:19" ht="12" customHeight="1" x14ac:dyDescent="0.25">
      <c r="A109" s="155">
        <v>95</v>
      </c>
      <c r="B109" s="155" t="s">
        <v>187</v>
      </c>
      <c r="C109" s="167" t="s">
        <v>616</v>
      </c>
      <c r="D109" s="313">
        <f t="shared" si="3"/>
        <v>10086.211149999999</v>
      </c>
      <c r="E109" s="157">
        <v>6.6437999999999997</v>
      </c>
      <c r="F109" s="157">
        <v>4.7210599999999996</v>
      </c>
      <c r="G109" s="157">
        <v>34.036200000000001</v>
      </c>
      <c r="H109" s="157">
        <v>49.103940000000016</v>
      </c>
      <c r="I109" s="157">
        <v>53.738929999999996</v>
      </c>
      <c r="J109" s="155">
        <v>95</v>
      </c>
      <c r="K109" s="152" t="s">
        <v>187</v>
      </c>
      <c r="L109" s="311" t="s">
        <v>616</v>
      </c>
      <c r="M109" s="157">
        <v>0.65959999999999996</v>
      </c>
      <c r="N109" s="157">
        <v>32.055299999999995</v>
      </c>
      <c r="O109" s="157">
        <v>4811.7167199999985</v>
      </c>
      <c r="P109" s="157">
        <v>22.59628</v>
      </c>
      <c r="Q109" s="157">
        <v>10.562060000000001</v>
      </c>
      <c r="R109" s="157">
        <v>37.779260000000001</v>
      </c>
      <c r="S109" s="157">
        <v>5022.598</v>
      </c>
    </row>
    <row r="110" spans="1:19" ht="21" customHeight="1" x14ac:dyDescent="0.25">
      <c r="A110" s="155">
        <v>96</v>
      </c>
      <c r="B110" s="155" t="s">
        <v>399</v>
      </c>
      <c r="C110" s="167" t="s">
        <v>617</v>
      </c>
      <c r="D110" s="313">
        <f t="shared" si="3"/>
        <v>9974.9365499999985</v>
      </c>
      <c r="E110" s="157">
        <v>270.81629000000004</v>
      </c>
      <c r="F110" s="157">
        <v>759.73279000000002</v>
      </c>
      <c r="G110" s="157">
        <v>819.35246000000029</v>
      </c>
      <c r="H110" s="157">
        <v>770.57791000000009</v>
      </c>
      <c r="I110" s="157">
        <v>1070.5153600000003</v>
      </c>
      <c r="J110" s="155">
        <v>96</v>
      </c>
      <c r="K110" s="152" t="s">
        <v>399</v>
      </c>
      <c r="L110" s="311" t="s">
        <v>617</v>
      </c>
      <c r="M110" s="157">
        <v>804.87325999999996</v>
      </c>
      <c r="N110" s="157">
        <v>605.71819999999991</v>
      </c>
      <c r="O110" s="157">
        <v>999.97337000000005</v>
      </c>
      <c r="P110" s="157">
        <v>597.86513000000002</v>
      </c>
      <c r="Q110" s="157">
        <v>1165.5892100000001</v>
      </c>
      <c r="R110" s="157">
        <v>981.57255000000009</v>
      </c>
      <c r="S110" s="157">
        <v>1128.3500199999994</v>
      </c>
    </row>
    <row r="111" spans="1:19" ht="12" customHeight="1" x14ac:dyDescent="0.25">
      <c r="A111" s="155">
        <v>97</v>
      </c>
      <c r="B111" s="155" t="s">
        <v>394</v>
      </c>
      <c r="C111" s="167" t="s">
        <v>618</v>
      </c>
      <c r="D111" s="312">
        <f t="shared" si="3"/>
        <v>9464.6461099999997</v>
      </c>
      <c r="E111" s="157">
        <v>461.51177999999999</v>
      </c>
      <c r="F111" s="157">
        <v>597.19006999999999</v>
      </c>
      <c r="G111" s="157">
        <v>733.67081000000007</v>
      </c>
      <c r="H111" s="157">
        <v>1120.3079599999999</v>
      </c>
      <c r="I111" s="157">
        <v>979.85748999999998</v>
      </c>
      <c r="J111" s="155">
        <v>97</v>
      </c>
      <c r="K111" s="152" t="s">
        <v>394</v>
      </c>
      <c r="L111" s="311" t="s">
        <v>618</v>
      </c>
      <c r="M111" s="157">
        <v>585.73384999999996</v>
      </c>
      <c r="N111" s="157">
        <v>899.79234000000019</v>
      </c>
      <c r="O111" s="157">
        <v>860.81189999999992</v>
      </c>
      <c r="P111" s="157">
        <v>711.71519999999998</v>
      </c>
      <c r="Q111" s="157">
        <v>696.34204</v>
      </c>
      <c r="R111" s="157">
        <v>538.54149000000007</v>
      </c>
      <c r="S111" s="157">
        <v>1279.1711799999998</v>
      </c>
    </row>
    <row r="112" spans="1:19" ht="12.75" x14ac:dyDescent="0.25">
      <c r="A112" s="155">
        <v>98</v>
      </c>
      <c r="B112" s="155" t="s">
        <v>162</v>
      </c>
      <c r="C112" s="167" t="s">
        <v>619</v>
      </c>
      <c r="D112" s="313">
        <f t="shared" si="3"/>
        <v>9339.9619600000005</v>
      </c>
      <c r="E112" s="157"/>
      <c r="F112" s="157"/>
      <c r="G112" s="157"/>
      <c r="H112" s="157"/>
      <c r="I112" s="157">
        <v>21.032769999999999</v>
      </c>
      <c r="J112" s="155">
        <v>98</v>
      </c>
      <c r="K112" s="152" t="s">
        <v>162</v>
      </c>
      <c r="L112" s="311" t="s">
        <v>619</v>
      </c>
      <c r="M112" s="157">
        <v>441.62833999999992</v>
      </c>
      <c r="N112" s="157">
        <v>2192.8670300000003</v>
      </c>
      <c r="O112" s="157">
        <v>1744.4235499999998</v>
      </c>
      <c r="P112" s="157">
        <v>2194.2196799999997</v>
      </c>
      <c r="Q112" s="157">
        <v>1268.19328</v>
      </c>
      <c r="R112" s="157">
        <v>1064.3300400000001</v>
      </c>
      <c r="S112" s="157">
        <v>413.26727000000005</v>
      </c>
    </row>
    <row r="113" spans="1:19" ht="21" customHeight="1" x14ac:dyDescent="0.25">
      <c r="A113" s="155">
        <v>99</v>
      </c>
      <c r="B113" s="155" t="s">
        <v>215</v>
      </c>
      <c r="C113" s="167" t="s">
        <v>620</v>
      </c>
      <c r="D113" s="313">
        <f t="shared" si="3"/>
        <v>9175.7691099999993</v>
      </c>
      <c r="E113" s="157">
        <v>112.87181000000001</v>
      </c>
      <c r="F113" s="157">
        <v>531.67881</v>
      </c>
      <c r="G113" s="157">
        <v>519.11485000000005</v>
      </c>
      <c r="H113" s="157">
        <v>572.12932999999998</v>
      </c>
      <c r="I113" s="157">
        <v>712.7739499999999</v>
      </c>
      <c r="J113" s="155">
        <v>99</v>
      </c>
      <c r="K113" s="152" t="s">
        <v>215</v>
      </c>
      <c r="L113" s="311" t="s">
        <v>620</v>
      </c>
      <c r="M113" s="157">
        <v>661.07847000000004</v>
      </c>
      <c r="N113" s="157">
        <v>745.19767999999999</v>
      </c>
      <c r="O113" s="157">
        <v>740.10464999999999</v>
      </c>
      <c r="P113" s="157">
        <v>1127.21021</v>
      </c>
      <c r="Q113" s="157">
        <v>1321.6246500000002</v>
      </c>
      <c r="R113" s="157">
        <v>704.32769999999994</v>
      </c>
      <c r="S113" s="157">
        <v>1427.6569999999999</v>
      </c>
    </row>
    <row r="114" spans="1:19" ht="25.5" x14ac:dyDescent="0.25">
      <c r="A114" s="155">
        <v>100</v>
      </c>
      <c r="B114" s="159" t="s">
        <v>83</v>
      </c>
      <c r="C114" s="167" t="s">
        <v>652</v>
      </c>
      <c r="D114" s="313">
        <f t="shared" si="3"/>
        <v>8999.6605100000015</v>
      </c>
      <c r="E114" s="157">
        <v>546.97680000000003</v>
      </c>
      <c r="F114" s="157">
        <v>1077.356</v>
      </c>
      <c r="G114" s="157">
        <v>428.29262</v>
      </c>
      <c r="H114" s="157">
        <v>1144.1679100000001</v>
      </c>
      <c r="I114" s="157">
        <v>85.26746</v>
      </c>
      <c r="J114" s="155">
        <v>100</v>
      </c>
      <c r="K114" s="152" t="s">
        <v>83</v>
      </c>
      <c r="L114" s="311" t="s">
        <v>652</v>
      </c>
      <c r="M114" s="157">
        <v>846.21242999999993</v>
      </c>
      <c r="N114" s="157">
        <v>799.32100000000003</v>
      </c>
      <c r="O114" s="157">
        <v>437.40100000000001</v>
      </c>
      <c r="P114" s="157">
        <v>353.35022999999995</v>
      </c>
      <c r="Q114" s="157">
        <v>1773.79087</v>
      </c>
      <c r="R114" s="157">
        <v>523.39635999999996</v>
      </c>
      <c r="S114" s="157">
        <v>984.1278299999999</v>
      </c>
    </row>
    <row r="115" spans="1:19" ht="15.6" customHeight="1" x14ac:dyDescent="0.25">
      <c r="A115" s="290"/>
      <c r="B115" s="291"/>
      <c r="C115" s="314" t="s">
        <v>211</v>
      </c>
      <c r="D115" s="315">
        <f t="shared" si="3"/>
        <v>483062.55966999999</v>
      </c>
      <c r="E115" s="316">
        <v>21444.375320000021</v>
      </c>
      <c r="F115" s="294">
        <v>32303.083840000007</v>
      </c>
      <c r="G115" s="294">
        <v>35782.563770000008</v>
      </c>
      <c r="H115" s="294">
        <v>39659.189989999977</v>
      </c>
      <c r="I115" s="294">
        <v>42975.795090000036</v>
      </c>
      <c r="J115" s="290"/>
      <c r="K115" s="290"/>
      <c r="L115" s="292" t="s">
        <v>211</v>
      </c>
      <c r="M115" s="294">
        <v>35308.395370000049</v>
      </c>
      <c r="N115" s="294">
        <v>40029.502710000015</v>
      </c>
      <c r="O115" s="294">
        <v>43489.350909999972</v>
      </c>
      <c r="P115" s="294">
        <v>44380.03295999999</v>
      </c>
      <c r="Q115" s="294">
        <v>49016.107229999929</v>
      </c>
      <c r="R115" s="294">
        <v>43816.766859999974</v>
      </c>
      <c r="S115" s="294">
        <v>54857.395619999988</v>
      </c>
    </row>
    <row r="116" spans="1:19" ht="9" customHeight="1" x14ac:dyDescent="0.25">
      <c r="I116" s="87" t="s">
        <v>350</v>
      </c>
      <c r="J116" s="295" t="s">
        <v>360</v>
      </c>
    </row>
    <row r="117" spans="1:19" ht="9" customHeight="1" x14ac:dyDescent="0.25">
      <c r="A117" s="58"/>
      <c r="J117" s="295" t="s">
        <v>339</v>
      </c>
    </row>
    <row r="118" spans="1:19" ht="9" customHeight="1" x14ac:dyDescent="0.25">
      <c r="J118" s="32" t="s">
        <v>251</v>
      </c>
    </row>
    <row r="119" spans="1:19" ht="9" customHeight="1" x14ac:dyDescent="0.25">
      <c r="J119" s="430" t="s">
        <v>825</v>
      </c>
    </row>
    <row r="120" spans="1:19" ht="12" customHeight="1" x14ac:dyDescent="0.25"/>
    <row r="121" spans="1:19" ht="12" customHeight="1" x14ac:dyDescent="0.25"/>
    <row r="122" spans="1:19" ht="12" customHeight="1" x14ac:dyDescent="0.25"/>
    <row r="123" spans="1:19" ht="12" customHeight="1" x14ac:dyDescent="0.25"/>
    <row r="124" spans="1:19" ht="12" customHeight="1" x14ac:dyDescent="0.25"/>
    <row r="125" spans="1:19" ht="12" customHeight="1" x14ac:dyDescent="0.25"/>
    <row r="126" spans="1:19" ht="12" customHeight="1" x14ac:dyDescent="0.25"/>
    <row r="127" spans="1:19" ht="12" customHeight="1" x14ac:dyDescent="0.25"/>
  </sheetData>
  <mergeCells count="4">
    <mergeCell ref="A4:A5"/>
    <mergeCell ref="B4:B5"/>
    <mergeCell ref="J4:J5"/>
    <mergeCell ref="K4:K5"/>
  </mergeCells>
  <phoneticPr fontId="30" type="noConversion"/>
  <printOptions horizontalCentered="1"/>
  <pageMargins left="0.39370078740157483" right="0.39370078740157483" top="1.1811023622047245" bottom="0.59055118110236227" header="0.11811023622047245" footer="0.11811023622047245"/>
  <pageSetup paperSize="9" scale="99" orientation="portrait"/>
  <headerFooter alignWithMargins="0"/>
  <rowBreaks count="2" manualBreakCount="2">
    <brk id="44" max="18" man="1"/>
    <brk id="85" max="18" man="1"/>
  </rowBreaks>
  <colBreaks count="1" manualBreakCount="1">
    <brk id="9" max="125" man="1"/>
  </colBreaks>
  <ignoredErrors>
    <ignoredError sqref="B1:B6 C1:C6 J87:J88 L1:Q6 B45:B47 C45:C47 M45:Q47 B86:B88 M85:Q88" numberStoredAsText="1"/>
    <ignoredError sqref="D7:D1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tabColor rgb="FFD9EFFF"/>
  </sheetPr>
  <dimension ref="A1:K2772"/>
  <sheetViews>
    <sheetView showGridLines="0" defaultGridColor="0" colorId="8" zoomScale="150" zoomScaleNormal="150" zoomScaleSheetLayoutView="100" workbookViewId="0">
      <selection activeCell="K19" sqref="K19"/>
    </sheetView>
  </sheetViews>
  <sheetFormatPr baseColWidth="10" defaultColWidth="30.28515625" defaultRowHeight="14.1" customHeight="1" x14ac:dyDescent="0.2"/>
  <cols>
    <col min="1" max="1" width="16.7109375" style="5" customWidth="1"/>
    <col min="2" max="2" width="8.42578125" style="5" customWidth="1"/>
    <col min="3" max="3" width="9.140625" style="5" customWidth="1"/>
    <col min="4" max="4" width="7.7109375" style="5" customWidth="1"/>
    <col min="5" max="5" width="8.7109375" style="5" customWidth="1"/>
    <col min="6" max="6" width="2.85546875" style="5" customWidth="1"/>
    <col min="7" max="8" width="4.28515625" style="5" customWidth="1"/>
    <col min="9" max="9" width="12.140625" style="5" customWidth="1"/>
    <col min="10" max="10" width="4.28515625" style="5" customWidth="1"/>
    <col min="11" max="16384" width="30.28515625" style="5"/>
  </cols>
  <sheetData>
    <row r="1" spans="1:11" ht="14.1" customHeight="1" x14ac:dyDescent="0.25">
      <c r="A1" s="66" t="s">
        <v>656</v>
      </c>
      <c r="G1" s="22"/>
      <c r="H1" s="22"/>
      <c r="I1" s="22"/>
      <c r="J1" s="22"/>
      <c r="K1" s="22"/>
    </row>
    <row r="2" spans="1:11" ht="5.0999999999999996" customHeight="1" x14ac:dyDescent="0.2">
      <c r="A2" s="15"/>
      <c r="B2" s="16"/>
      <c r="C2" s="16"/>
    </row>
    <row r="3" spans="1:11" ht="30" customHeight="1" x14ac:dyDescent="0.2">
      <c r="A3" s="126" t="s">
        <v>256</v>
      </c>
      <c r="B3" s="127" t="s">
        <v>282</v>
      </c>
      <c r="C3" s="127" t="s">
        <v>258</v>
      </c>
      <c r="D3" s="127" t="s">
        <v>334</v>
      </c>
      <c r="E3" s="128" t="s">
        <v>231</v>
      </c>
    </row>
    <row r="4" spans="1:11" s="18" customFormat="1" ht="12.95" customHeight="1" thickBot="1" x14ac:dyDescent="0.25">
      <c r="A4" s="177" t="s">
        <v>336</v>
      </c>
      <c r="B4" s="180"/>
      <c r="C4" s="180">
        <f>+SUM(C6:C56)</f>
        <v>9172027.2666800134</v>
      </c>
      <c r="D4" s="181">
        <f>+C4*100/$C$4</f>
        <v>100</v>
      </c>
      <c r="E4" s="182"/>
      <c r="F4" s="17"/>
      <c r="G4" s="17"/>
      <c r="H4" s="17"/>
      <c r="I4" s="17"/>
      <c r="J4" s="17"/>
    </row>
    <row r="5" spans="1:11" s="18" customFormat="1" ht="5.0999999999999996" customHeight="1" thickTop="1" x14ac:dyDescent="0.2">
      <c r="A5" s="233"/>
      <c r="B5" s="250"/>
      <c r="C5" s="250"/>
      <c r="D5" s="251"/>
      <c r="E5" s="252"/>
      <c r="F5" s="17"/>
      <c r="G5" s="17"/>
      <c r="H5" s="17"/>
      <c r="I5" s="17"/>
      <c r="J5" s="17"/>
    </row>
    <row r="6" spans="1:11" ht="11.1" customHeight="1" x14ac:dyDescent="0.2">
      <c r="A6" s="5" t="s">
        <v>268</v>
      </c>
      <c r="B6" s="68">
        <v>1317839.4834619849</v>
      </c>
      <c r="C6" s="68">
        <v>2942808.7948900103</v>
      </c>
      <c r="D6" s="70">
        <f>+C6*100/$C$4</f>
        <v>32.08460582733543</v>
      </c>
      <c r="E6" s="70">
        <f>+D6</f>
        <v>32.08460582733543</v>
      </c>
    </row>
    <row r="7" spans="1:11" ht="11.1" customHeight="1" x14ac:dyDescent="0.2">
      <c r="A7" s="5" t="s">
        <v>269</v>
      </c>
      <c r="B7" s="68">
        <v>779028.19219199882</v>
      </c>
      <c r="C7" s="68">
        <v>1470528.6409099966</v>
      </c>
      <c r="D7" s="70">
        <f t="shared" ref="D7:D56" si="0">+C7*100/$C$4</f>
        <v>16.032754789686553</v>
      </c>
      <c r="E7" s="70">
        <f>+E6+D7</f>
        <v>48.117360617021987</v>
      </c>
    </row>
    <row r="8" spans="1:11" ht="11.1" customHeight="1" x14ac:dyDescent="0.2">
      <c r="A8" s="5" t="s">
        <v>264</v>
      </c>
      <c r="B8" s="68">
        <v>273693.18100999913</v>
      </c>
      <c r="C8" s="68">
        <v>508743.0262599999</v>
      </c>
      <c r="D8" s="70">
        <f t="shared" si="0"/>
        <v>5.5466802645490709</v>
      </c>
      <c r="E8" s="70">
        <f t="shared" ref="E8:E56" si="1">+E7+D8</f>
        <v>53.664040881571054</v>
      </c>
    </row>
    <row r="9" spans="1:11" ht="11.1" customHeight="1" x14ac:dyDescent="0.2">
      <c r="A9" s="5" t="s">
        <v>265</v>
      </c>
      <c r="B9" s="68">
        <v>172802.83699099984</v>
      </c>
      <c r="C9" s="68">
        <v>402104.7443700005</v>
      </c>
      <c r="D9" s="70">
        <f t="shared" si="0"/>
        <v>4.3840334604189399</v>
      </c>
      <c r="E9" s="70">
        <f t="shared" si="1"/>
        <v>58.048074341989995</v>
      </c>
    </row>
    <row r="10" spans="1:11" ht="11.1" customHeight="1" x14ac:dyDescent="0.2">
      <c r="A10" s="5" t="s">
        <v>219</v>
      </c>
      <c r="B10" s="68">
        <v>321654.26206600032</v>
      </c>
      <c r="C10" s="68">
        <v>357676.58559000335</v>
      </c>
      <c r="D10" s="70">
        <f t="shared" si="0"/>
        <v>3.89964590368549</v>
      </c>
      <c r="E10" s="70">
        <f t="shared" si="1"/>
        <v>61.947720245675484</v>
      </c>
    </row>
    <row r="11" spans="1:11" ht="11.1" customHeight="1" x14ac:dyDescent="0.2">
      <c r="A11" s="5" t="s">
        <v>218</v>
      </c>
      <c r="B11" s="68">
        <v>163756.60147099977</v>
      </c>
      <c r="C11" s="68">
        <v>310051.69455000013</v>
      </c>
      <c r="D11" s="70">
        <f t="shared" si="0"/>
        <v>3.3804052859322686</v>
      </c>
      <c r="E11" s="70">
        <f t="shared" si="1"/>
        <v>65.328125531607753</v>
      </c>
    </row>
    <row r="12" spans="1:11" ht="11.1" customHeight="1" x14ac:dyDescent="0.2">
      <c r="A12" s="5" t="s">
        <v>263</v>
      </c>
      <c r="B12" s="68">
        <v>91311.89363399992</v>
      </c>
      <c r="C12" s="68">
        <v>299408.28752999986</v>
      </c>
      <c r="D12" s="70">
        <f t="shared" si="0"/>
        <v>3.2643632517064711</v>
      </c>
      <c r="E12" s="70">
        <f t="shared" si="1"/>
        <v>68.592488783314224</v>
      </c>
    </row>
    <row r="13" spans="1:11" ht="11.1" customHeight="1" x14ac:dyDescent="0.2">
      <c r="A13" s="5" t="s">
        <v>198</v>
      </c>
      <c r="B13" s="68">
        <v>347722.76938400022</v>
      </c>
      <c r="C13" s="68">
        <v>299005.6564300009</v>
      </c>
      <c r="D13" s="70">
        <f t="shared" si="0"/>
        <v>3.2599734795405984</v>
      </c>
      <c r="E13" s="70">
        <f t="shared" si="1"/>
        <v>71.852462262854829</v>
      </c>
    </row>
    <row r="14" spans="1:11" ht="11.1" customHeight="1" x14ac:dyDescent="0.2">
      <c r="A14" s="5" t="s">
        <v>220</v>
      </c>
      <c r="B14" s="68">
        <v>78840.31768399998</v>
      </c>
      <c r="C14" s="68">
        <v>275482.83230000018</v>
      </c>
      <c r="D14" s="70">
        <f t="shared" si="0"/>
        <v>3.0035108301604119</v>
      </c>
      <c r="E14" s="70">
        <f t="shared" si="1"/>
        <v>74.855973093015237</v>
      </c>
    </row>
    <row r="15" spans="1:11" ht="11.1" customHeight="1" x14ac:dyDescent="0.2">
      <c r="A15" s="5" t="s">
        <v>324</v>
      </c>
      <c r="B15" s="68">
        <v>89888.675763000225</v>
      </c>
      <c r="C15" s="68">
        <v>203087.34354999996</v>
      </c>
      <c r="D15" s="70">
        <f t="shared" si="0"/>
        <v>2.2142034431992177</v>
      </c>
      <c r="E15" s="70">
        <f t="shared" si="1"/>
        <v>77.070176536214461</v>
      </c>
    </row>
    <row r="16" spans="1:11" ht="11.1" customHeight="1" x14ac:dyDescent="0.2">
      <c r="A16" s="5" t="s">
        <v>323</v>
      </c>
      <c r="B16" s="68">
        <v>74901.624613999898</v>
      </c>
      <c r="C16" s="68">
        <v>202830.51625999986</v>
      </c>
      <c r="D16" s="70">
        <f t="shared" si="0"/>
        <v>2.2114033284314272</v>
      </c>
      <c r="E16" s="70">
        <f t="shared" si="1"/>
        <v>79.281579864645892</v>
      </c>
    </row>
    <row r="17" spans="1:5" ht="11.1" customHeight="1" x14ac:dyDescent="0.2">
      <c r="A17" s="5" t="s">
        <v>134</v>
      </c>
      <c r="B17" s="68">
        <v>92270.04488500001</v>
      </c>
      <c r="C17" s="68">
        <v>195560.51572999996</v>
      </c>
      <c r="D17" s="70">
        <f t="shared" si="0"/>
        <v>2.1321405840171117</v>
      </c>
      <c r="E17" s="70">
        <f t="shared" si="1"/>
        <v>81.413720448663</v>
      </c>
    </row>
    <row r="18" spans="1:5" ht="11.1" customHeight="1" x14ac:dyDescent="0.2">
      <c r="A18" s="5" t="s">
        <v>199</v>
      </c>
      <c r="B18" s="68">
        <v>171232.46458699997</v>
      </c>
      <c r="C18" s="68">
        <v>186000.53523000015</v>
      </c>
      <c r="D18" s="70">
        <f t="shared" si="0"/>
        <v>2.0279108404496329</v>
      </c>
      <c r="E18" s="70">
        <f t="shared" si="1"/>
        <v>83.441631289112635</v>
      </c>
    </row>
    <row r="19" spans="1:5" ht="11.1" customHeight="1" x14ac:dyDescent="0.2">
      <c r="A19" s="5" t="s">
        <v>130</v>
      </c>
      <c r="B19" s="68">
        <v>71968.961756000033</v>
      </c>
      <c r="C19" s="68">
        <v>175594.93861000019</v>
      </c>
      <c r="D19" s="70">
        <f t="shared" si="0"/>
        <v>1.9144615852582401</v>
      </c>
      <c r="E19" s="70">
        <f t="shared" si="1"/>
        <v>85.356092874370873</v>
      </c>
    </row>
    <row r="20" spans="1:5" ht="11.1" customHeight="1" x14ac:dyDescent="0.2">
      <c r="A20" s="5" t="s">
        <v>222</v>
      </c>
      <c r="B20" s="68">
        <v>44389.511235000035</v>
      </c>
      <c r="C20" s="68">
        <v>135084.85595000011</v>
      </c>
      <c r="D20" s="70">
        <f t="shared" si="0"/>
        <v>1.4727916961251752</v>
      </c>
      <c r="E20" s="70">
        <f t="shared" si="1"/>
        <v>86.828884570496044</v>
      </c>
    </row>
    <row r="21" spans="1:5" ht="11.1" customHeight="1" x14ac:dyDescent="0.2">
      <c r="A21" s="5" t="s">
        <v>221</v>
      </c>
      <c r="B21" s="68">
        <v>44999.989374000113</v>
      </c>
      <c r="C21" s="68">
        <v>133333.76304999995</v>
      </c>
      <c r="D21" s="70">
        <f t="shared" si="0"/>
        <v>1.4537000291568323</v>
      </c>
      <c r="E21" s="70">
        <f t="shared" si="1"/>
        <v>88.282584599652878</v>
      </c>
    </row>
    <row r="22" spans="1:5" ht="11.1" customHeight="1" x14ac:dyDescent="0.2">
      <c r="A22" s="5" t="s">
        <v>135</v>
      </c>
      <c r="B22" s="68">
        <v>41488.907852999975</v>
      </c>
      <c r="C22" s="68">
        <v>108135.9250399999</v>
      </c>
      <c r="D22" s="70">
        <f t="shared" si="0"/>
        <v>1.1789751806869815</v>
      </c>
      <c r="E22" s="70">
        <f t="shared" si="1"/>
        <v>89.461559780339854</v>
      </c>
    </row>
    <row r="23" spans="1:5" ht="11.1" customHeight="1" x14ac:dyDescent="0.2">
      <c r="A23" s="5" t="s">
        <v>225</v>
      </c>
      <c r="B23" s="68">
        <v>58875.545834000128</v>
      </c>
      <c r="C23" s="68">
        <v>103715.04420000009</v>
      </c>
      <c r="D23" s="70">
        <f t="shared" si="0"/>
        <v>1.1307755764832315</v>
      </c>
      <c r="E23" s="70">
        <f t="shared" si="1"/>
        <v>90.592335356823085</v>
      </c>
    </row>
    <row r="24" spans="1:5" ht="11.1" customHeight="1" x14ac:dyDescent="0.2">
      <c r="A24" s="5" t="s">
        <v>223</v>
      </c>
      <c r="B24" s="68">
        <v>35136.694882999996</v>
      </c>
      <c r="C24" s="68">
        <v>66338.824740000011</v>
      </c>
      <c r="D24" s="70">
        <f t="shared" si="0"/>
        <v>0.7232733049213077</v>
      </c>
      <c r="E24" s="70">
        <f t="shared" si="1"/>
        <v>91.315608661744392</v>
      </c>
    </row>
    <row r="25" spans="1:5" ht="11.1" customHeight="1" x14ac:dyDescent="0.2">
      <c r="A25" s="5" t="s">
        <v>224</v>
      </c>
      <c r="B25" s="68">
        <v>58042.267297000013</v>
      </c>
      <c r="C25" s="68">
        <v>64936.419520000076</v>
      </c>
      <c r="D25" s="70">
        <f t="shared" si="0"/>
        <v>0.70798328038011848</v>
      </c>
      <c r="E25" s="70">
        <f t="shared" si="1"/>
        <v>92.023591942124511</v>
      </c>
    </row>
    <row r="26" spans="1:5" ht="11.1" customHeight="1" x14ac:dyDescent="0.2">
      <c r="A26" s="5" t="s">
        <v>253</v>
      </c>
      <c r="B26" s="68">
        <v>49708.78733799998</v>
      </c>
      <c r="C26" s="68">
        <v>64664.340479999977</v>
      </c>
      <c r="D26" s="70">
        <f t="shared" si="0"/>
        <v>0.70501688012759733</v>
      </c>
      <c r="E26" s="70">
        <f t="shared" si="1"/>
        <v>92.728608822252113</v>
      </c>
    </row>
    <row r="27" spans="1:5" ht="11.1" customHeight="1" x14ac:dyDescent="0.2">
      <c r="A27" s="5" t="s">
        <v>252</v>
      </c>
      <c r="B27" s="68">
        <v>65762.912658000176</v>
      </c>
      <c r="C27" s="68">
        <v>63635.062899999946</v>
      </c>
      <c r="D27" s="70">
        <f t="shared" si="0"/>
        <v>0.69379495993401952</v>
      </c>
      <c r="E27" s="70">
        <f t="shared" si="1"/>
        <v>93.422403782186137</v>
      </c>
    </row>
    <row r="28" spans="1:5" ht="11.1" customHeight="1" x14ac:dyDescent="0.2">
      <c r="A28" s="5" t="s">
        <v>58</v>
      </c>
      <c r="B28" s="68">
        <v>43993.369863999986</v>
      </c>
      <c r="C28" s="68">
        <v>51363.844809999966</v>
      </c>
      <c r="D28" s="70">
        <f t="shared" si="0"/>
        <v>0.56000536540698787</v>
      </c>
      <c r="E28" s="70">
        <f t="shared" si="1"/>
        <v>93.982409147593131</v>
      </c>
    </row>
    <row r="29" spans="1:5" ht="11.1" customHeight="1" x14ac:dyDescent="0.2">
      <c r="A29" s="5" t="s">
        <v>226</v>
      </c>
      <c r="B29" s="68">
        <v>12970.185529999997</v>
      </c>
      <c r="C29" s="68">
        <v>48802.309759999967</v>
      </c>
      <c r="D29" s="70">
        <f t="shared" si="0"/>
        <v>0.53207767858789712</v>
      </c>
      <c r="E29" s="70">
        <f t="shared" si="1"/>
        <v>94.514486826181027</v>
      </c>
    </row>
    <row r="30" spans="1:5" ht="11.1" customHeight="1" x14ac:dyDescent="0.2">
      <c r="A30" s="5" t="s">
        <v>309</v>
      </c>
      <c r="B30" s="68">
        <v>15905.597759999999</v>
      </c>
      <c r="C30" s="68">
        <v>40374.011679999989</v>
      </c>
      <c r="D30" s="70">
        <f t="shared" si="0"/>
        <v>0.44018634600738726</v>
      </c>
      <c r="E30" s="70">
        <f t="shared" si="1"/>
        <v>94.954673172188421</v>
      </c>
    </row>
    <row r="31" spans="1:5" ht="11.1" customHeight="1" x14ac:dyDescent="0.2">
      <c r="A31" s="5" t="s">
        <v>311</v>
      </c>
      <c r="B31" s="68">
        <v>14110.455328999999</v>
      </c>
      <c r="C31" s="68">
        <v>36109.952269999972</v>
      </c>
      <c r="D31" s="70">
        <f t="shared" si="0"/>
        <v>0.39369652117345527</v>
      </c>
      <c r="E31" s="70">
        <f t="shared" si="1"/>
        <v>95.348369693361875</v>
      </c>
    </row>
    <row r="32" spans="1:5" ht="11.1" customHeight="1" x14ac:dyDescent="0.2">
      <c r="A32" s="5" t="s">
        <v>305</v>
      </c>
      <c r="B32" s="68">
        <v>8601.7246010000035</v>
      </c>
      <c r="C32" s="68">
        <v>28722.458520000011</v>
      </c>
      <c r="D32" s="70">
        <f t="shared" si="0"/>
        <v>0.31315278165757832</v>
      </c>
      <c r="E32" s="70">
        <f t="shared" si="1"/>
        <v>95.661522475019453</v>
      </c>
    </row>
    <row r="33" spans="1:5" ht="11.1" customHeight="1" x14ac:dyDescent="0.2">
      <c r="A33" s="5" t="s">
        <v>489</v>
      </c>
      <c r="B33" s="68">
        <v>6659.6238890000013</v>
      </c>
      <c r="C33" s="68">
        <v>24469.467430000001</v>
      </c>
      <c r="D33" s="70">
        <f t="shared" si="0"/>
        <v>0.2667836315630272</v>
      </c>
      <c r="E33" s="70">
        <f t="shared" si="1"/>
        <v>95.928306106582482</v>
      </c>
    </row>
    <row r="34" spans="1:5" ht="11.1" customHeight="1" x14ac:dyDescent="0.2">
      <c r="A34" s="5" t="s">
        <v>51</v>
      </c>
      <c r="B34" s="68">
        <v>11238.033103999991</v>
      </c>
      <c r="C34" s="68">
        <v>22969.464760000013</v>
      </c>
      <c r="D34" s="70">
        <f t="shared" si="0"/>
        <v>0.25042952983189548</v>
      </c>
      <c r="E34" s="70">
        <f t="shared" si="1"/>
        <v>96.178735636414373</v>
      </c>
    </row>
    <row r="35" spans="1:5" ht="11.1" customHeight="1" x14ac:dyDescent="0.2">
      <c r="A35" s="5" t="s">
        <v>316</v>
      </c>
      <c r="B35" s="68">
        <v>10775.336104000011</v>
      </c>
      <c r="C35" s="68">
        <v>21133.966219999988</v>
      </c>
      <c r="D35" s="70">
        <f t="shared" si="0"/>
        <v>0.23041761221943924</v>
      </c>
      <c r="E35" s="70">
        <f t="shared" si="1"/>
        <v>96.409153248633814</v>
      </c>
    </row>
    <row r="36" spans="1:5" ht="11.1" customHeight="1" x14ac:dyDescent="0.2">
      <c r="A36" s="5" t="s">
        <v>50</v>
      </c>
      <c r="B36" s="68">
        <v>9927.578643999992</v>
      </c>
      <c r="C36" s="68">
        <v>19954.961999999996</v>
      </c>
      <c r="D36" s="70">
        <f t="shared" si="0"/>
        <v>0.21756326512996801</v>
      </c>
      <c r="E36" s="70">
        <f t="shared" si="1"/>
        <v>96.626716513763782</v>
      </c>
    </row>
    <row r="37" spans="1:5" ht="11.1" customHeight="1" x14ac:dyDescent="0.2">
      <c r="A37" s="5" t="s">
        <v>308</v>
      </c>
      <c r="B37" s="68">
        <v>11006.908421999995</v>
      </c>
      <c r="C37" s="68">
        <v>17586.490859999998</v>
      </c>
      <c r="D37" s="70">
        <f t="shared" si="0"/>
        <v>0.19174049911395169</v>
      </c>
      <c r="E37" s="70">
        <f t="shared" si="1"/>
        <v>96.81845701287773</v>
      </c>
    </row>
    <row r="38" spans="1:5" ht="11.1" customHeight="1" x14ac:dyDescent="0.2">
      <c r="A38" s="5" t="s">
        <v>247</v>
      </c>
      <c r="B38" s="68">
        <v>6295.8587820000012</v>
      </c>
      <c r="C38" s="68">
        <v>16444.117689999999</v>
      </c>
      <c r="D38" s="70">
        <f t="shared" si="0"/>
        <v>0.17928552992573313</v>
      </c>
      <c r="E38" s="70">
        <f t="shared" si="1"/>
        <v>96.997742542803465</v>
      </c>
    </row>
    <row r="39" spans="1:5" ht="11.1" customHeight="1" x14ac:dyDescent="0.2">
      <c r="A39" s="5" t="s">
        <v>317</v>
      </c>
      <c r="B39" s="68">
        <v>8553.5758020000012</v>
      </c>
      <c r="C39" s="68">
        <v>16103.695829999986</v>
      </c>
      <c r="D39" s="70">
        <f t="shared" si="0"/>
        <v>0.17557400737894907</v>
      </c>
      <c r="E39" s="70">
        <f t="shared" si="1"/>
        <v>97.17331655018242</v>
      </c>
    </row>
    <row r="40" spans="1:5" ht="11.1" customHeight="1" x14ac:dyDescent="0.2">
      <c r="A40" s="5" t="s">
        <v>312</v>
      </c>
      <c r="B40" s="68">
        <v>7348.4059380000026</v>
      </c>
      <c r="C40" s="68">
        <v>15851.543879999997</v>
      </c>
      <c r="D40" s="70">
        <f t="shared" si="0"/>
        <v>0.17282486651108442</v>
      </c>
      <c r="E40" s="70">
        <f t="shared" si="1"/>
        <v>97.346141416693499</v>
      </c>
    </row>
    <row r="41" spans="1:5" ht="11.1" customHeight="1" x14ac:dyDescent="0.2">
      <c r="A41" s="5" t="s">
        <v>49</v>
      </c>
      <c r="B41" s="68">
        <v>9532.3734410000015</v>
      </c>
      <c r="C41" s="68">
        <v>14302.502489999997</v>
      </c>
      <c r="D41" s="70">
        <f t="shared" si="0"/>
        <v>0.15593610958787582</v>
      </c>
      <c r="E41" s="70">
        <f t="shared" si="1"/>
        <v>97.502077526281369</v>
      </c>
    </row>
    <row r="42" spans="1:5" ht="11.1" customHeight="1" x14ac:dyDescent="0.2">
      <c r="A42" s="5" t="s">
        <v>307</v>
      </c>
      <c r="B42" s="68">
        <v>4403.2049379999989</v>
      </c>
      <c r="C42" s="68">
        <v>14068.456020000009</v>
      </c>
      <c r="D42" s="70">
        <f t="shared" si="0"/>
        <v>0.15338436760984847</v>
      </c>
      <c r="E42" s="70">
        <f t="shared" si="1"/>
        <v>97.655461893891214</v>
      </c>
    </row>
    <row r="43" spans="1:5" ht="11.1" customHeight="1" x14ac:dyDescent="0.2">
      <c r="A43" s="5" t="s">
        <v>313</v>
      </c>
      <c r="B43" s="68">
        <v>4645.2234989999988</v>
      </c>
      <c r="C43" s="68">
        <v>12319.224100000003</v>
      </c>
      <c r="D43" s="70">
        <f t="shared" si="0"/>
        <v>0.13431299037621786</v>
      </c>
      <c r="E43" s="70">
        <f t="shared" si="1"/>
        <v>97.78977488426743</v>
      </c>
    </row>
    <row r="44" spans="1:5" ht="11.1" customHeight="1" x14ac:dyDescent="0.2">
      <c r="A44" s="5" t="s">
        <v>521</v>
      </c>
      <c r="B44" s="68">
        <v>15067.528232999994</v>
      </c>
      <c r="C44" s="68">
        <v>11950.673299999999</v>
      </c>
      <c r="D44" s="70">
        <f t="shared" si="0"/>
        <v>0.13029478601109487</v>
      </c>
      <c r="E44" s="70">
        <f t="shared" si="1"/>
        <v>97.920069670278522</v>
      </c>
    </row>
    <row r="45" spans="1:5" ht="11.1" customHeight="1" x14ac:dyDescent="0.2">
      <c r="A45" s="5" t="s">
        <v>53</v>
      </c>
      <c r="B45" s="68">
        <v>5636.7700889999969</v>
      </c>
      <c r="C45" s="68">
        <v>11533.325200000001</v>
      </c>
      <c r="D45" s="70">
        <f t="shared" si="0"/>
        <v>0.12574455858736999</v>
      </c>
      <c r="E45" s="70">
        <f t="shared" si="1"/>
        <v>98.045814228865893</v>
      </c>
    </row>
    <row r="46" spans="1:5" ht="11.1" customHeight="1" x14ac:dyDescent="0.2">
      <c r="A46" s="5" t="s">
        <v>517</v>
      </c>
      <c r="B46" s="68">
        <v>6628.4868489999999</v>
      </c>
      <c r="C46" s="68">
        <v>11257.386239999998</v>
      </c>
      <c r="D46" s="70">
        <f t="shared" si="0"/>
        <v>0.1227360747268561</v>
      </c>
      <c r="E46" s="70">
        <f t="shared" si="1"/>
        <v>98.168550303592752</v>
      </c>
    </row>
    <row r="47" spans="1:5" ht="11.1" customHeight="1" x14ac:dyDescent="0.2">
      <c r="A47" s="5" t="s">
        <v>654</v>
      </c>
      <c r="B47" s="68">
        <v>8590.5677599999999</v>
      </c>
      <c r="C47" s="68">
        <v>10138.620139999999</v>
      </c>
      <c r="D47" s="70">
        <f t="shared" si="0"/>
        <v>0.11053848669673506</v>
      </c>
      <c r="E47" s="70">
        <f t="shared" si="1"/>
        <v>98.279088790289492</v>
      </c>
    </row>
    <row r="48" spans="1:5" ht="11.1" customHeight="1" x14ac:dyDescent="0.2">
      <c r="A48" s="5" t="s">
        <v>54</v>
      </c>
      <c r="B48" s="68">
        <v>3723.5486940000005</v>
      </c>
      <c r="C48" s="68">
        <v>8885.6727900000042</v>
      </c>
      <c r="D48" s="70">
        <f t="shared" si="0"/>
        <v>9.6877958728706873E-2</v>
      </c>
      <c r="E48" s="70">
        <f t="shared" si="1"/>
        <v>98.375966749018204</v>
      </c>
    </row>
    <row r="49" spans="1:5" ht="11.1" customHeight="1" x14ac:dyDescent="0.2">
      <c r="A49" s="5" t="s">
        <v>397</v>
      </c>
      <c r="B49" s="68">
        <v>4263.1189200000008</v>
      </c>
      <c r="C49" s="68">
        <v>8685.7137200000016</v>
      </c>
      <c r="D49" s="70">
        <f t="shared" si="0"/>
        <v>9.4697861960717417E-2</v>
      </c>
      <c r="E49" s="70">
        <f t="shared" si="1"/>
        <v>98.470664610978915</v>
      </c>
    </row>
    <row r="50" spans="1:5" ht="11.1" customHeight="1" x14ac:dyDescent="0.2">
      <c r="A50" s="5" t="s">
        <v>310</v>
      </c>
      <c r="B50" s="68">
        <v>4739.2183579999983</v>
      </c>
      <c r="C50" s="68">
        <v>8615.1136299999926</v>
      </c>
      <c r="D50" s="70">
        <f t="shared" si="0"/>
        <v>9.3928129294783419E-2</v>
      </c>
      <c r="E50" s="70">
        <f t="shared" si="1"/>
        <v>98.564592740273696</v>
      </c>
    </row>
    <row r="51" spans="1:5" ht="11.1" customHeight="1" x14ac:dyDescent="0.2">
      <c r="A51" s="5" t="s">
        <v>48</v>
      </c>
      <c r="B51" s="68">
        <v>6955.7096529999972</v>
      </c>
      <c r="C51" s="68">
        <v>8258.0566600000002</v>
      </c>
      <c r="D51" s="70">
        <f t="shared" si="0"/>
        <v>9.0035238883335297E-2</v>
      </c>
      <c r="E51" s="70">
        <f t="shared" si="1"/>
        <v>98.654627979157027</v>
      </c>
    </row>
    <row r="52" spans="1:5" ht="11.1" customHeight="1" x14ac:dyDescent="0.2">
      <c r="A52" s="5" t="s">
        <v>55</v>
      </c>
      <c r="B52" s="68">
        <v>4254.2518299999974</v>
      </c>
      <c r="C52" s="68">
        <v>8033.7963299999956</v>
      </c>
      <c r="D52" s="70">
        <f t="shared" si="0"/>
        <v>8.7590192401466538E-2</v>
      </c>
      <c r="E52" s="70">
        <f t="shared" si="1"/>
        <v>98.742218171558491</v>
      </c>
    </row>
    <row r="53" spans="1:5" ht="11.1" customHeight="1" x14ac:dyDescent="0.2">
      <c r="A53" s="5" t="s">
        <v>59</v>
      </c>
      <c r="B53" s="68">
        <v>2671.5727520000009</v>
      </c>
      <c r="C53" s="68">
        <v>7823.3888899999993</v>
      </c>
      <c r="D53" s="70">
        <f t="shared" si="0"/>
        <v>8.5296180032310584E-2</v>
      </c>
      <c r="E53" s="70">
        <f t="shared" si="1"/>
        <v>98.827514351590807</v>
      </c>
    </row>
    <row r="54" spans="1:5" ht="11.1" customHeight="1" x14ac:dyDescent="0.2">
      <c r="A54" s="5" t="s">
        <v>403</v>
      </c>
      <c r="B54" s="68">
        <v>2061.6835739999997</v>
      </c>
      <c r="C54" s="68">
        <v>6687.774370000001</v>
      </c>
      <c r="D54" s="70">
        <f t="shared" si="0"/>
        <v>7.2914898479371465E-2</v>
      </c>
      <c r="E54" s="70">
        <f t="shared" si="1"/>
        <v>98.900429250070175</v>
      </c>
    </row>
    <row r="55" spans="1:5" ht="11.1" customHeight="1" x14ac:dyDescent="0.2">
      <c r="A55" s="5" t="s">
        <v>655</v>
      </c>
      <c r="B55" s="68">
        <v>1606.4768759999999</v>
      </c>
      <c r="C55" s="68">
        <v>6559.7674400000005</v>
      </c>
      <c r="D55" s="70">
        <f t="shared" si="0"/>
        <v>7.1519275393240642E-2</v>
      </c>
      <c r="E55" s="70">
        <f t="shared" si="1"/>
        <v>98.971948525463418</v>
      </c>
    </row>
    <row r="56" spans="1:5" ht="11.1" customHeight="1" x14ac:dyDescent="0.2">
      <c r="A56" s="67" t="s">
        <v>211</v>
      </c>
      <c r="B56" s="69">
        <v>48741.644865999988</v>
      </c>
      <c r="C56" s="69">
        <v>94293.161559999993</v>
      </c>
      <c r="D56" s="71">
        <f t="shared" si="0"/>
        <v>1.0280514745365685</v>
      </c>
      <c r="E56" s="71">
        <f t="shared" si="1"/>
        <v>99.999999999999986</v>
      </c>
    </row>
    <row r="57" spans="1:5" ht="9" customHeight="1" x14ac:dyDescent="0.2">
      <c r="A57" s="86" t="s">
        <v>284</v>
      </c>
      <c r="B57" s="1"/>
      <c r="C57" s="1"/>
    </row>
    <row r="58" spans="1:5" ht="9" customHeight="1" x14ac:dyDescent="0.2">
      <c r="A58" s="32" t="s">
        <v>285</v>
      </c>
      <c r="B58" s="1"/>
      <c r="C58" s="1"/>
    </row>
    <row r="59" spans="1:5" ht="9" customHeight="1" x14ac:dyDescent="0.2">
      <c r="A59" s="430" t="s">
        <v>825</v>
      </c>
      <c r="B59" s="1"/>
      <c r="C59" s="1"/>
    </row>
    <row r="60" spans="1:5" ht="12" customHeight="1" x14ac:dyDescent="0.2">
      <c r="B60" s="1"/>
      <c r="C60" s="1"/>
    </row>
    <row r="61" spans="1:5" ht="12" customHeight="1" x14ac:dyDescent="0.2"/>
    <row r="62" spans="1:5" ht="12" customHeight="1" x14ac:dyDescent="0.2">
      <c r="B62" s="1"/>
      <c r="C62" s="1"/>
    </row>
    <row r="63" spans="1:5" ht="12" customHeight="1" x14ac:dyDescent="0.2">
      <c r="B63" s="1"/>
      <c r="C63" s="1"/>
    </row>
    <row r="64" spans="1:5" ht="12" customHeight="1" x14ac:dyDescent="0.2">
      <c r="B64" s="1"/>
      <c r="C64" s="1"/>
    </row>
    <row r="65" spans="2:3" ht="12" customHeight="1" x14ac:dyDescent="0.2">
      <c r="B65" s="1"/>
      <c r="C65" s="1"/>
    </row>
    <row r="66" spans="2:3" ht="12" customHeight="1" x14ac:dyDescent="0.2">
      <c r="B66" s="1"/>
      <c r="C66" s="1"/>
    </row>
    <row r="67" spans="2:3" ht="12" customHeight="1" x14ac:dyDescent="0.2">
      <c r="B67" s="1"/>
      <c r="C67" s="1"/>
    </row>
    <row r="68" spans="2:3" ht="12" customHeight="1" x14ac:dyDescent="0.2">
      <c r="B68" s="1"/>
      <c r="C68" s="1"/>
    </row>
    <row r="69" spans="2:3" ht="12" customHeight="1" x14ac:dyDescent="0.2">
      <c r="B69" s="1"/>
      <c r="C69" s="1"/>
    </row>
    <row r="70" spans="2:3" ht="12" customHeight="1" x14ac:dyDescent="0.2">
      <c r="B70" s="1"/>
      <c r="C70" s="1"/>
    </row>
    <row r="71" spans="2:3" ht="12" customHeight="1" x14ac:dyDescent="0.2">
      <c r="B71" s="1"/>
      <c r="C71" s="1"/>
    </row>
    <row r="72" spans="2:3" ht="12" customHeight="1" x14ac:dyDescent="0.2">
      <c r="B72" s="1"/>
      <c r="C72" s="1"/>
    </row>
    <row r="73" spans="2:3" ht="12" customHeight="1" x14ac:dyDescent="0.2">
      <c r="B73" s="1"/>
      <c r="C73" s="1"/>
    </row>
    <row r="74" spans="2:3" ht="12" customHeight="1" x14ac:dyDescent="0.2">
      <c r="B74" s="1"/>
      <c r="C74" s="1"/>
    </row>
    <row r="75" spans="2:3" ht="12" customHeight="1" x14ac:dyDescent="0.2">
      <c r="B75" s="1"/>
      <c r="C75" s="1"/>
    </row>
    <row r="76" spans="2:3" ht="12" customHeight="1" x14ac:dyDescent="0.2">
      <c r="B76" s="1"/>
      <c r="C76" s="1"/>
    </row>
    <row r="77" spans="2:3" ht="12" customHeight="1" x14ac:dyDescent="0.2">
      <c r="B77" s="1"/>
      <c r="C77" s="1"/>
    </row>
    <row r="78" spans="2:3" ht="12" customHeight="1" x14ac:dyDescent="0.2">
      <c r="B78" s="1"/>
      <c r="C78" s="1"/>
    </row>
    <row r="79" spans="2:3" ht="12" customHeight="1" x14ac:dyDescent="0.2">
      <c r="B79" s="1"/>
      <c r="C79" s="1"/>
    </row>
    <row r="80" spans="2:3" ht="12" customHeight="1" x14ac:dyDescent="0.2">
      <c r="B80" s="1"/>
      <c r="C80" s="1"/>
    </row>
    <row r="81" spans="2:3" ht="12" customHeight="1" x14ac:dyDescent="0.2">
      <c r="B81" s="1"/>
      <c r="C81" s="1"/>
    </row>
    <row r="82" spans="2:3" ht="12" customHeight="1" x14ac:dyDescent="0.2">
      <c r="B82" s="1"/>
      <c r="C82" s="1"/>
    </row>
    <row r="83" spans="2:3" ht="12" customHeight="1" x14ac:dyDescent="0.2">
      <c r="B83" s="1"/>
      <c r="C83" s="1"/>
    </row>
    <row r="84" spans="2:3" ht="12" customHeight="1" x14ac:dyDescent="0.2">
      <c r="B84" s="1"/>
      <c r="C84" s="1"/>
    </row>
    <row r="85" spans="2:3" ht="12" customHeight="1" x14ac:dyDescent="0.2">
      <c r="B85" s="1"/>
      <c r="C85" s="1"/>
    </row>
    <row r="86" spans="2:3" ht="12" customHeight="1" x14ac:dyDescent="0.2">
      <c r="B86" s="1"/>
      <c r="C86" s="1"/>
    </row>
    <row r="87" spans="2:3" ht="12" customHeight="1" x14ac:dyDescent="0.2">
      <c r="B87" s="1"/>
      <c r="C87" s="1"/>
    </row>
    <row r="88" spans="2:3" ht="12" customHeight="1" x14ac:dyDescent="0.2">
      <c r="B88" s="1"/>
      <c r="C88" s="1"/>
    </row>
    <row r="89" spans="2:3" ht="12" customHeight="1" x14ac:dyDescent="0.2">
      <c r="B89" s="1"/>
      <c r="C89" s="1"/>
    </row>
    <row r="90" spans="2:3" ht="12" customHeight="1" x14ac:dyDescent="0.2">
      <c r="B90" s="1"/>
      <c r="C90" s="1"/>
    </row>
    <row r="91" spans="2:3" ht="12" customHeight="1" x14ac:dyDescent="0.2">
      <c r="B91" s="1"/>
      <c r="C91" s="1"/>
    </row>
    <row r="92" spans="2:3" ht="12" customHeight="1" x14ac:dyDescent="0.2">
      <c r="B92" s="1"/>
      <c r="C92" s="1"/>
    </row>
    <row r="93" spans="2:3" ht="12" customHeight="1" x14ac:dyDescent="0.2">
      <c r="B93" s="1"/>
      <c r="C93" s="1"/>
    </row>
    <row r="94" spans="2:3" ht="12" customHeight="1" x14ac:dyDescent="0.2">
      <c r="B94" s="1"/>
      <c r="C94" s="1"/>
    </row>
    <row r="95" spans="2:3" ht="12" customHeight="1" x14ac:dyDescent="0.2">
      <c r="B95" s="1"/>
      <c r="C95" s="1"/>
    </row>
    <row r="96" spans="2:3" ht="12" customHeight="1" x14ac:dyDescent="0.2">
      <c r="B96" s="1"/>
      <c r="C96" s="1"/>
    </row>
    <row r="97" spans="2:3" ht="12" customHeight="1" x14ac:dyDescent="0.2">
      <c r="B97" s="1"/>
      <c r="C97" s="1"/>
    </row>
    <row r="98" spans="2:3" ht="12" customHeight="1" x14ac:dyDescent="0.2">
      <c r="B98" s="1"/>
      <c r="C98" s="1"/>
    </row>
    <row r="99" spans="2:3" ht="12" customHeight="1" x14ac:dyDescent="0.2">
      <c r="B99" s="1"/>
      <c r="C99" s="1"/>
    </row>
    <row r="100" spans="2:3" ht="12" customHeight="1" x14ac:dyDescent="0.2">
      <c r="B100" s="1"/>
      <c r="C100" s="1"/>
    </row>
    <row r="101" spans="2:3" ht="12" customHeight="1" x14ac:dyDescent="0.2">
      <c r="B101" s="1"/>
      <c r="C101" s="1"/>
    </row>
    <row r="102" spans="2:3" ht="12" customHeight="1" x14ac:dyDescent="0.2">
      <c r="B102" s="1"/>
      <c r="C102" s="1"/>
    </row>
    <row r="103" spans="2:3" ht="12" customHeight="1" x14ac:dyDescent="0.2">
      <c r="B103" s="1"/>
      <c r="C103" s="1"/>
    </row>
    <row r="104" spans="2:3" ht="12" customHeight="1" x14ac:dyDescent="0.2">
      <c r="B104" s="1"/>
      <c r="C104" s="1"/>
    </row>
    <row r="105" spans="2:3" ht="12" customHeight="1" x14ac:dyDescent="0.2">
      <c r="B105" s="1"/>
      <c r="C105" s="1"/>
    </row>
    <row r="106" spans="2:3" ht="12" customHeight="1" x14ac:dyDescent="0.2">
      <c r="B106" s="1"/>
      <c r="C106" s="1"/>
    </row>
    <row r="107" spans="2:3" ht="12" customHeight="1" x14ac:dyDescent="0.2">
      <c r="B107" s="1"/>
      <c r="C107" s="1"/>
    </row>
    <row r="108" spans="2:3" ht="12" customHeight="1" x14ac:dyDescent="0.2">
      <c r="B108" s="1"/>
      <c r="C108" s="1"/>
    </row>
    <row r="109" spans="2:3" ht="12" customHeight="1" x14ac:dyDescent="0.2">
      <c r="B109" s="1"/>
      <c r="C109" s="1"/>
    </row>
    <row r="110" spans="2:3" ht="12" customHeight="1" x14ac:dyDescent="0.2">
      <c r="B110" s="1"/>
      <c r="C110" s="1"/>
    </row>
    <row r="111" spans="2:3" ht="12" customHeight="1" x14ac:dyDescent="0.2">
      <c r="B111" s="1"/>
      <c r="C111" s="1"/>
    </row>
    <row r="112" spans="2:3" ht="12" customHeight="1" x14ac:dyDescent="0.2">
      <c r="B112" s="1"/>
      <c r="C112" s="1"/>
    </row>
    <row r="113" spans="2:3" ht="12" customHeight="1" x14ac:dyDescent="0.2">
      <c r="B113" s="1"/>
      <c r="C113" s="1"/>
    </row>
    <row r="114" spans="2:3" ht="12" customHeight="1" x14ac:dyDescent="0.2">
      <c r="B114" s="1"/>
      <c r="C114" s="1"/>
    </row>
    <row r="115" spans="2:3" ht="12" customHeight="1" x14ac:dyDescent="0.2">
      <c r="B115" s="1"/>
      <c r="C115" s="1"/>
    </row>
    <row r="116" spans="2:3" ht="12" customHeight="1" x14ac:dyDescent="0.2">
      <c r="B116" s="1"/>
      <c r="C116" s="1"/>
    </row>
    <row r="117" spans="2:3" ht="12" customHeight="1" x14ac:dyDescent="0.2">
      <c r="B117" s="1"/>
      <c r="C117" s="1"/>
    </row>
    <row r="118" spans="2:3" ht="12" customHeight="1" x14ac:dyDescent="0.2">
      <c r="B118" s="1"/>
      <c r="C118" s="1"/>
    </row>
    <row r="119" spans="2:3" ht="12" customHeight="1" x14ac:dyDescent="0.2">
      <c r="B119" s="1"/>
      <c r="C119" s="1"/>
    </row>
    <row r="120" spans="2:3" ht="12" customHeight="1" x14ac:dyDescent="0.2">
      <c r="B120" s="1"/>
      <c r="C120" s="1"/>
    </row>
    <row r="121" spans="2:3" ht="12" customHeight="1" x14ac:dyDescent="0.2">
      <c r="B121" s="1"/>
      <c r="C121" s="1"/>
    </row>
    <row r="122" spans="2:3" ht="12" customHeight="1" x14ac:dyDescent="0.2">
      <c r="B122" s="1"/>
      <c r="C122" s="1"/>
    </row>
    <row r="123" spans="2:3" ht="12" customHeight="1" x14ac:dyDescent="0.2">
      <c r="B123" s="1"/>
      <c r="C123" s="1"/>
    </row>
    <row r="124" spans="2:3" ht="12" customHeight="1" x14ac:dyDescent="0.2">
      <c r="B124" s="1"/>
      <c r="C124" s="1"/>
    </row>
    <row r="125" spans="2:3" ht="12" customHeight="1" x14ac:dyDescent="0.2">
      <c r="B125" s="1"/>
      <c r="C125" s="1"/>
    </row>
    <row r="126" spans="2:3" ht="12" customHeight="1" x14ac:dyDescent="0.2">
      <c r="B126" s="1"/>
      <c r="C126" s="1"/>
    </row>
    <row r="127" spans="2:3" ht="12" customHeight="1" x14ac:dyDescent="0.2">
      <c r="B127" s="1"/>
      <c r="C127" s="1"/>
    </row>
    <row r="128" spans="2:3" ht="12" customHeight="1" x14ac:dyDescent="0.2">
      <c r="B128" s="1"/>
      <c r="C128" s="1"/>
    </row>
    <row r="129" spans="2:3" ht="12" customHeight="1" x14ac:dyDescent="0.2">
      <c r="B129" s="1"/>
      <c r="C129" s="1"/>
    </row>
    <row r="130" spans="2:3" ht="12" customHeight="1" x14ac:dyDescent="0.2">
      <c r="B130" s="1"/>
      <c r="C130" s="1"/>
    </row>
    <row r="131" spans="2:3" ht="12" customHeight="1" x14ac:dyDescent="0.2">
      <c r="B131" s="1"/>
      <c r="C131" s="1"/>
    </row>
    <row r="132" spans="2:3" ht="12" customHeight="1" x14ac:dyDescent="0.2">
      <c r="B132" s="1"/>
      <c r="C132" s="1"/>
    </row>
    <row r="133" spans="2:3" ht="12" customHeight="1" x14ac:dyDescent="0.2">
      <c r="B133" s="1"/>
      <c r="C133" s="1"/>
    </row>
    <row r="134" spans="2:3" ht="12" customHeight="1" x14ac:dyDescent="0.2">
      <c r="B134" s="1"/>
      <c r="C134" s="1"/>
    </row>
    <row r="135" spans="2:3" ht="12" customHeight="1" x14ac:dyDescent="0.2">
      <c r="B135" s="1"/>
      <c r="C135" s="1"/>
    </row>
    <row r="136" spans="2:3" ht="12" customHeight="1" x14ac:dyDescent="0.2">
      <c r="B136" s="1"/>
      <c r="C136" s="1"/>
    </row>
    <row r="137" spans="2:3" ht="12" customHeight="1" x14ac:dyDescent="0.2">
      <c r="B137" s="1"/>
      <c r="C137" s="1"/>
    </row>
    <row r="138" spans="2:3" ht="12" customHeight="1" x14ac:dyDescent="0.2">
      <c r="B138" s="1"/>
      <c r="C138" s="1"/>
    </row>
    <row r="139" spans="2:3" ht="12" customHeight="1" x14ac:dyDescent="0.2">
      <c r="B139" s="1"/>
      <c r="C139" s="1"/>
    </row>
    <row r="140" spans="2:3" ht="12" customHeight="1" x14ac:dyDescent="0.2">
      <c r="B140" s="1"/>
      <c r="C140" s="1"/>
    </row>
    <row r="141" spans="2:3" ht="12" customHeight="1" x14ac:dyDescent="0.2">
      <c r="B141" s="1"/>
      <c r="C141" s="1"/>
    </row>
    <row r="142" spans="2:3" ht="12" customHeight="1" x14ac:dyDescent="0.2">
      <c r="B142" s="1"/>
      <c r="C142" s="1"/>
    </row>
    <row r="143" spans="2:3" ht="12" customHeight="1" x14ac:dyDescent="0.2">
      <c r="B143" s="1"/>
      <c r="C143" s="1"/>
    </row>
    <row r="144" spans="2:3" ht="12" customHeight="1" x14ac:dyDescent="0.2">
      <c r="B144" s="1"/>
      <c r="C144" s="1"/>
    </row>
    <row r="145" spans="2:3" ht="12" customHeight="1" x14ac:dyDescent="0.2">
      <c r="B145" s="1"/>
      <c r="C145" s="1"/>
    </row>
    <row r="146" spans="2:3" ht="12" customHeight="1" x14ac:dyDescent="0.2">
      <c r="B146" s="1"/>
      <c r="C146" s="1"/>
    </row>
    <row r="147" spans="2:3" ht="12" customHeight="1" x14ac:dyDescent="0.2">
      <c r="B147" s="1"/>
      <c r="C147" s="1"/>
    </row>
    <row r="148" spans="2:3" ht="12" customHeight="1" x14ac:dyDescent="0.2">
      <c r="B148" s="1"/>
      <c r="C148" s="1"/>
    </row>
    <row r="149" spans="2:3" ht="12" customHeight="1" x14ac:dyDescent="0.2">
      <c r="B149" s="1"/>
      <c r="C149" s="1"/>
    </row>
    <row r="150" spans="2:3" ht="12" customHeight="1" x14ac:dyDescent="0.2">
      <c r="B150" s="1"/>
      <c r="C150" s="1"/>
    </row>
    <row r="151" spans="2:3" ht="12" customHeight="1" x14ac:dyDescent="0.2">
      <c r="B151" s="1"/>
      <c r="C151" s="1"/>
    </row>
    <row r="152" spans="2:3" ht="12" customHeight="1" x14ac:dyDescent="0.2">
      <c r="B152" s="1"/>
      <c r="C152" s="1"/>
    </row>
    <row r="153" spans="2:3" ht="12" customHeight="1" x14ac:dyDescent="0.2">
      <c r="B153" s="1"/>
      <c r="C153" s="1"/>
    </row>
    <row r="154" spans="2:3" ht="12" customHeight="1" x14ac:dyDescent="0.2">
      <c r="B154" s="1"/>
      <c r="C154" s="1"/>
    </row>
    <row r="155" spans="2:3" ht="12" customHeight="1" x14ac:dyDescent="0.2">
      <c r="B155" s="1"/>
      <c r="C155" s="1"/>
    </row>
    <row r="156" spans="2:3" ht="12" customHeight="1" x14ac:dyDescent="0.2">
      <c r="B156" s="1"/>
      <c r="C156" s="1"/>
    </row>
    <row r="157" spans="2:3" ht="12" customHeight="1" x14ac:dyDescent="0.2">
      <c r="B157" s="1"/>
      <c r="C157" s="1"/>
    </row>
    <row r="158" spans="2:3" ht="12" customHeight="1" x14ac:dyDescent="0.2">
      <c r="B158" s="1"/>
      <c r="C158" s="1"/>
    </row>
    <row r="159" spans="2:3" ht="12" customHeight="1" x14ac:dyDescent="0.2">
      <c r="B159" s="1"/>
      <c r="C159" s="1"/>
    </row>
    <row r="160" spans="2:3" ht="12" customHeight="1" x14ac:dyDescent="0.2">
      <c r="B160" s="1"/>
      <c r="C160" s="1"/>
    </row>
    <row r="161" spans="2:3" ht="12" customHeight="1" x14ac:dyDescent="0.2">
      <c r="B161" s="1"/>
      <c r="C161" s="1"/>
    </row>
    <row r="162" spans="2:3" ht="12" customHeight="1" x14ac:dyDescent="0.2">
      <c r="B162" s="1"/>
      <c r="C162" s="1"/>
    </row>
    <row r="163" spans="2:3" ht="12" customHeight="1" x14ac:dyDescent="0.2">
      <c r="B163" s="1"/>
      <c r="C163" s="1"/>
    </row>
    <row r="164" spans="2:3" ht="12" customHeight="1" x14ac:dyDescent="0.2">
      <c r="B164" s="1"/>
      <c r="C164" s="1"/>
    </row>
    <row r="165" spans="2:3" ht="12" customHeight="1" x14ac:dyDescent="0.2">
      <c r="B165" s="1"/>
      <c r="C165" s="1"/>
    </row>
    <row r="166" spans="2:3" ht="12" customHeight="1" x14ac:dyDescent="0.2">
      <c r="B166" s="1"/>
      <c r="C166" s="1"/>
    </row>
    <row r="167" spans="2:3" ht="12" customHeight="1" x14ac:dyDescent="0.2">
      <c r="B167" s="1"/>
      <c r="C167" s="1"/>
    </row>
    <row r="168" spans="2:3" ht="12" customHeight="1" x14ac:dyDescent="0.2">
      <c r="B168" s="1"/>
      <c r="C168" s="1"/>
    </row>
    <row r="169" spans="2:3" ht="12" customHeight="1" x14ac:dyDescent="0.2">
      <c r="B169" s="1"/>
      <c r="C169" s="1"/>
    </row>
    <row r="170" spans="2:3" ht="12" customHeight="1" x14ac:dyDescent="0.2">
      <c r="B170" s="1"/>
      <c r="C170" s="1"/>
    </row>
    <row r="171" spans="2:3" ht="12" customHeight="1" x14ac:dyDescent="0.2">
      <c r="B171" s="1"/>
      <c r="C171" s="1"/>
    </row>
    <row r="172" spans="2:3" ht="12" customHeight="1" x14ac:dyDescent="0.2">
      <c r="B172" s="1"/>
      <c r="C172" s="1"/>
    </row>
    <row r="173" spans="2:3" ht="12" customHeight="1" x14ac:dyDescent="0.2">
      <c r="B173" s="1"/>
      <c r="C173" s="1"/>
    </row>
    <row r="174" spans="2:3" ht="12" customHeight="1" x14ac:dyDescent="0.2">
      <c r="B174" s="1"/>
      <c r="C174" s="1"/>
    </row>
    <row r="175" spans="2:3" ht="12" customHeight="1" x14ac:dyDescent="0.2">
      <c r="B175" s="1"/>
      <c r="C175" s="1"/>
    </row>
    <row r="176" spans="2:3" ht="12" customHeight="1" x14ac:dyDescent="0.2">
      <c r="B176" s="1"/>
      <c r="C176" s="1"/>
    </row>
    <row r="177" spans="2:3" ht="12" customHeight="1" x14ac:dyDescent="0.2">
      <c r="B177" s="1"/>
      <c r="C177" s="1"/>
    </row>
    <row r="178" spans="2:3" ht="12" customHeight="1" x14ac:dyDescent="0.2">
      <c r="B178" s="1"/>
      <c r="C178" s="1"/>
    </row>
    <row r="179" spans="2:3" ht="12" customHeight="1" x14ac:dyDescent="0.2">
      <c r="B179" s="1"/>
      <c r="C179" s="1"/>
    </row>
    <row r="180" spans="2:3" ht="12" customHeight="1" x14ac:dyDescent="0.2">
      <c r="B180" s="1"/>
      <c r="C180" s="1"/>
    </row>
    <row r="181" spans="2:3" ht="12" customHeight="1" x14ac:dyDescent="0.2">
      <c r="B181" s="1"/>
      <c r="C181" s="1"/>
    </row>
    <row r="182" spans="2:3" ht="12" customHeight="1" x14ac:dyDescent="0.2">
      <c r="B182" s="1"/>
      <c r="C182" s="1"/>
    </row>
    <row r="183" spans="2:3" ht="12" customHeight="1" x14ac:dyDescent="0.2">
      <c r="B183" s="1"/>
      <c r="C183" s="1"/>
    </row>
    <row r="184" spans="2:3" ht="12" customHeight="1" x14ac:dyDescent="0.2">
      <c r="B184" s="1"/>
      <c r="C184" s="1"/>
    </row>
    <row r="185" spans="2:3" ht="12" customHeight="1" x14ac:dyDescent="0.2">
      <c r="B185" s="1"/>
      <c r="C185" s="1"/>
    </row>
    <row r="186" spans="2:3" ht="12" customHeight="1" x14ac:dyDescent="0.2">
      <c r="B186" s="1"/>
      <c r="C186" s="1"/>
    </row>
    <row r="187" spans="2:3" ht="12" customHeight="1" x14ac:dyDescent="0.2">
      <c r="B187" s="1"/>
      <c r="C187" s="1"/>
    </row>
    <row r="188" spans="2:3" ht="12" customHeight="1" x14ac:dyDescent="0.2">
      <c r="B188" s="1"/>
      <c r="C188" s="1"/>
    </row>
    <row r="189" spans="2:3" ht="12" customHeight="1" x14ac:dyDescent="0.2">
      <c r="B189" s="1"/>
      <c r="C189" s="1"/>
    </row>
    <row r="190" spans="2:3" ht="12" customHeight="1" x14ac:dyDescent="0.2">
      <c r="B190" s="1"/>
      <c r="C190" s="1"/>
    </row>
    <row r="191" spans="2:3" ht="12" customHeight="1" x14ac:dyDescent="0.2">
      <c r="B191" s="1"/>
      <c r="C191" s="1"/>
    </row>
    <row r="192" spans="2:3" ht="12" customHeight="1" x14ac:dyDescent="0.2">
      <c r="B192" s="1"/>
      <c r="C192" s="1"/>
    </row>
    <row r="193" spans="2:3" ht="12" customHeight="1" x14ac:dyDescent="0.2">
      <c r="B193" s="1"/>
      <c r="C193" s="1"/>
    </row>
    <row r="194" spans="2:3" ht="12" customHeight="1" x14ac:dyDescent="0.2">
      <c r="B194" s="1"/>
      <c r="C194" s="1"/>
    </row>
    <row r="195" spans="2:3" ht="12" customHeight="1" x14ac:dyDescent="0.2">
      <c r="B195" s="1"/>
      <c r="C195" s="1"/>
    </row>
    <row r="196" spans="2:3" ht="12" customHeight="1" x14ac:dyDescent="0.2">
      <c r="B196" s="1"/>
      <c r="C196" s="1"/>
    </row>
    <row r="197" spans="2:3" ht="12" customHeight="1" x14ac:dyDescent="0.2">
      <c r="B197" s="1"/>
      <c r="C197" s="1"/>
    </row>
    <row r="198" spans="2:3" ht="12" customHeight="1" x14ac:dyDescent="0.2">
      <c r="B198" s="1"/>
      <c r="C198" s="1"/>
    </row>
    <row r="199" spans="2:3" ht="12" customHeight="1" x14ac:dyDescent="0.2">
      <c r="B199" s="1"/>
      <c r="C199" s="1"/>
    </row>
    <row r="200" spans="2:3" ht="12" customHeight="1" x14ac:dyDescent="0.2">
      <c r="B200" s="1"/>
      <c r="C200" s="1"/>
    </row>
    <row r="201" spans="2:3" ht="12" customHeight="1" x14ac:dyDescent="0.2">
      <c r="B201" s="1"/>
      <c r="C201" s="1"/>
    </row>
    <row r="202" spans="2:3" ht="12" customHeight="1" x14ac:dyDescent="0.2">
      <c r="B202" s="1"/>
      <c r="C202" s="1"/>
    </row>
    <row r="203" spans="2:3" ht="12" customHeight="1" x14ac:dyDescent="0.2">
      <c r="B203" s="1"/>
      <c r="C203" s="1"/>
    </row>
    <row r="204" spans="2:3" ht="12" customHeight="1" x14ac:dyDescent="0.2">
      <c r="B204" s="1"/>
      <c r="C204" s="1"/>
    </row>
    <row r="205" spans="2:3" ht="12" customHeight="1" x14ac:dyDescent="0.2">
      <c r="B205" s="1"/>
      <c r="C205" s="1"/>
    </row>
    <row r="206" spans="2:3" ht="12" customHeight="1" x14ac:dyDescent="0.2">
      <c r="B206" s="1"/>
      <c r="C206" s="1"/>
    </row>
    <row r="207" spans="2:3" ht="12" customHeight="1" x14ac:dyDescent="0.2">
      <c r="B207" s="1"/>
      <c r="C207" s="1"/>
    </row>
    <row r="208" spans="2:3" ht="12" customHeight="1" x14ac:dyDescent="0.2">
      <c r="B208" s="1"/>
      <c r="C208" s="1"/>
    </row>
    <row r="209" spans="2:3" ht="12" customHeight="1" x14ac:dyDescent="0.2">
      <c r="B209" s="1"/>
      <c r="C209" s="1"/>
    </row>
    <row r="210" spans="2:3" ht="12" customHeight="1" x14ac:dyDescent="0.2">
      <c r="B210" s="1"/>
      <c r="C210" s="1"/>
    </row>
    <row r="211" spans="2:3" ht="12" customHeight="1" x14ac:dyDescent="0.2">
      <c r="B211" s="1"/>
      <c r="C211" s="1"/>
    </row>
    <row r="212" spans="2:3" ht="12" customHeight="1" x14ac:dyDescent="0.2">
      <c r="B212" s="1"/>
      <c r="C212" s="1"/>
    </row>
    <row r="213" spans="2:3" ht="12" customHeight="1" x14ac:dyDescent="0.2">
      <c r="B213" s="1"/>
      <c r="C213" s="1"/>
    </row>
    <row r="214" spans="2:3" ht="12" customHeight="1" x14ac:dyDescent="0.2">
      <c r="B214" s="1"/>
      <c r="C214" s="1"/>
    </row>
    <row r="215" spans="2:3" ht="12" customHeight="1" x14ac:dyDescent="0.2">
      <c r="B215" s="1"/>
      <c r="C215" s="1"/>
    </row>
    <row r="216" spans="2:3" ht="12" customHeight="1" x14ac:dyDescent="0.2">
      <c r="B216" s="1"/>
      <c r="C216" s="1"/>
    </row>
    <row r="217" spans="2:3" ht="12" customHeight="1" x14ac:dyDescent="0.2">
      <c r="B217" s="1"/>
      <c r="C217" s="1"/>
    </row>
    <row r="218" spans="2:3" ht="12" customHeight="1" x14ac:dyDescent="0.2">
      <c r="B218" s="1"/>
      <c r="C218" s="1"/>
    </row>
    <row r="219" spans="2:3" ht="12" customHeight="1" x14ac:dyDescent="0.2">
      <c r="B219" s="1"/>
      <c r="C219" s="1"/>
    </row>
    <row r="220" spans="2:3" ht="12" customHeight="1" x14ac:dyDescent="0.2">
      <c r="B220" s="1"/>
      <c r="C220" s="1"/>
    </row>
    <row r="221" spans="2:3" ht="12" customHeight="1" x14ac:dyDescent="0.2">
      <c r="B221" s="1"/>
      <c r="C221" s="1"/>
    </row>
    <row r="222" spans="2:3" ht="12" customHeight="1" x14ac:dyDescent="0.2">
      <c r="B222" s="1"/>
      <c r="C222" s="1"/>
    </row>
    <row r="223" spans="2:3" ht="12" customHeight="1" x14ac:dyDescent="0.2">
      <c r="B223" s="1"/>
      <c r="C223" s="1"/>
    </row>
    <row r="224" spans="2:3" ht="12" customHeight="1" x14ac:dyDescent="0.2">
      <c r="B224" s="1"/>
      <c r="C224" s="1"/>
    </row>
    <row r="225" spans="2:3" ht="12" customHeight="1" x14ac:dyDescent="0.2">
      <c r="B225" s="1"/>
      <c r="C225" s="1"/>
    </row>
    <row r="226" spans="2:3" ht="12" customHeight="1" x14ac:dyDescent="0.2">
      <c r="B226" s="1"/>
      <c r="C226" s="1"/>
    </row>
    <row r="227" spans="2:3" ht="12" customHeight="1" x14ac:dyDescent="0.2">
      <c r="B227" s="1"/>
      <c r="C227" s="1"/>
    </row>
    <row r="228" spans="2:3" ht="12" customHeight="1" x14ac:dyDescent="0.2">
      <c r="B228" s="1"/>
      <c r="C228" s="1"/>
    </row>
    <row r="229" spans="2:3" ht="12" customHeight="1" x14ac:dyDescent="0.2">
      <c r="B229" s="1"/>
      <c r="C229" s="1"/>
    </row>
    <row r="230" spans="2:3" ht="12" customHeight="1" x14ac:dyDescent="0.2">
      <c r="B230" s="1"/>
      <c r="C230" s="1"/>
    </row>
    <row r="231" spans="2:3" ht="12" customHeight="1" x14ac:dyDescent="0.2">
      <c r="B231" s="1"/>
      <c r="C231" s="1"/>
    </row>
    <row r="232" spans="2:3" ht="12" customHeight="1" x14ac:dyDescent="0.2">
      <c r="B232" s="1"/>
      <c r="C232" s="1"/>
    </row>
    <row r="233" spans="2:3" ht="12" customHeight="1" x14ac:dyDescent="0.2">
      <c r="B233" s="1"/>
      <c r="C233" s="1"/>
    </row>
    <row r="234" spans="2:3" ht="12" customHeight="1" x14ac:dyDescent="0.2">
      <c r="B234" s="1"/>
      <c r="C234" s="1"/>
    </row>
    <row r="235" spans="2:3" ht="12" customHeight="1" x14ac:dyDescent="0.2">
      <c r="B235" s="1"/>
      <c r="C235" s="1"/>
    </row>
    <row r="236" spans="2:3" ht="12" customHeight="1" x14ac:dyDescent="0.2">
      <c r="B236" s="1"/>
      <c r="C236" s="1"/>
    </row>
    <row r="237" spans="2:3" ht="12" customHeight="1" x14ac:dyDescent="0.2">
      <c r="B237" s="1"/>
      <c r="C237" s="1"/>
    </row>
    <row r="238" spans="2:3" ht="12" customHeight="1" x14ac:dyDescent="0.2">
      <c r="B238" s="1"/>
      <c r="C238" s="1"/>
    </row>
    <row r="239" spans="2:3" ht="12" customHeight="1" x14ac:dyDescent="0.2">
      <c r="B239" s="1"/>
      <c r="C239" s="1"/>
    </row>
    <row r="240" spans="2:3" ht="12" customHeight="1" x14ac:dyDescent="0.2">
      <c r="B240" s="1"/>
      <c r="C240" s="1"/>
    </row>
    <row r="241" spans="2:3" ht="12" customHeight="1" x14ac:dyDescent="0.2">
      <c r="B241" s="1"/>
      <c r="C241" s="1"/>
    </row>
    <row r="242" spans="2:3" ht="12" customHeight="1" x14ac:dyDescent="0.2">
      <c r="B242" s="1"/>
      <c r="C242" s="1"/>
    </row>
    <row r="243" spans="2:3" ht="12" customHeight="1" x14ac:dyDescent="0.2">
      <c r="B243" s="1"/>
      <c r="C243" s="1"/>
    </row>
    <row r="244" spans="2:3" ht="12" customHeight="1" x14ac:dyDescent="0.2">
      <c r="B244" s="1"/>
      <c r="C244" s="1"/>
    </row>
    <row r="245" spans="2:3" ht="12" customHeight="1" x14ac:dyDescent="0.2">
      <c r="B245" s="1"/>
      <c r="C245" s="1"/>
    </row>
    <row r="246" spans="2:3" ht="12" customHeight="1" x14ac:dyDescent="0.2">
      <c r="B246" s="1"/>
      <c r="C246" s="1"/>
    </row>
    <row r="247" spans="2:3" ht="12" customHeight="1" x14ac:dyDescent="0.2">
      <c r="B247" s="1"/>
      <c r="C247" s="1"/>
    </row>
    <row r="248" spans="2:3" ht="12" customHeight="1" x14ac:dyDescent="0.2">
      <c r="B248" s="1"/>
      <c r="C248" s="1"/>
    </row>
    <row r="249" spans="2:3" ht="12" customHeight="1" x14ac:dyDescent="0.2">
      <c r="B249" s="1"/>
      <c r="C249" s="1"/>
    </row>
    <row r="250" spans="2:3" ht="12" customHeight="1" x14ac:dyDescent="0.2">
      <c r="B250" s="1"/>
      <c r="C250" s="1"/>
    </row>
    <row r="251" spans="2:3" ht="12" customHeight="1" x14ac:dyDescent="0.2">
      <c r="B251" s="1"/>
      <c r="C251" s="1"/>
    </row>
    <row r="252" spans="2:3" ht="12" customHeight="1" x14ac:dyDescent="0.2">
      <c r="B252" s="1"/>
      <c r="C252" s="1"/>
    </row>
    <row r="253" spans="2:3" ht="12" customHeight="1" x14ac:dyDescent="0.2">
      <c r="B253" s="1"/>
      <c r="C253" s="1"/>
    </row>
    <row r="254" spans="2:3" ht="12" customHeight="1" x14ac:dyDescent="0.2">
      <c r="B254" s="1"/>
      <c r="C254" s="1"/>
    </row>
    <row r="255" spans="2:3" ht="12" customHeight="1" x14ac:dyDescent="0.2">
      <c r="B255" s="1"/>
      <c r="C255" s="1"/>
    </row>
    <row r="256" spans="2:3" ht="12" customHeight="1" x14ac:dyDescent="0.2">
      <c r="B256" s="1"/>
      <c r="C256" s="1"/>
    </row>
    <row r="257" spans="2:3" ht="12" customHeight="1" x14ac:dyDescent="0.2">
      <c r="B257" s="1"/>
      <c r="C257" s="1"/>
    </row>
    <row r="258" spans="2:3" ht="12" customHeight="1" x14ac:dyDescent="0.2">
      <c r="B258" s="1"/>
      <c r="C258" s="1"/>
    </row>
    <row r="259" spans="2:3" ht="12" customHeight="1" x14ac:dyDescent="0.2">
      <c r="B259" s="1"/>
      <c r="C259" s="1"/>
    </row>
    <row r="260" spans="2:3" ht="12" customHeight="1" x14ac:dyDescent="0.2">
      <c r="B260" s="1"/>
      <c r="C260" s="1"/>
    </row>
    <row r="261" spans="2:3" ht="12" customHeight="1" x14ac:dyDescent="0.2">
      <c r="B261" s="1"/>
      <c r="C261" s="1"/>
    </row>
    <row r="262" spans="2:3" ht="12" customHeight="1" x14ac:dyDescent="0.2">
      <c r="B262" s="1"/>
      <c r="C262" s="1"/>
    </row>
    <row r="263" spans="2:3" ht="12" customHeight="1" x14ac:dyDescent="0.2">
      <c r="B263" s="1"/>
      <c r="C263" s="1"/>
    </row>
    <row r="264" spans="2:3" ht="12" customHeight="1" x14ac:dyDescent="0.2">
      <c r="B264" s="1"/>
      <c r="C264" s="1"/>
    </row>
    <row r="265" spans="2:3" ht="12" customHeight="1" x14ac:dyDescent="0.2">
      <c r="B265" s="1"/>
      <c r="C265" s="1"/>
    </row>
    <row r="266" spans="2:3" ht="12" customHeight="1" x14ac:dyDescent="0.2">
      <c r="B266" s="1"/>
      <c r="C266" s="1"/>
    </row>
    <row r="267" spans="2:3" ht="12" customHeight="1" x14ac:dyDescent="0.2">
      <c r="B267" s="1"/>
      <c r="C267" s="1"/>
    </row>
    <row r="268" spans="2:3" ht="12" customHeight="1" x14ac:dyDescent="0.2">
      <c r="B268" s="1"/>
      <c r="C268" s="1"/>
    </row>
    <row r="269" spans="2:3" ht="12" customHeight="1" x14ac:dyDescent="0.2">
      <c r="B269" s="1"/>
      <c r="C269" s="1"/>
    </row>
    <row r="270" spans="2:3" ht="12" customHeight="1" x14ac:dyDescent="0.2">
      <c r="B270" s="1"/>
      <c r="C270" s="1"/>
    </row>
    <row r="271" spans="2:3" ht="12" customHeight="1" x14ac:dyDescent="0.2">
      <c r="B271" s="1"/>
      <c r="C271" s="1"/>
    </row>
    <row r="272" spans="2:3" ht="12" customHeight="1" x14ac:dyDescent="0.2">
      <c r="B272" s="1"/>
      <c r="C272" s="1"/>
    </row>
    <row r="273" spans="2:3" ht="12" customHeight="1" x14ac:dyDescent="0.2">
      <c r="B273" s="1"/>
      <c r="C273" s="1"/>
    </row>
    <row r="274" spans="2:3" ht="12" customHeight="1" x14ac:dyDescent="0.2">
      <c r="B274" s="1"/>
      <c r="C274" s="1"/>
    </row>
    <row r="275" spans="2:3" ht="12" customHeight="1" x14ac:dyDescent="0.2">
      <c r="B275" s="1"/>
      <c r="C275" s="1"/>
    </row>
    <row r="276" spans="2:3" ht="12" customHeight="1" x14ac:dyDescent="0.2">
      <c r="B276" s="1"/>
      <c r="C276" s="1"/>
    </row>
    <row r="277" spans="2:3" ht="12" customHeight="1" x14ac:dyDescent="0.2">
      <c r="B277" s="1"/>
      <c r="C277" s="1"/>
    </row>
    <row r="278" spans="2:3" ht="12" customHeight="1" x14ac:dyDescent="0.2">
      <c r="B278" s="1"/>
      <c r="C278" s="1"/>
    </row>
    <row r="279" spans="2:3" ht="12" customHeight="1" x14ac:dyDescent="0.2">
      <c r="B279" s="1"/>
      <c r="C279" s="1"/>
    </row>
    <row r="280" spans="2:3" ht="12" customHeight="1" x14ac:dyDescent="0.2">
      <c r="B280" s="1"/>
      <c r="C280" s="1"/>
    </row>
    <row r="281" spans="2:3" ht="12" customHeight="1" x14ac:dyDescent="0.2">
      <c r="B281" s="1"/>
      <c r="C281" s="1"/>
    </row>
    <row r="282" spans="2:3" ht="12" customHeight="1" x14ac:dyDescent="0.2">
      <c r="B282" s="1"/>
      <c r="C282" s="1"/>
    </row>
    <row r="283" spans="2:3" ht="12" customHeight="1" x14ac:dyDescent="0.2">
      <c r="B283" s="1"/>
      <c r="C283" s="1"/>
    </row>
    <row r="284" spans="2:3" ht="12" customHeight="1" x14ac:dyDescent="0.2">
      <c r="B284" s="1"/>
      <c r="C284" s="1"/>
    </row>
    <row r="285" spans="2:3" ht="12" customHeight="1" x14ac:dyDescent="0.2">
      <c r="B285" s="1"/>
      <c r="C285" s="1"/>
    </row>
    <row r="286" spans="2:3" ht="12" customHeight="1" x14ac:dyDescent="0.2">
      <c r="B286" s="1"/>
      <c r="C286" s="1"/>
    </row>
    <row r="287" spans="2:3" ht="12" customHeight="1" x14ac:dyDescent="0.2">
      <c r="B287" s="1"/>
      <c r="C287" s="1"/>
    </row>
    <row r="288" spans="2:3" ht="12" customHeight="1" x14ac:dyDescent="0.2">
      <c r="B288" s="1"/>
      <c r="C288" s="1"/>
    </row>
    <row r="289" spans="2:3" ht="12" customHeight="1" x14ac:dyDescent="0.2">
      <c r="B289" s="1"/>
      <c r="C289" s="1"/>
    </row>
    <row r="290" spans="2:3" ht="12" customHeight="1" x14ac:dyDescent="0.2">
      <c r="B290" s="1"/>
      <c r="C290" s="1"/>
    </row>
    <row r="291" spans="2:3" ht="12" customHeight="1" x14ac:dyDescent="0.2">
      <c r="B291" s="1"/>
      <c r="C291" s="1"/>
    </row>
    <row r="292" spans="2:3" ht="12" customHeight="1" x14ac:dyDescent="0.2">
      <c r="B292" s="1"/>
      <c r="C292" s="1"/>
    </row>
    <row r="293" spans="2:3" ht="12" customHeight="1" x14ac:dyDescent="0.2">
      <c r="B293" s="1"/>
      <c r="C293" s="1"/>
    </row>
    <row r="294" spans="2:3" ht="12" customHeight="1" x14ac:dyDescent="0.2">
      <c r="B294" s="1"/>
      <c r="C294" s="1"/>
    </row>
    <row r="295" spans="2:3" ht="12" customHeight="1" x14ac:dyDescent="0.2">
      <c r="B295" s="1"/>
      <c r="C295" s="1"/>
    </row>
    <row r="296" spans="2:3" ht="12" customHeight="1" x14ac:dyDescent="0.2">
      <c r="B296" s="1"/>
      <c r="C296" s="1"/>
    </row>
    <row r="297" spans="2:3" ht="12" customHeight="1" x14ac:dyDescent="0.2">
      <c r="B297" s="1"/>
      <c r="C297" s="1"/>
    </row>
    <row r="298" spans="2:3" ht="12" customHeight="1" x14ac:dyDescent="0.2">
      <c r="B298" s="1"/>
      <c r="C298" s="1"/>
    </row>
    <row r="299" spans="2:3" ht="12" customHeight="1" x14ac:dyDescent="0.2">
      <c r="B299" s="1"/>
      <c r="C299" s="1"/>
    </row>
    <row r="300" spans="2:3" ht="12" customHeight="1" x14ac:dyDescent="0.2">
      <c r="B300" s="1"/>
      <c r="C300" s="1"/>
    </row>
    <row r="301" spans="2:3" ht="12" customHeight="1" x14ac:dyDescent="0.2">
      <c r="B301" s="1"/>
      <c r="C301" s="1"/>
    </row>
    <row r="302" spans="2:3" ht="12" customHeight="1" x14ac:dyDescent="0.2">
      <c r="B302" s="1"/>
      <c r="C302" s="1"/>
    </row>
    <row r="303" spans="2:3" ht="12" customHeight="1" x14ac:dyDescent="0.2">
      <c r="B303" s="1"/>
      <c r="C303" s="1"/>
    </row>
    <row r="304" spans="2:3" ht="12" customHeight="1" x14ac:dyDescent="0.2">
      <c r="B304" s="1"/>
      <c r="C304" s="1"/>
    </row>
    <row r="305" spans="2:3" ht="12" customHeight="1" x14ac:dyDescent="0.2">
      <c r="B305" s="1"/>
      <c r="C305" s="1"/>
    </row>
    <row r="306" spans="2:3" ht="12" customHeight="1" x14ac:dyDescent="0.2">
      <c r="B306" s="1"/>
      <c r="C306" s="1"/>
    </row>
    <row r="307" spans="2:3" ht="12" customHeight="1" x14ac:dyDescent="0.2">
      <c r="B307" s="1"/>
      <c r="C307" s="1"/>
    </row>
    <row r="308" spans="2:3" ht="12" customHeight="1" x14ac:dyDescent="0.2">
      <c r="B308" s="1"/>
      <c r="C308" s="1"/>
    </row>
    <row r="309" spans="2:3" ht="12" customHeight="1" x14ac:dyDescent="0.2">
      <c r="B309" s="1"/>
      <c r="C309" s="1"/>
    </row>
    <row r="310" spans="2:3" ht="12" customHeight="1" x14ac:dyDescent="0.2">
      <c r="B310" s="1"/>
      <c r="C310" s="1"/>
    </row>
    <row r="311" spans="2:3" ht="12" customHeight="1" x14ac:dyDescent="0.2">
      <c r="B311" s="1"/>
      <c r="C311" s="1"/>
    </row>
    <row r="312" spans="2:3" ht="12" customHeight="1" x14ac:dyDescent="0.2">
      <c r="B312" s="1"/>
      <c r="C312" s="1"/>
    </row>
    <row r="313" spans="2:3" ht="12" customHeight="1" x14ac:dyDescent="0.2">
      <c r="B313" s="1"/>
      <c r="C313" s="1"/>
    </row>
    <row r="314" spans="2:3" ht="12" customHeight="1" x14ac:dyDescent="0.2">
      <c r="B314" s="1"/>
      <c r="C314" s="1"/>
    </row>
    <row r="315" spans="2:3" ht="12" customHeight="1" x14ac:dyDescent="0.2">
      <c r="B315" s="1"/>
      <c r="C315" s="1"/>
    </row>
    <row r="316" spans="2:3" ht="12" customHeight="1" x14ac:dyDescent="0.2">
      <c r="B316" s="1"/>
      <c r="C316" s="1"/>
    </row>
    <row r="317" spans="2:3" ht="12" customHeight="1" x14ac:dyDescent="0.2">
      <c r="B317" s="1"/>
      <c r="C317" s="1"/>
    </row>
    <row r="318" spans="2:3" ht="12" customHeight="1" x14ac:dyDescent="0.2">
      <c r="B318" s="1"/>
      <c r="C318" s="1"/>
    </row>
    <row r="319" spans="2:3" ht="12" customHeight="1" x14ac:dyDescent="0.2">
      <c r="B319" s="1"/>
      <c r="C319" s="1"/>
    </row>
    <row r="320" spans="2:3" ht="12" customHeight="1" x14ac:dyDescent="0.2">
      <c r="B320" s="1"/>
      <c r="C320" s="1"/>
    </row>
    <row r="321" spans="2:3" ht="12" customHeight="1" x14ac:dyDescent="0.2">
      <c r="B321" s="1"/>
      <c r="C321" s="1"/>
    </row>
    <row r="322" spans="2:3" ht="12" customHeight="1" x14ac:dyDescent="0.2">
      <c r="B322" s="1"/>
      <c r="C322" s="1"/>
    </row>
    <row r="323" spans="2:3" ht="12" customHeight="1" x14ac:dyDescent="0.2">
      <c r="B323" s="1"/>
      <c r="C323" s="1"/>
    </row>
    <row r="324" spans="2:3" ht="12" customHeight="1" x14ac:dyDescent="0.2">
      <c r="B324" s="1"/>
      <c r="C324" s="1"/>
    </row>
    <row r="325" spans="2:3" ht="12" customHeight="1" x14ac:dyDescent="0.2">
      <c r="B325" s="1"/>
      <c r="C325" s="1"/>
    </row>
    <row r="326" spans="2:3" ht="12" customHeight="1" x14ac:dyDescent="0.2">
      <c r="B326" s="1"/>
      <c r="C326" s="1"/>
    </row>
    <row r="327" spans="2:3" ht="12" customHeight="1" x14ac:dyDescent="0.2">
      <c r="B327" s="1"/>
      <c r="C327" s="1"/>
    </row>
    <row r="328" spans="2:3" ht="12" customHeight="1" x14ac:dyDescent="0.2">
      <c r="B328" s="1"/>
      <c r="C328" s="1"/>
    </row>
    <row r="329" spans="2:3" ht="12" customHeight="1" x14ac:dyDescent="0.2">
      <c r="B329" s="1"/>
      <c r="C329" s="1"/>
    </row>
    <row r="330" spans="2:3" ht="12" customHeight="1" x14ac:dyDescent="0.2">
      <c r="B330" s="1"/>
      <c r="C330" s="1"/>
    </row>
    <row r="331" spans="2:3" ht="12" customHeight="1" x14ac:dyDescent="0.2">
      <c r="B331" s="1"/>
      <c r="C331" s="1"/>
    </row>
    <row r="332" spans="2:3" ht="12" customHeight="1" x14ac:dyDescent="0.2">
      <c r="B332" s="1"/>
      <c r="C332" s="1"/>
    </row>
    <row r="333" spans="2:3" ht="12" customHeight="1" x14ac:dyDescent="0.2">
      <c r="B333" s="1"/>
      <c r="C333" s="1"/>
    </row>
    <row r="334" spans="2:3" ht="12" customHeight="1" x14ac:dyDescent="0.2">
      <c r="B334" s="1"/>
      <c r="C334" s="1"/>
    </row>
    <row r="335" spans="2:3" ht="12" customHeight="1" x14ac:dyDescent="0.2">
      <c r="B335" s="1"/>
      <c r="C335" s="1"/>
    </row>
    <row r="336" spans="2:3" ht="12" customHeight="1" x14ac:dyDescent="0.2">
      <c r="B336" s="1"/>
      <c r="C336" s="1"/>
    </row>
    <row r="337" spans="2:3" ht="12" customHeight="1" x14ac:dyDescent="0.2">
      <c r="B337" s="1"/>
      <c r="C337" s="1"/>
    </row>
    <row r="338" spans="2:3" ht="12" customHeight="1" x14ac:dyDescent="0.2">
      <c r="B338" s="1"/>
      <c r="C338" s="1"/>
    </row>
    <row r="339" spans="2:3" ht="12" customHeight="1" x14ac:dyDescent="0.2">
      <c r="B339" s="1"/>
      <c r="C339" s="1"/>
    </row>
    <row r="340" spans="2:3" ht="12" customHeight="1" x14ac:dyDescent="0.2">
      <c r="B340" s="1"/>
      <c r="C340" s="1"/>
    </row>
    <row r="341" spans="2:3" ht="12" customHeight="1" x14ac:dyDescent="0.2">
      <c r="B341" s="1"/>
      <c r="C341" s="1"/>
    </row>
    <row r="342" spans="2:3" ht="12" customHeight="1" x14ac:dyDescent="0.2">
      <c r="B342" s="1"/>
      <c r="C342" s="1"/>
    </row>
    <row r="343" spans="2:3" ht="12" customHeight="1" x14ac:dyDescent="0.2">
      <c r="B343" s="1"/>
      <c r="C343" s="1"/>
    </row>
    <row r="344" spans="2:3" ht="12" customHeight="1" x14ac:dyDescent="0.2">
      <c r="B344" s="1"/>
      <c r="C344" s="1"/>
    </row>
    <row r="345" spans="2:3" ht="12" customHeight="1" x14ac:dyDescent="0.2">
      <c r="B345" s="1"/>
      <c r="C345" s="1"/>
    </row>
    <row r="346" spans="2:3" ht="12" customHeight="1" x14ac:dyDescent="0.2">
      <c r="B346" s="1"/>
      <c r="C346" s="1"/>
    </row>
    <row r="347" spans="2:3" ht="12" customHeight="1" x14ac:dyDescent="0.2">
      <c r="B347" s="1"/>
      <c r="C347" s="1"/>
    </row>
    <row r="348" spans="2:3" ht="12" customHeight="1" x14ac:dyDescent="0.2">
      <c r="B348" s="1"/>
      <c r="C348" s="1"/>
    </row>
    <row r="349" spans="2:3" ht="12" customHeight="1" x14ac:dyDescent="0.2">
      <c r="B349" s="1"/>
      <c r="C349" s="1"/>
    </row>
    <row r="350" spans="2:3" ht="12" customHeight="1" x14ac:dyDescent="0.2">
      <c r="B350" s="1"/>
      <c r="C350" s="1"/>
    </row>
    <row r="351" spans="2:3" ht="12" customHeight="1" x14ac:dyDescent="0.2">
      <c r="B351" s="1"/>
      <c r="C351" s="1"/>
    </row>
    <row r="352" spans="2:3" ht="12" customHeight="1" x14ac:dyDescent="0.2">
      <c r="B352" s="1"/>
      <c r="C352" s="1"/>
    </row>
    <row r="353" spans="2:3" ht="12" customHeight="1" x14ac:dyDescent="0.2">
      <c r="B353" s="1"/>
      <c r="C353" s="1"/>
    </row>
    <row r="354" spans="2:3" ht="12" customHeight="1" x14ac:dyDescent="0.2">
      <c r="B354" s="1"/>
      <c r="C354" s="1"/>
    </row>
    <row r="355" spans="2:3" ht="12" customHeight="1" x14ac:dyDescent="0.2">
      <c r="B355" s="1"/>
      <c r="C355" s="1"/>
    </row>
    <row r="356" spans="2:3" ht="12" customHeight="1" x14ac:dyDescent="0.2">
      <c r="B356" s="1"/>
      <c r="C356" s="1"/>
    </row>
    <row r="357" spans="2:3" ht="12" customHeight="1" x14ac:dyDescent="0.2">
      <c r="B357" s="1"/>
      <c r="C357" s="1"/>
    </row>
    <row r="358" spans="2:3" ht="12" customHeight="1" x14ac:dyDescent="0.2">
      <c r="B358" s="1"/>
      <c r="C358" s="1"/>
    </row>
    <row r="359" spans="2:3" ht="12" customHeight="1" x14ac:dyDescent="0.2">
      <c r="B359" s="1"/>
      <c r="C359" s="1"/>
    </row>
    <row r="360" spans="2:3" ht="12" customHeight="1" x14ac:dyDescent="0.2">
      <c r="B360" s="1"/>
      <c r="C360" s="1"/>
    </row>
    <row r="361" spans="2:3" ht="12" customHeight="1" x14ac:dyDescent="0.2">
      <c r="B361" s="1"/>
      <c r="C361" s="1"/>
    </row>
    <row r="362" spans="2:3" ht="12" customHeight="1" x14ac:dyDescent="0.2">
      <c r="B362" s="1"/>
      <c r="C362" s="1"/>
    </row>
    <row r="363" spans="2:3" ht="12" customHeight="1" x14ac:dyDescent="0.2">
      <c r="B363" s="1"/>
      <c r="C363" s="1"/>
    </row>
    <row r="364" spans="2:3" ht="12" customHeight="1" x14ac:dyDescent="0.2">
      <c r="B364" s="1"/>
      <c r="C364" s="1"/>
    </row>
    <row r="365" spans="2:3" ht="12" customHeight="1" x14ac:dyDescent="0.2">
      <c r="B365" s="1"/>
      <c r="C365" s="1"/>
    </row>
    <row r="366" spans="2:3" ht="12" customHeight="1" x14ac:dyDescent="0.2">
      <c r="B366" s="1"/>
      <c r="C366" s="1"/>
    </row>
    <row r="367" spans="2:3" ht="12" customHeight="1" x14ac:dyDescent="0.2">
      <c r="B367" s="1"/>
      <c r="C367" s="1"/>
    </row>
    <row r="368" spans="2:3" ht="12" customHeight="1" x14ac:dyDescent="0.2">
      <c r="B368" s="1"/>
      <c r="C368" s="1"/>
    </row>
    <row r="369" spans="2:3" ht="12" customHeight="1" x14ac:dyDescent="0.2">
      <c r="B369" s="1"/>
      <c r="C369" s="1"/>
    </row>
    <row r="370" spans="2:3" ht="12" customHeight="1" x14ac:dyDescent="0.2">
      <c r="B370" s="1"/>
      <c r="C370" s="1"/>
    </row>
    <row r="371" spans="2:3" ht="12" customHeight="1" x14ac:dyDescent="0.2">
      <c r="B371" s="1"/>
      <c r="C371" s="1"/>
    </row>
    <row r="372" spans="2:3" ht="12" customHeight="1" x14ac:dyDescent="0.2">
      <c r="B372" s="1"/>
      <c r="C372" s="1"/>
    </row>
    <row r="373" spans="2:3" ht="12" customHeight="1" x14ac:dyDescent="0.2">
      <c r="B373" s="1"/>
      <c r="C373" s="1"/>
    </row>
    <row r="374" spans="2:3" ht="12" customHeight="1" x14ac:dyDescent="0.2">
      <c r="B374" s="1"/>
      <c r="C374" s="1"/>
    </row>
    <row r="375" spans="2:3" ht="12" customHeight="1" x14ac:dyDescent="0.2">
      <c r="B375" s="1"/>
      <c r="C375" s="1"/>
    </row>
    <row r="376" spans="2:3" ht="12" customHeight="1" x14ac:dyDescent="0.2">
      <c r="B376" s="1"/>
      <c r="C376" s="1"/>
    </row>
    <row r="377" spans="2:3" ht="12" customHeight="1" x14ac:dyDescent="0.2">
      <c r="B377" s="1"/>
      <c r="C377" s="1"/>
    </row>
    <row r="378" spans="2:3" ht="12" customHeight="1" x14ac:dyDescent="0.2">
      <c r="B378" s="1"/>
      <c r="C378" s="1"/>
    </row>
    <row r="379" spans="2:3" ht="12" customHeight="1" x14ac:dyDescent="0.2">
      <c r="B379" s="1"/>
      <c r="C379" s="1"/>
    </row>
    <row r="380" spans="2:3" ht="12" customHeight="1" x14ac:dyDescent="0.2">
      <c r="B380" s="1"/>
      <c r="C380" s="1"/>
    </row>
    <row r="381" spans="2:3" ht="12" customHeight="1" x14ac:dyDescent="0.2">
      <c r="B381" s="1"/>
      <c r="C381" s="1"/>
    </row>
    <row r="382" spans="2:3" ht="12" customHeight="1" x14ac:dyDescent="0.2">
      <c r="B382" s="1"/>
      <c r="C382" s="1"/>
    </row>
    <row r="383" spans="2:3" ht="12" customHeight="1" x14ac:dyDescent="0.2">
      <c r="B383" s="1"/>
      <c r="C383" s="1"/>
    </row>
    <row r="384" spans="2:3" ht="12" customHeight="1" x14ac:dyDescent="0.2">
      <c r="B384" s="1"/>
      <c r="C384" s="1"/>
    </row>
    <row r="385" spans="2:3" ht="12" customHeight="1" x14ac:dyDescent="0.2">
      <c r="B385" s="1"/>
      <c r="C385" s="1"/>
    </row>
    <row r="386" spans="2:3" ht="12" customHeight="1" x14ac:dyDescent="0.2">
      <c r="B386" s="1"/>
      <c r="C386" s="1"/>
    </row>
    <row r="387" spans="2:3" ht="12" customHeight="1" x14ac:dyDescent="0.2">
      <c r="B387" s="1"/>
      <c r="C387" s="1"/>
    </row>
    <row r="388" spans="2:3" ht="12" customHeight="1" x14ac:dyDescent="0.2">
      <c r="B388" s="1"/>
      <c r="C388" s="1"/>
    </row>
    <row r="389" spans="2:3" ht="12" customHeight="1" x14ac:dyDescent="0.2">
      <c r="B389" s="1"/>
      <c r="C389" s="1"/>
    </row>
    <row r="390" spans="2:3" ht="12" customHeight="1" x14ac:dyDescent="0.2">
      <c r="B390" s="1"/>
      <c r="C390" s="1"/>
    </row>
    <row r="391" spans="2:3" ht="12" customHeight="1" x14ac:dyDescent="0.2">
      <c r="B391" s="1"/>
      <c r="C391" s="1"/>
    </row>
    <row r="392" spans="2:3" ht="12" customHeight="1" x14ac:dyDescent="0.2">
      <c r="B392" s="1"/>
      <c r="C392" s="1"/>
    </row>
    <row r="393" spans="2:3" ht="12" customHeight="1" x14ac:dyDescent="0.2">
      <c r="B393" s="1"/>
      <c r="C393" s="1"/>
    </row>
    <row r="394" spans="2:3" ht="12" customHeight="1" x14ac:dyDescent="0.2">
      <c r="B394" s="1"/>
      <c r="C394" s="1"/>
    </row>
    <row r="395" spans="2:3" ht="12" customHeight="1" x14ac:dyDescent="0.2">
      <c r="B395" s="1"/>
      <c r="C395" s="1"/>
    </row>
    <row r="396" spans="2:3" ht="12" customHeight="1" x14ac:dyDescent="0.2">
      <c r="B396" s="1"/>
      <c r="C396" s="1"/>
    </row>
    <row r="397" spans="2:3" ht="12" customHeight="1" x14ac:dyDescent="0.2">
      <c r="B397" s="1"/>
      <c r="C397" s="1"/>
    </row>
    <row r="398" spans="2:3" ht="12" customHeight="1" x14ac:dyDescent="0.2">
      <c r="B398" s="1"/>
      <c r="C398" s="1"/>
    </row>
    <row r="399" spans="2:3" ht="12" customHeight="1" x14ac:dyDescent="0.2">
      <c r="B399" s="1"/>
      <c r="C399" s="1"/>
    </row>
    <row r="400" spans="2:3" ht="12" customHeight="1" x14ac:dyDescent="0.2">
      <c r="B400" s="1"/>
      <c r="C400" s="1"/>
    </row>
    <row r="401" spans="2:3" ht="12" customHeight="1" x14ac:dyDescent="0.2">
      <c r="B401" s="1"/>
      <c r="C401" s="1"/>
    </row>
    <row r="402" spans="2:3" ht="12" customHeight="1" x14ac:dyDescent="0.2">
      <c r="B402" s="1"/>
      <c r="C402" s="1"/>
    </row>
    <row r="403" spans="2:3" ht="12" customHeight="1" x14ac:dyDescent="0.2">
      <c r="B403" s="1"/>
      <c r="C403" s="1"/>
    </row>
    <row r="404" spans="2:3" ht="12" customHeight="1" x14ac:dyDescent="0.2">
      <c r="B404" s="1"/>
      <c r="C404" s="1"/>
    </row>
    <row r="405" spans="2:3" ht="12" customHeight="1" x14ac:dyDescent="0.2">
      <c r="B405" s="1"/>
      <c r="C405" s="1"/>
    </row>
    <row r="406" spans="2:3" ht="12" customHeight="1" x14ac:dyDescent="0.2">
      <c r="B406" s="1"/>
      <c r="C406" s="1"/>
    </row>
    <row r="407" spans="2:3" ht="12" customHeight="1" x14ac:dyDescent="0.2">
      <c r="B407" s="1"/>
      <c r="C407" s="1"/>
    </row>
    <row r="408" spans="2:3" ht="12" customHeight="1" x14ac:dyDescent="0.2">
      <c r="B408" s="1"/>
      <c r="C408" s="1"/>
    </row>
    <row r="409" spans="2:3" ht="12" customHeight="1" x14ac:dyDescent="0.2">
      <c r="B409" s="1"/>
      <c r="C409" s="1"/>
    </row>
    <row r="410" spans="2:3" ht="12" customHeight="1" x14ac:dyDescent="0.2">
      <c r="B410" s="1"/>
      <c r="C410" s="1"/>
    </row>
    <row r="411" spans="2:3" ht="12" customHeight="1" x14ac:dyDescent="0.2">
      <c r="B411" s="1"/>
      <c r="C411" s="1"/>
    </row>
    <row r="412" spans="2:3" ht="12" customHeight="1" x14ac:dyDescent="0.2">
      <c r="B412" s="1"/>
      <c r="C412" s="1"/>
    </row>
    <row r="413" spans="2:3" ht="12" customHeight="1" x14ac:dyDescent="0.2">
      <c r="B413" s="1"/>
      <c r="C413" s="1"/>
    </row>
    <row r="414" spans="2:3" ht="12" customHeight="1" x14ac:dyDescent="0.2">
      <c r="B414" s="1"/>
      <c r="C414" s="1"/>
    </row>
    <row r="415" spans="2:3" ht="12" customHeight="1" x14ac:dyDescent="0.2">
      <c r="B415" s="1"/>
      <c r="C415" s="1"/>
    </row>
    <row r="416" spans="2:3" ht="12" customHeight="1" x14ac:dyDescent="0.2">
      <c r="B416" s="1"/>
      <c r="C416" s="1"/>
    </row>
    <row r="417" spans="2:3" ht="12" customHeight="1" x14ac:dyDescent="0.2">
      <c r="B417" s="1"/>
      <c r="C417" s="1"/>
    </row>
    <row r="418" spans="2:3" ht="12" customHeight="1" x14ac:dyDescent="0.2">
      <c r="B418" s="1"/>
      <c r="C418" s="1"/>
    </row>
    <row r="419" spans="2:3" ht="12" customHeight="1" x14ac:dyDescent="0.2">
      <c r="B419" s="1"/>
      <c r="C419" s="1"/>
    </row>
    <row r="420" spans="2:3" ht="12" customHeight="1" x14ac:dyDescent="0.2">
      <c r="B420" s="1"/>
      <c r="C420" s="1"/>
    </row>
    <row r="421" spans="2:3" ht="12" customHeight="1" x14ac:dyDescent="0.2">
      <c r="B421" s="1"/>
      <c r="C421" s="1"/>
    </row>
    <row r="422" spans="2:3" ht="12" customHeight="1" x14ac:dyDescent="0.2">
      <c r="B422" s="1"/>
      <c r="C422" s="1"/>
    </row>
    <row r="423" spans="2:3" ht="12" customHeight="1" x14ac:dyDescent="0.2">
      <c r="B423" s="1"/>
      <c r="C423" s="1"/>
    </row>
    <row r="424" spans="2:3" ht="12" customHeight="1" x14ac:dyDescent="0.2">
      <c r="B424" s="1"/>
      <c r="C424" s="1"/>
    </row>
    <row r="425" spans="2:3" ht="12" customHeight="1" x14ac:dyDescent="0.2">
      <c r="B425" s="1"/>
      <c r="C425" s="1"/>
    </row>
    <row r="426" spans="2:3" ht="12" customHeight="1" x14ac:dyDescent="0.2">
      <c r="B426" s="1"/>
      <c r="C426" s="1"/>
    </row>
    <row r="427" spans="2:3" ht="12" customHeight="1" x14ac:dyDescent="0.2">
      <c r="B427" s="1"/>
      <c r="C427" s="1"/>
    </row>
    <row r="428" spans="2:3" ht="12" customHeight="1" x14ac:dyDescent="0.2">
      <c r="B428" s="1"/>
      <c r="C428" s="1"/>
    </row>
    <row r="429" spans="2:3" ht="12" customHeight="1" x14ac:dyDescent="0.2">
      <c r="B429" s="1"/>
      <c r="C429" s="1"/>
    </row>
    <row r="430" spans="2:3" ht="12" customHeight="1" x14ac:dyDescent="0.2">
      <c r="B430" s="1"/>
      <c r="C430" s="1"/>
    </row>
    <row r="431" spans="2:3" ht="12" customHeight="1" x14ac:dyDescent="0.2">
      <c r="B431" s="1"/>
      <c r="C431" s="1"/>
    </row>
    <row r="432" spans="2:3" ht="12" customHeight="1" x14ac:dyDescent="0.2">
      <c r="B432" s="1"/>
      <c r="C432" s="1"/>
    </row>
    <row r="433" spans="2:3" ht="12" customHeight="1" x14ac:dyDescent="0.2">
      <c r="B433" s="1"/>
      <c r="C433" s="1"/>
    </row>
    <row r="434" spans="2:3" ht="12" customHeight="1" x14ac:dyDescent="0.2">
      <c r="B434" s="1"/>
      <c r="C434" s="1"/>
    </row>
    <row r="435" spans="2:3" ht="12" customHeight="1" x14ac:dyDescent="0.2">
      <c r="B435" s="1"/>
      <c r="C435" s="1"/>
    </row>
    <row r="436" spans="2:3" ht="12" customHeight="1" x14ac:dyDescent="0.2">
      <c r="B436" s="1"/>
      <c r="C436" s="1"/>
    </row>
    <row r="437" spans="2:3" ht="12" customHeight="1" x14ac:dyDescent="0.2">
      <c r="B437" s="1"/>
      <c r="C437" s="1"/>
    </row>
    <row r="438" spans="2:3" ht="12" customHeight="1" x14ac:dyDescent="0.2">
      <c r="B438" s="1"/>
      <c r="C438" s="1"/>
    </row>
    <row r="439" spans="2:3" ht="12" customHeight="1" x14ac:dyDescent="0.2">
      <c r="B439" s="1"/>
      <c r="C439" s="1"/>
    </row>
    <row r="440" spans="2:3" ht="12" customHeight="1" x14ac:dyDescent="0.2">
      <c r="B440" s="1"/>
      <c r="C440" s="1"/>
    </row>
    <row r="441" spans="2:3" ht="12" customHeight="1" x14ac:dyDescent="0.2">
      <c r="B441" s="1"/>
      <c r="C441" s="1"/>
    </row>
    <row r="442" spans="2:3" ht="12" customHeight="1" x14ac:dyDescent="0.2">
      <c r="B442" s="1"/>
      <c r="C442" s="1"/>
    </row>
    <row r="443" spans="2:3" ht="12" customHeight="1" x14ac:dyDescent="0.2">
      <c r="B443" s="1"/>
      <c r="C443" s="1"/>
    </row>
    <row r="444" spans="2:3" ht="12" customHeight="1" x14ac:dyDescent="0.2">
      <c r="B444" s="1"/>
      <c r="C444" s="1"/>
    </row>
    <row r="445" spans="2:3" ht="12" customHeight="1" x14ac:dyDescent="0.2">
      <c r="B445" s="1"/>
      <c r="C445" s="1"/>
    </row>
    <row r="446" spans="2:3" ht="12" customHeight="1" x14ac:dyDescent="0.2">
      <c r="B446" s="1"/>
      <c r="C446" s="1"/>
    </row>
    <row r="447" spans="2:3" ht="12" customHeight="1" x14ac:dyDescent="0.2">
      <c r="B447" s="1"/>
      <c r="C447" s="1"/>
    </row>
    <row r="448" spans="2:3" ht="12" customHeight="1" x14ac:dyDescent="0.2">
      <c r="B448" s="1"/>
      <c r="C448" s="1"/>
    </row>
    <row r="449" spans="2:3" ht="12" customHeight="1" x14ac:dyDescent="0.2">
      <c r="B449" s="1"/>
      <c r="C449" s="1"/>
    </row>
    <row r="450" spans="2:3" ht="12" customHeight="1" x14ac:dyDescent="0.2">
      <c r="B450" s="1"/>
      <c r="C450" s="1"/>
    </row>
    <row r="451" spans="2:3" ht="12" customHeight="1" x14ac:dyDescent="0.2">
      <c r="B451" s="1"/>
      <c r="C451" s="1"/>
    </row>
    <row r="452" spans="2:3" ht="12" customHeight="1" x14ac:dyDescent="0.2">
      <c r="B452" s="1"/>
      <c r="C452" s="1"/>
    </row>
    <row r="453" spans="2:3" ht="12" customHeight="1" x14ac:dyDescent="0.2">
      <c r="B453" s="1"/>
      <c r="C453" s="1"/>
    </row>
    <row r="454" spans="2:3" ht="12" customHeight="1" x14ac:dyDescent="0.2">
      <c r="B454" s="1"/>
      <c r="C454" s="1"/>
    </row>
    <row r="455" spans="2:3" ht="12" customHeight="1" x14ac:dyDescent="0.2">
      <c r="B455" s="1"/>
      <c r="C455" s="1"/>
    </row>
    <row r="456" spans="2:3" ht="12" customHeight="1" x14ac:dyDescent="0.2">
      <c r="B456" s="1"/>
      <c r="C456" s="1"/>
    </row>
    <row r="457" spans="2:3" ht="12" customHeight="1" x14ac:dyDescent="0.2">
      <c r="B457" s="1"/>
      <c r="C457" s="1"/>
    </row>
    <row r="458" spans="2:3" ht="12" customHeight="1" x14ac:dyDescent="0.2">
      <c r="B458" s="1"/>
      <c r="C458" s="1"/>
    </row>
    <row r="459" spans="2:3" ht="12" customHeight="1" x14ac:dyDescent="0.2">
      <c r="B459" s="1"/>
      <c r="C459" s="1"/>
    </row>
    <row r="460" spans="2:3" ht="12" customHeight="1" x14ac:dyDescent="0.2">
      <c r="B460" s="1"/>
      <c r="C460" s="1"/>
    </row>
    <row r="461" spans="2:3" ht="12" customHeight="1" x14ac:dyDescent="0.2">
      <c r="B461" s="1"/>
      <c r="C461" s="1"/>
    </row>
    <row r="462" spans="2:3" ht="12" customHeight="1" x14ac:dyDescent="0.2">
      <c r="B462" s="1"/>
      <c r="C462" s="1"/>
    </row>
    <row r="463" spans="2:3" ht="12" customHeight="1" x14ac:dyDescent="0.2">
      <c r="B463" s="1"/>
      <c r="C463" s="1"/>
    </row>
    <row r="464" spans="2:3" ht="12" customHeight="1" x14ac:dyDescent="0.2">
      <c r="B464" s="1"/>
      <c r="C464" s="1"/>
    </row>
    <row r="465" spans="2:3" ht="12" customHeight="1" x14ac:dyDescent="0.2">
      <c r="B465" s="1"/>
      <c r="C465" s="1"/>
    </row>
    <row r="466" spans="2:3" ht="12" customHeight="1" x14ac:dyDescent="0.2">
      <c r="B466" s="1"/>
      <c r="C466" s="1"/>
    </row>
    <row r="467" spans="2:3" ht="12" customHeight="1" x14ac:dyDescent="0.2">
      <c r="B467" s="1"/>
      <c r="C467" s="1"/>
    </row>
    <row r="468" spans="2:3" ht="12" customHeight="1" x14ac:dyDescent="0.2">
      <c r="B468" s="1"/>
      <c r="C468" s="1"/>
    </row>
    <row r="469" spans="2:3" ht="12" customHeight="1" x14ac:dyDescent="0.2">
      <c r="B469" s="1"/>
      <c r="C469" s="1"/>
    </row>
    <row r="470" spans="2:3" ht="12" customHeight="1" x14ac:dyDescent="0.2">
      <c r="B470" s="1"/>
      <c r="C470" s="1"/>
    </row>
    <row r="471" spans="2:3" ht="12" customHeight="1" x14ac:dyDescent="0.2">
      <c r="B471" s="1"/>
      <c r="C471" s="1"/>
    </row>
    <row r="472" spans="2:3" ht="12" customHeight="1" x14ac:dyDescent="0.2">
      <c r="B472" s="1"/>
      <c r="C472" s="1"/>
    </row>
    <row r="473" spans="2:3" ht="12" customHeight="1" x14ac:dyDescent="0.2">
      <c r="B473" s="1"/>
      <c r="C473" s="1"/>
    </row>
    <row r="474" spans="2:3" ht="12" customHeight="1" x14ac:dyDescent="0.2">
      <c r="B474" s="1"/>
      <c r="C474" s="1"/>
    </row>
    <row r="475" spans="2:3" ht="12" customHeight="1" x14ac:dyDescent="0.2">
      <c r="B475" s="1"/>
      <c r="C475" s="1"/>
    </row>
    <row r="476" spans="2:3" ht="12" customHeight="1" x14ac:dyDescent="0.2">
      <c r="B476" s="1"/>
      <c r="C476" s="1"/>
    </row>
    <row r="477" spans="2:3" ht="12" customHeight="1" x14ac:dyDescent="0.2">
      <c r="B477" s="1"/>
      <c r="C477" s="1"/>
    </row>
    <row r="478" spans="2:3" ht="12" customHeight="1" x14ac:dyDescent="0.2">
      <c r="B478" s="1"/>
      <c r="C478" s="1"/>
    </row>
    <row r="479" spans="2:3" ht="12" customHeight="1" x14ac:dyDescent="0.2">
      <c r="B479" s="1"/>
      <c r="C479" s="1"/>
    </row>
    <row r="480" spans="2:3" ht="12" customHeight="1" x14ac:dyDescent="0.2">
      <c r="B480" s="1"/>
      <c r="C480" s="1"/>
    </row>
    <row r="481" spans="2:3" ht="12" customHeight="1" x14ac:dyDescent="0.2">
      <c r="B481" s="1"/>
      <c r="C481" s="1"/>
    </row>
    <row r="482" spans="2:3" ht="12" customHeight="1" x14ac:dyDescent="0.2">
      <c r="B482" s="1"/>
      <c r="C482" s="1"/>
    </row>
    <row r="483" spans="2:3" ht="12" customHeight="1" x14ac:dyDescent="0.2">
      <c r="B483" s="1"/>
      <c r="C483" s="1"/>
    </row>
    <row r="484" spans="2:3" ht="12" customHeight="1" x14ac:dyDescent="0.2">
      <c r="B484" s="1"/>
      <c r="C484" s="1"/>
    </row>
    <row r="485" spans="2:3" ht="12" customHeight="1" x14ac:dyDescent="0.2">
      <c r="B485" s="1"/>
      <c r="C485" s="1"/>
    </row>
    <row r="486" spans="2:3" ht="12" customHeight="1" x14ac:dyDescent="0.2">
      <c r="B486" s="1"/>
      <c r="C486" s="1"/>
    </row>
    <row r="487" spans="2:3" ht="12" customHeight="1" x14ac:dyDescent="0.2">
      <c r="B487" s="1"/>
      <c r="C487" s="1"/>
    </row>
    <row r="488" spans="2:3" ht="12" customHeight="1" x14ac:dyDescent="0.2">
      <c r="B488" s="1"/>
      <c r="C488" s="1"/>
    </row>
    <row r="489" spans="2:3" ht="12" customHeight="1" x14ac:dyDescent="0.2">
      <c r="B489" s="1"/>
      <c r="C489" s="1"/>
    </row>
    <row r="490" spans="2:3" ht="12" customHeight="1" x14ac:dyDescent="0.2">
      <c r="B490" s="1"/>
      <c r="C490" s="1"/>
    </row>
    <row r="491" spans="2:3" ht="12" customHeight="1" x14ac:dyDescent="0.2">
      <c r="B491" s="1"/>
      <c r="C491" s="1"/>
    </row>
    <row r="492" spans="2:3" ht="12" customHeight="1" x14ac:dyDescent="0.2">
      <c r="B492" s="1"/>
      <c r="C492" s="1"/>
    </row>
    <row r="493" spans="2:3" ht="12" customHeight="1" x14ac:dyDescent="0.2">
      <c r="B493" s="1"/>
      <c r="C493" s="1"/>
    </row>
    <row r="494" spans="2:3" ht="12" customHeight="1" x14ac:dyDescent="0.2">
      <c r="B494" s="1"/>
      <c r="C494" s="1"/>
    </row>
    <row r="495" spans="2:3" ht="12" customHeight="1" x14ac:dyDescent="0.2">
      <c r="B495" s="1"/>
      <c r="C495" s="1"/>
    </row>
    <row r="496" spans="2:3" ht="12" customHeight="1" x14ac:dyDescent="0.2">
      <c r="B496" s="1"/>
      <c r="C496" s="1"/>
    </row>
    <row r="497" spans="2:3" ht="12" customHeight="1" x14ac:dyDescent="0.2">
      <c r="B497" s="1"/>
      <c r="C497" s="1"/>
    </row>
    <row r="498" spans="2:3" ht="12" customHeight="1" x14ac:dyDescent="0.2">
      <c r="B498" s="1"/>
      <c r="C498" s="1"/>
    </row>
    <row r="499" spans="2:3" ht="12" customHeight="1" x14ac:dyDescent="0.2">
      <c r="B499" s="1"/>
      <c r="C499" s="1"/>
    </row>
    <row r="500" spans="2:3" ht="12" customHeight="1" x14ac:dyDescent="0.2">
      <c r="B500" s="1"/>
      <c r="C500" s="1"/>
    </row>
    <row r="501" spans="2:3" ht="12" customHeight="1" x14ac:dyDescent="0.2">
      <c r="B501" s="1"/>
      <c r="C501" s="1"/>
    </row>
    <row r="502" spans="2:3" ht="12" customHeight="1" x14ac:dyDescent="0.2">
      <c r="B502" s="1"/>
      <c r="C502" s="1"/>
    </row>
    <row r="503" spans="2:3" ht="12" customHeight="1" x14ac:dyDescent="0.2">
      <c r="B503" s="1"/>
      <c r="C503" s="1"/>
    </row>
    <row r="504" spans="2:3" ht="12" customHeight="1" x14ac:dyDescent="0.2">
      <c r="B504" s="1"/>
      <c r="C504" s="1"/>
    </row>
    <row r="505" spans="2:3" ht="12" customHeight="1" x14ac:dyDescent="0.2">
      <c r="B505" s="1"/>
      <c r="C505" s="1"/>
    </row>
    <row r="506" spans="2:3" ht="12" customHeight="1" x14ac:dyDescent="0.2">
      <c r="B506" s="1"/>
      <c r="C506" s="1"/>
    </row>
    <row r="507" spans="2:3" ht="12" customHeight="1" x14ac:dyDescent="0.2">
      <c r="B507" s="1"/>
      <c r="C507" s="1"/>
    </row>
    <row r="508" spans="2:3" ht="12" customHeight="1" x14ac:dyDescent="0.2">
      <c r="B508" s="1"/>
      <c r="C508" s="1"/>
    </row>
    <row r="509" spans="2:3" ht="12" customHeight="1" x14ac:dyDescent="0.2">
      <c r="B509" s="1"/>
      <c r="C509" s="1"/>
    </row>
    <row r="510" spans="2:3" ht="12" customHeight="1" x14ac:dyDescent="0.2">
      <c r="B510" s="1"/>
      <c r="C510" s="1"/>
    </row>
    <row r="511" spans="2:3" ht="12" customHeight="1" x14ac:dyDescent="0.2">
      <c r="B511" s="1"/>
      <c r="C511" s="1"/>
    </row>
    <row r="512" spans="2:3" ht="12" customHeight="1" x14ac:dyDescent="0.2">
      <c r="B512" s="1"/>
      <c r="C512" s="1"/>
    </row>
    <row r="513" spans="2:3" ht="12" customHeight="1" x14ac:dyDescent="0.2">
      <c r="B513" s="1"/>
      <c r="C513" s="1"/>
    </row>
    <row r="514" spans="2:3" ht="12" customHeight="1" x14ac:dyDescent="0.2">
      <c r="B514" s="1"/>
      <c r="C514" s="1"/>
    </row>
    <row r="515" spans="2:3" ht="12" customHeight="1" x14ac:dyDescent="0.2">
      <c r="B515" s="1"/>
      <c r="C515" s="1"/>
    </row>
    <row r="516" spans="2:3" ht="12" customHeight="1" x14ac:dyDescent="0.2">
      <c r="B516" s="1"/>
      <c r="C516" s="1"/>
    </row>
    <row r="517" spans="2:3" ht="12" customHeight="1" x14ac:dyDescent="0.2">
      <c r="B517" s="1"/>
      <c r="C517" s="1"/>
    </row>
    <row r="518" spans="2:3" ht="12" customHeight="1" x14ac:dyDescent="0.2">
      <c r="B518" s="1"/>
      <c r="C518" s="1"/>
    </row>
    <row r="519" spans="2:3" ht="12" customHeight="1" x14ac:dyDescent="0.2">
      <c r="B519" s="1"/>
      <c r="C519" s="1"/>
    </row>
    <row r="520" spans="2:3" ht="12" customHeight="1" x14ac:dyDescent="0.2">
      <c r="B520" s="1"/>
      <c r="C520" s="1"/>
    </row>
    <row r="521" spans="2:3" ht="12" customHeight="1" x14ac:dyDescent="0.2">
      <c r="B521" s="1"/>
      <c r="C521" s="1"/>
    </row>
    <row r="522" spans="2:3" ht="12" customHeight="1" x14ac:dyDescent="0.2">
      <c r="B522" s="1"/>
      <c r="C522" s="1"/>
    </row>
    <row r="523" spans="2:3" ht="12" customHeight="1" x14ac:dyDescent="0.2">
      <c r="B523" s="1"/>
      <c r="C523" s="1"/>
    </row>
    <row r="524" spans="2:3" ht="12" customHeight="1" x14ac:dyDescent="0.2">
      <c r="B524" s="1"/>
      <c r="C524" s="1"/>
    </row>
    <row r="525" spans="2:3" ht="12" customHeight="1" x14ac:dyDescent="0.2">
      <c r="B525" s="1"/>
      <c r="C525" s="1"/>
    </row>
    <row r="526" spans="2:3" ht="12" customHeight="1" x14ac:dyDescent="0.2">
      <c r="B526" s="1"/>
      <c r="C526" s="1"/>
    </row>
    <row r="527" spans="2:3" ht="12" customHeight="1" x14ac:dyDescent="0.2">
      <c r="B527" s="1"/>
      <c r="C527" s="1"/>
    </row>
    <row r="528" spans="2:3" ht="12" customHeight="1" x14ac:dyDescent="0.2">
      <c r="B528" s="1"/>
      <c r="C528" s="1"/>
    </row>
    <row r="529" spans="2:3" ht="12" customHeight="1" x14ac:dyDescent="0.2">
      <c r="B529" s="1"/>
      <c r="C529" s="1"/>
    </row>
    <row r="530" spans="2:3" ht="12" customHeight="1" x14ac:dyDescent="0.2">
      <c r="B530" s="1"/>
      <c r="C530" s="1"/>
    </row>
    <row r="531" spans="2:3" ht="12" customHeight="1" x14ac:dyDescent="0.2">
      <c r="B531" s="1"/>
      <c r="C531" s="1"/>
    </row>
    <row r="532" spans="2:3" ht="12" customHeight="1" x14ac:dyDescent="0.2">
      <c r="B532" s="1"/>
      <c r="C532" s="1"/>
    </row>
    <row r="533" spans="2:3" ht="12" customHeight="1" x14ac:dyDescent="0.2">
      <c r="B533" s="1"/>
      <c r="C533" s="1"/>
    </row>
    <row r="534" spans="2:3" ht="12" customHeight="1" x14ac:dyDescent="0.2">
      <c r="B534" s="1"/>
      <c r="C534" s="1"/>
    </row>
    <row r="535" spans="2:3" ht="12" customHeight="1" x14ac:dyDescent="0.2">
      <c r="B535" s="1"/>
      <c r="C535" s="1"/>
    </row>
    <row r="536" spans="2:3" ht="12" customHeight="1" x14ac:dyDescent="0.2">
      <c r="B536" s="1"/>
      <c r="C536" s="1"/>
    </row>
    <row r="537" spans="2:3" ht="12" customHeight="1" x14ac:dyDescent="0.2">
      <c r="B537" s="1"/>
      <c r="C537" s="1"/>
    </row>
    <row r="538" spans="2:3" ht="12" customHeight="1" x14ac:dyDescent="0.2">
      <c r="B538" s="1"/>
      <c r="C538" s="1"/>
    </row>
    <row r="539" spans="2:3" ht="12" customHeight="1" x14ac:dyDescent="0.2">
      <c r="B539" s="1"/>
      <c r="C539" s="1"/>
    </row>
    <row r="540" spans="2:3" ht="12" customHeight="1" x14ac:dyDescent="0.2">
      <c r="B540" s="1"/>
      <c r="C540" s="1"/>
    </row>
    <row r="541" spans="2:3" ht="12" customHeight="1" x14ac:dyDescent="0.2">
      <c r="B541" s="1"/>
      <c r="C541" s="1"/>
    </row>
    <row r="542" spans="2:3" ht="12" customHeight="1" x14ac:dyDescent="0.2">
      <c r="B542" s="1"/>
      <c r="C542" s="1"/>
    </row>
    <row r="543" spans="2:3" ht="12" customHeight="1" x14ac:dyDescent="0.2">
      <c r="B543" s="1"/>
      <c r="C543" s="1"/>
    </row>
    <row r="544" spans="2:3" ht="12" customHeight="1" x14ac:dyDescent="0.2">
      <c r="B544" s="1"/>
      <c r="C544" s="1"/>
    </row>
    <row r="545" spans="2:3" ht="12" customHeight="1" x14ac:dyDescent="0.2">
      <c r="B545" s="1"/>
      <c r="C545" s="1"/>
    </row>
    <row r="546" spans="2:3" ht="12" customHeight="1" x14ac:dyDescent="0.2">
      <c r="B546" s="1"/>
      <c r="C546" s="1"/>
    </row>
    <row r="547" spans="2:3" ht="12" customHeight="1" x14ac:dyDescent="0.2">
      <c r="B547" s="1"/>
      <c r="C547" s="1"/>
    </row>
    <row r="548" spans="2:3" ht="12" customHeight="1" x14ac:dyDescent="0.2">
      <c r="B548" s="1"/>
      <c r="C548" s="1"/>
    </row>
    <row r="549" spans="2:3" ht="12" customHeight="1" x14ac:dyDescent="0.2">
      <c r="B549" s="1"/>
      <c r="C549" s="1"/>
    </row>
    <row r="550" spans="2:3" ht="12" customHeight="1" x14ac:dyDescent="0.2">
      <c r="B550" s="1"/>
      <c r="C550" s="1"/>
    </row>
    <row r="551" spans="2:3" ht="12" customHeight="1" x14ac:dyDescent="0.2">
      <c r="B551" s="1"/>
      <c r="C551" s="1"/>
    </row>
    <row r="552" spans="2:3" ht="12" customHeight="1" x14ac:dyDescent="0.2">
      <c r="B552" s="1"/>
      <c r="C552" s="1"/>
    </row>
    <row r="553" spans="2:3" ht="12" customHeight="1" x14ac:dyDescent="0.2">
      <c r="B553" s="1"/>
      <c r="C553" s="1"/>
    </row>
    <row r="554" spans="2:3" ht="12" customHeight="1" x14ac:dyDescent="0.2">
      <c r="B554" s="1"/>
      <c r="C554" s="1"/>
    </row>
    <row r="555" spans="2:3" ht="12" customHeight="1" x14ac:dyDescent="0.2">
      <c r="B555" s="1"/>
      <c r="C555" s="1"/>
    </row>
    <row r="556" spans="2:3" ht="12" customHeight="1" x14ac:dyDescent="0.2">
      <c r="B556" s="1"/>
      <c r="C556" s="1"/>
    </row>
    <row r="557" spans="2:3" ht="12" customHeight="1" x14ac:dyDescent="0.2">
      <c r="B557" s="1"/>
      <c r="C557" s="1"/>
    </row>
    <row r="558" spans="2:3" ht="12" customHeight="1" x14ac:dyDescent="0.2">
      <c r="B558" s="1"/>
      <c r="C558" s="1"/>
    </row>
    <row r="559" spans="2:3" ht="12" customHeight="1" x14ac:dyDescent="0.2">
      <c r="B559" s="1"/>
      <c r="C559" s="1"/>
    </row>
    <row r="560" spans="2:3" ht="12" customHeight="1" x14ac:dyDescent="0.2">
      <c r="B560" s="1"/>
      <c r="C560" s="1"/>
    </row>
    <row r="561" spans="2:3" ht="12" customHeight="1" x14ac:dyDescent="0.2">
      <c r="B561" s="1"/>
      <c r="C561" s="1"/>
    </row>
    <row r="562" spans="2:3" ht="12" customHeight="1" x14ac:dyDescent="0.2">
      <c r="B562" s="1"/>
      <c r="C562" s="1"/>
    </row>
    <row r="563" spans="2:3" ht="12" customHeight="1" x14ac:dyDescent="0.2">
      <c r="B563" s="1"/>
      <c r="C563" s="1"/>
    </row>
    <row r="564" spans="2:3" ht="12" customHeight="1" x14ac:dyDescent="0.2">
      <c r="B564" s="1"/>
      <c r="C564" s="1"/>
    </row>
    <row r="565" spans="2:3" ht="12" customHeight="1" x14ac:dyDescent="0.2">
      <c r="B565" s="1"/>
      <c r="C565" s="1"/>
    </row>
    <row r="566" spans="2:3" ht="12" customHeight="1" x14ac:dyDescent="0.2">
      <c r="B566" s="1"/>
      <c r="C566" s="1"/>
    </row>
    <row r="567" spans="2:3" ht="12" customHeight="1" x14ac:dyDescent="0.2">
      <c r="B567" s="1"/>
      <c r="C567" s="1"/>
    </row>
    <row r="568" spans="2:3" ht="12" customHeight="1" x14ac:dyDescent="0.2">
      <c r="B568" s="1"/>
      <c r="C568" s="1"/>
    </row>
    <row r="569" spans="2:3" ht="12" customHeight="1" x14ac:dyDescent="0.2">
      <c r="B569" s="1"/>
      <c r="C569" s="1"/>
    </row>
    <row r="570" spans="2:3" ht="12" customHeight="1" x14ac:dyDescent="0.2">
      <c r="B570" s="1"/>
      <c r="C570" s="1"/>
    </row>
    <row r="571" spans="2:3" ht="12" customHeight="1" x14ac:dyDescent="0.2">
      <c r="B571" s="1"/>
      <c r="C571" s="1"/>
    </row>
    <row r="572" spans="2:3" ht="12" customHeight="1" x14ac:dyDescent="0.2">
      <c r="B572" s="1"/>
      <c r="C572" s="1"/>
    </row>
    <row r="573" spans="2:3" ht="12" customHeight="1" x14ac:dyDescent="0.2">
      <c r="B573" s="1"/>
      <c r="C573" s="1"/>
    </row>
    <row r="574" spans="2:3" ht="12" customHeight="1" x14ac:dyDescent="0.2">
      <c r="B574" s="1"/>
      <c r="C574" s="1"/>
    </row>
    <row r="575" spans="2:3" ht="12" customHeight="1" x14ac:dyDescent="0.2">
      <c r="B575" s="1"/>
      <c r="C575" s="1"/>
    </row>
    <row r="576" spans="2:3" ht="12" customHeight="1" x14ac:dyDescent="0.2">
      <c r="B576" s="1"/>
      <c r="C576" s="1"/>
    </row>
    <row r="577" spans="2:3" ht="12" customHeight="1" x14ac:dyDescent="0.2">
      <c r="B577" s="1"/>
      <c r="C577" s="1"/>
    </row>
    <row r="578" spans="2:3" ht="12" customHeight="1" x14ac:dyDescent="0.2">
      <c r="B578" s="1"/>
      <c r="C578" s="1"/>
    </row>
    <row r="579" spans="2:3" ht="12" customHeight="1" x14ac:dyDescent="0.2">
      <c r="B579" s="1"/>
      <c r="C579" s="1"/>
    </row>
    <row r="580" spans="2:3" ht="12" customHeight="1" x14ac:dyDescent="0.2">
      <c r="B580" s="1"/>
      <c r="C580" s="1"/>
    </row>
    <row r="581" spans="2:3" ht="12" customHeight="1" x14ac:dyDescent="0.2">
      <c r="B581" s="1"/>
      <c r="C581" s="1"/>
    </row>
    <row r="582" spans="2:3" ht="12" customHeight="1" x14ac:dyDescent="0.2">
      <c r="B582" s="1"/>
      <c r="C582" s="1"/>
    </row>
    <row r="583" spans="2:3" ht="12" customHeight="1" x14ac:dyDescent="0.2">
      <c r="B583" s="1"/>
      <c r="C583" s="1"/>
    </row>
    <row r="584" spans="2:3" ht="12" customHeight="1" x14ac:dyDescent="0.2">
      <c r="B584" s="1"/>
      <c r="C584" s="1"/>
    </row>
    <row r="585" spans="2:3" ht="12" customHeight="1" x14ac:dyDescent="0.2">
      <c r="B585" s="1"/>
      <c r="C585" s="1"/>
    </row>
    <row r="586" spans="2:3" ht="12" customHeight="1" x14ac:dyDescent="0.2">
      <c r="B586" s="1"/>
      <c r="C586" s="1"/>
    </row>
    <row r="587" spans="2:3" ht="12" customHeight="1" x14ac:dyDescent="0.2">
      <c r="B587" s="1"/>
      <c r="C587" s="1"/>
    </row>
    <row r="588" spans="2:3" ht="12" customHeight="1" x14ac:dyDescent="0.2">
      <c r="B588" s="1"/>
      <c r="C588" s="1"/>
    </row>
    <row r="589" spans="2:3" ht="12" customHeight="1" x14ac:dyDescent="0.2">
      <c r="B589" s="1"/>
      <c r="C589" s="1"/>
    </row>
    <row r="590" spans="2:3" ht="12" customHeight="1" x14ac:dyDescent="0.2">
      <c r="B590" s="1"/>
      <c r="C590" s="1"/>
    </row>
    <row r="591" spans="2:3" ht="12" customHeight="1" x14ac:dyDescent="0.2">
      <c r="B591" s="1"/>
      <c r="C591" s="1"/>
    </row>
    <row r="592" spans="2:3" ht="12" customHeight="1" x14ac:dyDescent="0.2">
      <c r="B592" s="1"/>
      <c r="C592" s="1"/>
    </row>
    <row r="593" spans="2:3" ht="12" customHeight="1" x14ac:dyDescent="0.2">
      <c r="B593" s="1"/>
      <c r="C593" s="1"/>
    </row>
    <row r="594" spans="2:3" ht="12" customHeight="1" x14ac:dyDescent="0.2">
      <c r="B594" s="1"/>
      <c r="C594" s="1"/>
    </row>
    <row r="595" spans="2:3" ht="12" customHeight="1" x14ac:dyDescent="0.2">
      <c r="B595" s="1"/>
      <c r="C595" s="1"/>
    </row>
    <row r="596" spans="2:3" ht="12" customHeight="1" x14ac:dyDescent="0.2">
      <c r="B596" s="1"/>
      <c r="C596" s="1"/>
    </row>
    <row r="597" spans="2:3" ht="12" customHeight="1" x14ac:dyDescent="0.2">
      <c r="B597" s="1"/>
      <c r="C597" s="1"/>
    </row>
    <row r="598" spans="2:3" ht="12" customHeight="1" x14ac:dyDescent="0.2">
      <c r="B598" s="1"/>
      <c r="C598" s="1"/>
    </row>
    <row r="599" spans="2:3" ht="12" customHeight="1" x14ac:dyDescent="0.2">
      <c r="B599" s="1"/>
      <c r="C599" s="1"/>
    </row>
    <row r="600" spans="2:3" ht="12" customHeight="1" x14ac:dyDescent="0.2">
      <c r="B600" s="1"/>
      <c r="C600" s="1"/>
    </row>
    <row r="601" spans="2:3" ht="12" customHeight="1" x14ac:dyDescent="0.2">
      <c r="B601" s="1"/>
      <c r="C601" s="1"/>
    </row>
    <row r="602" spans="2:3" ht="12" customHeight="1" x14ac:dyDescent="0.2">
      <c r="B602" s="1"/>
      <c r="C602" s="1"/>
    </row>
    <row r="603" spans="2:3" ht="12" customHeight="1" x14ac:dyDescent="0.2">
      <c r="B603" s="1"/>
      <c r="C603" s="1"/>
    </row>
    <row r="604" spans="2:3" ht="12" customHeight="1" x14ac:dyDescent="0.2">
      <c r="B604" s="1"/>
      <c r="C604" s="1"/>
    </row>
    <row r="605" spans="2:3" ht="12" customHeight="1" x14ac:dyDescent="0.2">
      <c r="B605" s="1"/>
      <c r="C605" s="1"/>
    </row>
    <row r="606" spans="2:3" ht="12" customHeight="1" x14ac:dyDescent="0.2">
      <c r="B606" s="1"/>
      <c r="C606" s="1"/>
    </row>
    <row r="607" spans="2:3" ht="12" customHeight="1" x14ac:dyDescent="0.2">
      <c r="B607" s="1"/>
      <c r="C607" s="1"/>
    </row>
    <row r="608" spans="2:3" ht="12" customHeight="1" x14ac:dyDescent="0.2">
      <c r="B608" s="1"/>
      <c r="C608" s="1"/>
    </row>
    <row r="609" spans="2:3" ht="12" customHeight="1" x14ac:dyDescent="0.2">
      <c r="B609" s="1"/>
      <c r="C609" s="1"/>
    </row>
    <row r="610" spans="2:3" ht="12" customHeight="1" x14ac:dyDescent="0.2">
      <c r="B610" s="1"/>
      <c r="C610" s="1"/>
    </row>
    <row r="611" spans="2:3" ht="12" customHeight="1" x14ac:dyDescent="0.2">
      <c r="B611" s="1"/>
      <c r="C611" s="1"/>
    </row>
    <row r="612" spans="2:3" ht="12" customHeight="1" x14ac:dyDescent="0.2">
      <c r="B612" s="1"/>
      <c r="C612" s="1"/>
    </row>
    <row r="613" spans="2:3" ht="12" customHeight="1" x14ac:dyDescent="0.2">
      <c r="B613" s="1"/>
      <c r="C613" s="1"/>
    </row>
    <row r="614" spans="2:3" ht="12" customHeight="1" x14ac:dyDescent="0.2">
      <c r="B614" s="1"/>
      <c r="C614" s="1"/>
    </row>
    <row r="615" spans="2:3" ht="12" customHeight="1" x14ac:dyDescent="0.2">
      <c r="B615" s="1"/>
      <c r="C615" s="1"/>
    </row>
    <row r="616" spans="2:3" ht="12" customHeight="1" x14ac:dyDescent="0.2">
      <c r="B616" s="1"/>
      <c r="C616" s="1"/>
    </row>
    <row r="617" spans="2:3" ht="12" customHeight="1" x14ac:dyDescent="0.2">
      <c r="B617" s="1"/>
      <c r="C617" s="1"/>
    </row>
    <row r="618" spans="2:3" ht="12" customHeight="1" x14ac:dyDescent="0.2">
      <c r="B618" s="1"/>
      <c r="C618" s="1"/>
    </row>
    <row r="619" spans="2:3" ht="12" customHeight="1" x14ac:dyDescent="0.2">
      <c r="B619" s="1"/>
      <c r="C619" s="1"/>
    </row>
    <row r="620" spans="2:3" ht="12" customHeight="1" x14ac:dyDescent="0.2">
      <c r="B620" s="1"/>
      <c r="C620" s="1"/>
    </row>
    <row r="621" spans="2:3" ht="12" customHeight="1" x14ac:dyDescent="0.2">
      <c r="B621" s="1"/>
      <c r="C621" s="1"/>
    </row>
    <row r="622" spans="2:3" ht="12" customHeight="1" x14ac:dyDescent="0.2">
      <c r="B622" s="1"/>
      <c r="C622" s="1"/>
    </row>
    <row r="623" spans="2:3" ht="12" customHeight="1" x14ac:dyDescent="0.2">
      <c r="B623" s="1"/>
      <c r="C623" s="1"/>
    </row>
    <row r="624" spans="2:3" ht="12" customHeight="1" x14ac:dyDescent="0.2">
      <c r="B624" s="1"/>
      <c r="C624" s="1"/>
    </row>
    <row r="625" spans="2:3" ht="12" customHeight="1" x14ac:dyDescent="0.2">
      <c r="B625" s="1"/>
      <c r="C625" s="1"/>
    </row>
    <row r="626" spans="2:3" ht="12" customHeight="1" x14ac:dyDescent="0.2">
      <c r="B626" s="1"/>
      <c r="C626" s="1"/>
    </row>
    <row r="627" spans="2:3" ht="12" customHeight="1" x14ac:dyDescent="0.2">
      <c r="B627" s="1"/>
      <c r="C627" s="1"/>
    </row>
    <row r="628" spans="2:3" ht="12" customHeight="1" x14ac:dyDescent="0.2">
      <c r="B628" s="1"/>
      <c r="C628" s="1"/>
    </row>
    <row r="629" spans="2:3" ht="12" customHeight="1" x14ac:dyDescent="0.2">
      <c r="B629" s="1"/>
      <c r="C629" s="1"/>
    </row>
    <row r="630" spans="2:3" ht="12" customHeight="1" x14ac:dyDescent="0.2">
      <c r="B630" s="1"/>
      <c r="C630" s="1"/>
    </row>
    <row r="631" spans="2:3" ht="12" customHeight="1" x14ac:dyDescent="0.2">
      <c r="B631" s="1"/>
      <c r="C631" s="1"/>
    </row>
    <row r="632" spans="2:3" ht="12" customHeight="1" x14ac:dyDescent="0.2">
      <c r="B632" s="1"/>
      <c r="C632" s="1"/>
    </row>
    <row r="633" spans="2:3" ht="12" customHeight="1" x14ac:dyDescent="0.2">
      <c r="B633" s="1"/>
      <c r="C633" s="1"/>
    </row>
    <row r="634" spans="2:3" ht="12" customHeight="1" x14ac:dyDescent="0.2">
      <c r="B634" s="1"/>
      <c r="C634" s="1"/>
    </row>
    <row r="635" spans="2:3" ht="12" customHeight="1" x14ac:dyDescent="0.2">
      <c r="B635" s="1"/>
      <c r="C635" s="1"/>
    </row>
    <row r="636" spans="2:3" ht="12" customHeight="1" x14ac:dyDescent="0.2">
      <c r="B636" s="1"/>
      <c r="C636" s="1"/>
    </row>
    <row r="637" spans="2:3" ht="12" customHeight="1" x14ac:dyDescent="0.2">
      <c r="B637" s="1"/>
      <c r="C637" s="1"/>
    </row>
    <row r="638" spans="2:3" ht="12" customHeight="1" x14ac:dyDescent="0.2">
      <c r="B638" s="1"/>
      <c r="C638" s="1"/>
    </row>
    <row r="639" spans="2:3" ht="12" customHeight="1" x14ac:dyDescent="0.2">
      <c r="B639" s="1"/>
      <c r="C639" s="1"/>
    </row>
    <row r="640" spans="2:3" ht="12" customHeight="1" x14ac:dyDescent="0.2">
      <c r="B640" s="1"/>
      <c r="C640" s="1"/>
    </row>
    <row r="641" spans="2:3" ht="12" customHeight="1" x14ac:dyDescent="0.2">
      <c r="B641" s="1"/>
      <c r="C641" s="1"/>
    </row>
    <row r="642" spans="2:3" ht="14.1" customHeight="1" x14ac:dyDescent="0.2">
      <c r="B642" s="1"/>
      <c r="C642" s="1"/>
    </row>
    <row r="643" spans="2:3" ht="14.1" customHeight="1" x14ac:dyDescent="0.2">
      <c r="B643" s="1"/>
      <c r="C643" s="1"/>
    </row>
    <row r="644" spans="2:3" ht="14.1" customHeight="1" x14ac:dyDescent="0.2">
      <c r="B644" s="1"/>
      <c r="C644" s="1"/>
    </row>
    <row r="645" spans="2:3" ht="14.1" customHeight="1" x14ac:dyDescent="0.2">
      <c r="B645" s="1"/>
      <c r="C645" s="1"/>
    </row>
    <row r="646" spans="2:3" ht="14.1" customHeight="1" x14ac:dyDescent="0.2">
      <c r="B646" s="1"/>
      <c r="C646" s="1"/>
    </row>
    <row r="647" spans="2:3" ht="14.1" customHeight="1" x14ac:dyDescent="0.2">
      <c r="B647" s="1"/>
      <c r="C647" s="1"/>
    </row>
    <row r="648" spans="2:3" ht="14.1" customHeight="1" x14ac:dyDescent="0.2">
      <c r="B648" s="1"/>
      <c r="C648" s="1"/>
    </row>
    <row r="649" spans="2:3" ht="14.1" customHeight="1" x14ac:dyDescent="0.2">
      <c r="B649" s="1"/>
      <c r="C649" s="1"/>
    </row>
    <row r="650" spans="2:3" ht="14.1" customHeight="1" x14ac:dyDescent="0.2">
      <c r="B650" s="1"/>
      <c r="C650" s="1"/>
    </row>
    <row r="651" spans="2:3" ht="14.1" customHeight="1" x14ac:dyDescent="0.2">
      <c r="B651" s="1"/>
      <c r="C651" s="1"/>
    </row>
    <row r="652" spans="2:3" ht="14.1" customHeight="1" x14ac:dyDescent="0.2">
      <c r="B652" s="1"/>
      <c r="C652" s="1"/>
    </row>
    <row r="653" spans="2:3" ht="14.1" customHeight="1" x14ac:dyDescent="0.2">
      <c r="B653" s="1"/>
      <c r="C653" s="1"/>
    </row>
    <row r="654" spans="2:3" ht="14.1" customHeight="1" x14ac:dyDescent="0.2">
      <c r="B654" s="1"/>
      <c r="C654" s="1"/>
    </row>
    <row r="655" spans="2:3" ht="14.1" customHeight="1" x14ac:dyDescent="0.2">
      <c r="B655" s="1"/>
      <c r="C655" s="1"/>
    </row>
    <row r="656" spans="2:3" ht="14.1" customHeight="1" x14ac:dyDescent="0.2">
      <c r="B656" s="1"/>
      <c r="C656" s="1"/>
    </row>
    <row r="657" spans="2:3" ht="14.1" customHeight="1" x14ac:dyDescent="0.2">
      <c r="B657" s="1"/>
      <c r="C657" s="1"/>
    </row>
    <row r="658" spans="2:3" ht="14.1" customHeight="1" x14ac:dyDescent="0.2">
      <c r="B658" s="1"/>
      <c r="C658" s="1"/>
    </row>
    <row r="659" spans="2:3" ht="14.1" customHeight="1" x14ac:dyDescent="0.2">
      <c r="B659" s="1"/>
      <c r="C659" s="1"/>
    </row>
    <row r="660" spans="2:3" ht="14.1" customHeight="1" x14ac:dyDescent="0.2">
      <c r="B660" s="1"/>
      <c r="C660" s="1"/>
    </row>
    <row r="661" spans="2:3" ht="14.1" customHeight="1" x14ac:dyDescent="0.2">
      <c r="B661" s="1"/>
      <c r="C661" s="1"/>
    </row>
    <row r="662" spans="2:3" ht="14.1" customHeight="1" x14ac:dyDescent="0.2">
      <c r="B662" s="1"/>
      <c r="C662" s="1"/>
    </row>
    <row r="663" spans="2:3" ht="14.1" customHeight="1" x14ac:dyDescent="0.2">
      <c r="B663" s="1"/>
      <c r="C663" s="1"/>
    </row>
    <row r="664" spans="2:3" ht="14.1" customHeight="1" x14ac:dyDescent="0.2">
      <c r="B664" s="1"/>
      <c r="C664" s="1"/>
    </row>
    <row r="665" spans="2:3" ht="14.1" customHeight="1" x14ac:dyDescent="0.2">
      <c r="B665" s="1"/>
      <c r="C665" s="1"/>
    </row>
    <row r="666" spans="2:3" ht="14.1" customHeight="1" x14ac:dyDescent="0.2">
      <c r="B666" s="1"/>
      <c r="C666" s="1"/>
    </row>
    <row r="667" spans="2:3" ht="14.1" customHeight="1" x14ac:dyDescent="0.2">
      <c r="B667" s="1"/>
      <c r="C667" s="1"/>
    </row>
    <row r="668" spans="2:3" ht="14.1" customHeight="1" x14ac:dyDescent="0.2">
      <c r="B668" s="1"/>
      <c r="C668" s="1"/>
    </row>
    <row r="669" spans="2:3" ht="14.1" customHeight="1" x14ac:dyDescent="0.2">
      <c r="B669" s="1"/>
      <c r="C669" s="1"/>
    </row>
    <row r="670" spans="2:3" ht="14.1" customHeight="1" x14ac:dyDescent="0.2">
      <c r="B670" s="1"/>
      <c r="C670" s="1"/>
    </row>
    <row r="671" spans="2:3" ht="14.1" customHeight="1" x14ac:dyDescent="0.2">
      <c r="B671" s="1"/>
      <c r="C671" s="1"/>
    </row>
    <row r="672" spans="2:3" ht="14.1" customHeight="1" x14ac:dyDescent="0.2">
      <c r="B672" s="1"/>
      <c r="C672" s="1"/>
    </row>
    <row r="673" spans="2:3" ht="14.1" customHeight="1" x14ac:dyDescent="0.2">
      <c r="B673" s="1"/>
      <c r="C673" s="1"/>
    </row>
    <row r="674" spans="2:3" ht="14.1" customHeight="1" x14ac:dyDescent="0.2">
      <c r="B674" s="1"/>
      <c r="C674" s="1"/>
    </row>
    <row r="675" spans="2:3" ht="14.1" customHeight="1" x14ac:dyDescent="0.2">
      <c r="B675" s="1"/>
      <c r="C675" s="1"/>
    </row>
    <row r="676" spans="2:3" ht="14.1" customHeight="1" x14ac:dyDescent="0.2">
      <c r="B676" s="1"/>
      <c r="C676" s="1"/>
    </row>
    <row r="677" spans="2:3" ht="14.1" customHeight="1" x14ac:dyDescent="0.2">
      <c r="B677" s="1"/>
      <c r="C677" s="1"/>
    </row>
    <row r="678" spans="2:3" ht="14.1" customHeight="1" x14ac:dyDescent="0.2">
      <c r="B678" s="1"/>
      <c r="C678" s="1"/>
    </row>
    <row r="679" spans="2:3" ht="14.1" customHeight="1" x14ac:dyDescent="0.2">
      <c r="B679" s="1"/>
      <c r="C679" s="1"/>
    </row>
    <row r="680" spans="2:3" ht="14.1" customHeight="1" x14ac:dyDescent="0.2">
      <c r="B680" s="1"/>
      <c r="C680" s="1"/>
    </row>
    <row r="681" spans="2:3" ht="14.1" customHeight="1" x14ac:dyDescent="0.2">
      <c r="B681" s="1"/>
      <c r="C681" s="1"/>
    </row>
    <row r="682" spans="2:3" ht="14.1" customHeight="1" x14ac:dyDescent="0.2">
      <c r="B682" s="1"/>
      <c r="C682" s="1"/>
    </row>
    <row r="683" spans="2:3" ht="14.1" customHeight="1" x14ac:dyDescent="0.2">
      <c r="B683" s="1"/>
      <c r="C683" s="1"/>
    </row>
    <row r="684" spans="2:3" ht="14.1" customHeight="1" x14ac:dyDescent="0.2">
      <c r="B684" s="1"/>
      <c r="C684" s="1"/>
    </row>
    <row r="685" spans="2:3" ht="14.1" customHeight="1" x14ac:dyDescent="0.2">
      <c r="B685" s="1"/>
      <c r="C685" s="1"/>
    </row>
    <row r="686" spans="2:3" ht="14.1" customHeight="1" x14ac:dyDescent="0.2">
      <c r="B686" s="1"/>
      <c r="C686" s="1"/>
    </row>
    <row r="687" spans="2:3" ht="14.1" customHeight="1" x14ac:dyDescent="0.2">
      <c r="B687" s="1"/>
      <c r="C687" s="1"/>
    </row>
    <row r="688" spans="2:3" ht="14.1" customHeight="1" x14ac:dyDescent="0.2">
      <c r="B688" s="1"/>
      <c r="C688" s="1"/>
    </row>
    <row r="689" spans="2:3" ht="14.1" customHeight="1" x14ac:dyDescent="0.2">
      <c r="B689" s="1"/>
      <c r="C689" s="1"/>
    </row>
    <row r="690" spans="2:3" ht="14.1" customHeight="1" x14ac:dyDescent="0.2">
      <c r="B690" s="1"/>
      <c r="C690" s="1"/>
    </row>
    <row r="691" spans="2:3" ht="14.1" customHeight="1" x14ac:dyDescent="0.2">
      <c r="B691" s="1"/>
      <c r="C691" s="1"/>
    </row>
    <row r="692" spans="2:3" ht="14.1" customHeight="1" x14ac:dyDescent="0.2">
      <c r="B692" s="1"/>
      <c r="C692" s="1"/>
    </row>
    <row r="693" spans="2:3" ht="14.1" customHeight="1" x14ac:dyDescent="0.2">
      <c r="B693" s="1"/>
      <c r="C693" s="1"/>
    </row>
    <row r="694" spans="2:3" ht="14.1" customHeight="1" x14ac:dyDescent="0.2">
      <c r="B694" s="1"/>
      <c r="C694" s="1"/>
    </row>
    <row r="695" spans="2:3" ht="14.1" customHeight="1" x14ac:dyDescent="0.2">
      <c r="B695" s="1"/>
      <c r="C695" s="1"/>
    </row>
    <row r="696" spans="2:3" ht="14.1" customHeight="1" x14ac:dyDescent="0.2">
      <c r="B696" s="1"/>
      <c r="C696" s="1"/>
    </row>
    <row r="697" spans="2:3" ht="14.1" customHeight="1" x14ac:dyDescent="0.2">
      <c r="B697" s="1"/>
      <c r="C697" s="1"/>
    </row>
    <row r="698" spans="2:3" ht="14.1" customHeight="1" x14ac:dyDescent="0.2">
      <c r="B698" s="1"/>
      <c r="C698" s="1"/>
    </row>
    <row r="699" spans="2:3" ht="14.1" customHeight="1" x14ac:dyDescent="0.2">
      <c r="B699" s="1"/>
      <c r="C699" s="1"/>
    </row>
    <row r="700" spans="2:3" ht="14.1" customHeight="1" x14ac:dyDescent="0.2">
      <c r="B700" s="1"/>
      <c r="C700" s="1"/>
    </row>
    <row r="701" spans="2:3" ht="14.1" customHeight="1" x14ac:dyDescent="0.2">
      <c r="B701" s="1"/>
      <c r="C701" s="1"/>
    </row>
    <row r="702" spans="2:3" ht="14.1" customHeight="1" x14ac:dyDescent="0.2">
      <c r="B702" s="1"/>
      <c r="C702" s="1"/>
    </row>
    <row r="703" spans="2:3" ht="14.1" customHeight="1" x14ac:dyDescent="0.2">
      <c r="B703" s="1"/>
      <c r="C703" s="1"/>
    </row>
    <row r="704" spans="2:3" ht="14.1" customHeight="1" x14ac:dyDescent="0.2">
      <c r="B704" s="1"/>
      <c r="C704" s="1"/>
    </row>
    <row r="705" spans="2:3" ht="14.1" customHeight="1" x14ac:dyDescent="0.2">
      <c r="B705" s="1"/>
      <c r="C705" s="1"/>
    </row>
    <row r="706" spans="2:3" ht="14.1" customHeight="1" x14ac:dyDescent="0.2">
      <c r="B706" s="1"/>
      <c r="C706" s="1"/>
    </row>
    <row r="707" spans="2:3" ht="14.1" customHeight="1" x14ac:dyDescent="0.2">
      <c r="B707" s="1"/>
      <c r="C707" s="1"/>
    </row>
    <row r="708" spans="2:3" ht="14.1" customHeight="1" x14ac:dyDescent="0.2">
      <c r="B708" s="1"/>
      <c r="C708" s="1"/>
    </row>
    <row r="709" spans="2:3" ht="14.1" customHeight="1" x14ac:dyDescent="0.2">
      <c r="B709" s="1"/>
      <c r="C709" s="1"/>
    </row>
    <row r="710" spans="2:3" ht="14.1" customHeight="1" x14ac:dyDescent="0.2">
      <c r="B710" s="1"/>
      <c r="C710" s="1"/>
    </row>
    <row r="711" spans="2:3" ht="14.1" customHeight="1" x14ac:dyDescent="0.2">
      <c r="B711" s="1"/>
      <c r="C711" s="1"/>
    </row>
    <row r="712" spans="2:3" ht="14.1" customHeight="1" x14ac:dyDescent="0.2">
      <c r="B712" s="1"/>
      <c r="C712" s="1"/>
    </row>
    <row r="713" spans="2:3" ht="14.1" customHeight="1" x14ac:dyDescent="0.2">
      <c r="B713" s="1"/>
      <c r="C713" s="1"/>
    </row>
    <row r="714" spans="2:3" ht="14.1" customHeight="1" x14ac:dyDescent="0.2">
      <c r="B714" s="1"/>
      <c r="C714" s="1"/>
    </row>
    <row r="715" spans="2:3" ht="14.1" customHeight="1" x14ac:dyDescent="0.2">
      <c r="B715" s="1"/>
      <c r="C715" s="1"/>
    </row>
    <row r="716" spans="2:3" ht="14.1" customHeight="1" x14ac:dyDescent="0.2">
      <c r="B716" s="1"/>
      <c r="C716" s="1"/>
    </row>
    <row r="717" spans="2:3" ht="14.1" customHeight="1" x14ac:dyDescent="0.2">
      <c r="B717" s="1"/>
      <c r="C717" s="1"/>
    </row>
    <row r="718" spans="2:3" ht="14.1" customHeight="1" x14ac:dyDescent="0.2">
      <c r="B718" s="1"/>
      <c r="C718" s="1"/>
    </row>
    <row r="719" spans="2:3" ht="14.1" customHeight="1" x14ac:dyDescent="0.2">
      <c r="B719" s="1"/>
      <c r="C719" s="1"/>
    </row>
    <row r="720" spans="2:3" ht="14.1" customHeight="1" x14ac:dyDescent="0.2">
      <c r="B720" s="1"/>
      <c r="C720" s="1"/>
    </row>
    <row r="721" spans="2:3" ht="14.1" customHeight="1" x14ac:dyDescent="0.2">
      <c r="B721" s="1"/>
      <c r="C721" s="1"/>
    </row>
    <row r="722" spans="2:3" ht="14.1" customHeight="1" x14ac:dyDescent="0.2">
      <c r="B722" s="1"/>
      <c r="C722" s="1"/>
    </row>
    <row r="723" spans="2:3" ht="14.1" customHeight="1" x14ac:dyDescent="0.2">
      <c r="B723" s="1"/>
      <c r="C723" s="1"/>
    </row>
    <row r="724" spans="2:3" ht="14.1" customHeight="1" x14ac:dyDescent="0.2">
      <c r="B724" s="1"/>
      <c r="C724" s="1"/>
    </row>
    <row r="725" spans="2:3" ht="14.1" customHeight="1" x14ac:dyDescent="0.2">
      <c r="B725" s="1"/>
      <c r="C725" s="1"/>
    </row>
    <row r="726" spans="2:3" ht="14.1" customHeight="1" x14ac:dyDescent="0.2">
      <c r="B726" s="1"/>
      <c r="C726" s="1"/>
    </row>
    <row r="727" spans="2:3" ht="14.1" customHeight="1" x14ac:dyDescent="0.2">
      <c r="B727" s="1"/>
      <c r="C727" s="1"/>
    </row>
    <row r="728" spans="2:3" ht="14.1" customHeight="1" x14ac:dyDescent="0.2">
      <c r="B728" s="1"/>
      <c r="C728" s="1"/>
    </row>
    <row r="729" spans="2:3" ht="14.1" customHeight="1" x14ac:dyDescent="0.2">
      <c r="B729" s="1"/>
      <c r="C729" s="1"/>
    </row>
    <row r="730" spans="2:3" ht="14.1" customHeight="1" x14ac:dyDescent="0.2">
      <c r="B730" s="1"/>
      <c r="C730" s="1"/>
    </row>
    <row r="731" spans="2:3" ht="14.1" customHeight="1" x14ac:dyDescent="0.2">
      <c r="B731" s="1"/>
      <c r="C731" s="1"/>
    </row>
    <row r="732" spans="2:3" ht="14.1" customHeight="1" x14ac:dyDescent="0.2">
      <c r="B732" s="1"/>
      <c r="C732" s="1"/>
    </row>
    <row r="733" spans="2:3" ht="14.1" customHeight="1" x14ac:dyDescent="0.2">
      <c r="B733" s="1"/>
      <c r="C733" s="1"/>
    </row>
    <row r="734" spans="2:3" ht="14.1" customHeight="1" x14ac:dyDescent="0.2">
      <c r="B734" s="1"/>
      <c r="C734" s="1"/>
    </row>
    <row r="735" spans="2:3" ht="14.1" customHeight="1" x14ac:dyDescent="0.2">
      <c r="B735" s="1"/>
      <c r="C735" s="1"/>
    </row>
    <row r="736" spans="2:3" ht="14.1" customHeight="1" x14ac:dyDescent="0.2">
      <c r="B736" s="1"/>
      <c r="C736" s="1"/>
    </row>
    <row r="737" spans="2:3" ht="14.1" customHeight="1" x14ac:dyDescent="0.2">
      <c r="B737" s="1"/>
      <c r="C737" s="1"/>
    </row>
    <row r="738" spans="2:3" ht="14.1" customHeight="1" x14ac:dyDescent="0.2">
      <c r="B738" s="1"/>
      <c r="C738" s="1"/>
    </row>
    <row r="739" spans="2:3" ht="14.1" customHeight="1" x14ac:dyDescent="0.2">
      <c r="B739" s="1"/>
      <c r="C739" s="1"/>
    </row>
    <row r="740" spans="2:3" ht="14.1" customHeight="1" x14ac:dyDescent="0.2">
      <c r="B740" s="1"/>
      <c r="C740" s="1"/>
    </row>
    <row r="741" spans="2:3" ht="14.1" customHeight="1" x14ac:dyDescent="0.2">
      <c r="B741" s="1"/>
      <c r="C741" s="1"/>
    </row>
    <row r="742" spans="2:3" ht="14.1" customHeight="1" x14ac:dyDescent="0.2">
      <c r="B742" s="1"/>
      <c r="C742" s="1"/>
    </row>
    <row r="743" spans="2:3" ht="14.1" customHeight="1" x14ac:dyDescent="0.2">
      <c r="B743" s="1"/>
      <c r="C743" s="1"/>
    </row>
    <row r="744" spans="2:3" ht="14.1" customHeight="1" x14ac:dyDescent="0.2">
      <c r="B744" s="1"/>
      <c r="C744" s="1"/>
    </row>
    <row r="745" spans="2:3" ht="14.1" customHeight="1" x14ac:dyDescent="0.2">
      <c r="B745" s="1"/>
      <c r="C745" s="1"/>
    </row>
    <row r="746" spans="2:3" ht="14.1" customHeight="1" x14ac:dyDescent="0.2">
      <c r="B746" s="1"/>
      <c r="C746" s="1"/>
    </row>
    <row r="747" spans="2:3" ht="14.1" customHeight="1" x14ac:dyDescent="0.2">
      <c r="B747" s="1"/>
      <c r="C747" s="1"/>
    </row>
    <row r="748" spans="2:3" ht="14.1" customHeight="1" x14ac:dyDescent="0.2">
      <c r="B748" s="1"/>
      <c r="C748" s="1"/>
    </row>
    <row r="749" spans="2:3" ht="14.1" customHeight="1" x14ac:dyDescent="0.2">
      <c r="B749" s="1"/>
      <c r="C749" s="1"/>
    </row>
    <row r="750" spans="2:3" ht="14.1" customHeight="1" x14ac:dyDescent="0.2">
      <c r="B750" s="1"/>
      <c r="C750" s="1"/>
    </row>
    <row r="751" spans="2:3" ht="14.1" customHeight="1" x14ac:dyDescent="0.2">
      <c r="B751" s="1"/>
      <c r="C751" s="1"/>
    </row>
    <row r="752" spans="2:3" ht="14.1" customHeight="1" x14ac:dyDescent="0.2">
      <c r="B752" s="1"/>
      <c r="C752" s="1"/>
    </row>
    <row r="753" spans="2:3" ht="14.1" customHeight="1" x14ac:dyDescent="0.2">
      <c r="B753" s="1"/>
      <c r="C753" s="1"/>
    </row>
    <row r="754" spans="2:3" ht="14.1" customHeight="1" x14ac:dyDescent="0.2">
      <c r="B754" s="1"/>
      <c r="C754" s="1"/>
    </row>
    <row r="755" spans="2:3" ht="14.1" customHeight="1" x14ac:dyDescent="0.2">
      <c r="B755" s="1"/>
      <c r="C755" s="1"/>
    </row>
    <row r="756" spans="2:3" ht="14.1" customHeight="1" x14ac:dyDescent="0.2">
      <c r="B756" s="1"/>
      <c r="C756" s="1"/>
    </row>
    <row r="757" spans="2:3" ht="14.1" customHeight="1" x14ac:dyDescent="0.2">
      <c r="B757" s="1"/>
      <c r="C757" s="1"/>
    </row>
    <row r="758" spans="2:3" ht="14.1" customHeight="1" x14ac:dyDescent="0.2">
      <c r="B758" s="1"/>
      <c r="C758" s="1"/>
    </row>
    <row r="759" spans="2:3" ht="14.1" customHeight="1" x14ac:dyDescent="0.2">
      <c r="B759" s="1"/>
      <c r="C759" s="1"/>
    </row>
    <row r="760" spans="2:3" ht="14.1" customHeight="1" x14ac:dyDescent="0.2">
      <c r="B760" s="1"/>
      <c r="C760" s="1"/>
    </row>
    <row r="761" spans="2:3" ht="14.1" customHeight="1" x14ac:dyDescent="0.2">
      <c r="B761" s="1"/>
      <c r="C761" s="1"/>
    </row>
    <row r="762" spans="2:3" ht="14.1" customHeight="1" x14ac:dyDescent="0.2">
      <c r="B762" s="1"/>
      <c r="C762" s="1"/>
    </row>
    <row r="763" spans="2:3" ht="14.1" customHeight="1" x14ac:dyDescent="0.2">
      <c r="B763" s="1"/>
      <c r="C763" s="1"/>
    </row>
    <row r="764" spans="2:3" ht="14.1" customHeight="1" x14ac:dyDescent="0.2">
      <c r="B764" s="1"/>
      <c r="C764" s="1"/>
    </row>
    <row r="765" spans="2:3" ht="14.1" customHeight="1" x14ac:dyDescent="0.2">
      <c r="B765" s="1"/>
      <c r="C765" s="1"/>
    </row>
    <row r="766" spans="2:3" ht="14.1" customHeight="1" x14ac:dyDescent="0.2">
      <c r="B766" s="1"/>
      <c r="C766" s="1"/>
    </row>
    <row r="767" spans="2:3" ht="14.1" customHeight="1" x14ac:dyDescent="0.2">
      <c r="B767" s="1"/>
      <c r="C767" s="1"/>
    </row>
    <row r="768" spans="2:3" ht="14.1" customHeight="1" x14ac:dyDescent="0.2">
      <c r="B768" s="1"/>
      <c r="C768" s="1"/>
    </row>
    <row r="769" spans="2:3" ht="14.1" customHeight="1" x14ac:dyDescent="0.2">
      <c r="B769" s="1"/>
      <c r="C769" s="1"/>
    </row>
    <row r="770" spans="2:3" ht="14.1" customHeight="1" x14ac:dyDescent="0.2">
      <c r="B770" s="1"/>
      <c r="C770" s="1"/>
    </row>
    <row r="771" spans="2:3" ht="14.1" customHeight="1" x14ac:dyDescent="0.2">
      <c r="B771" s="1"/>
      <c r="C771" s="1"/>
    </row>
    <row r="772" spans="2:3" ht="14.1" customHeight="1" x14ac:dyDescent="0.2">
      <c r="B772" s="1"/>
      <c r="C772" s="1"/>
    </row>
    <row r="773" spans="2:3" ht="14.1" customHeight="1" x14ac:dyDescent="0.2">
      <c r="B773" s="1"/>
      <c r="C773" s="1"/>
    </row>
    <row r="774" spans="2:3" ht="14.1" customHeight="1" x14ac:dyDescent="0.2">
      <c r="B774" s="1"/>
      <c r="C774" s="1"/>
    </row>
    <row r="775" spans="2:3" ht="14.1" customHeight="1" x14ac:dyDescent="0.2">
      <c r="B775" s="1"/>
      <c r="C775" s="1"/>
    </row>
    <row r="776" spans="2:3" ht="14.1" customHeight="1" x14ac:dyDescent="0.2">
      <c r="B776" s="1"/>
      <c r="C776" s="1"/>
    </row>
    <row r="777" spans="2:3" ht="14.1" customHeight="1" x14ac:dyDescent="0.2">
      <c r="B777" s="1"/>
      <c r="C777" s="1"/>
    </row>
    <row r="778" spans="2:3" ht="14.1" customHeight="1" x14ac:dyDescent="0.2">
      <c r="B778" s="1"/>
      <c r="C778" s="1"/>
    </row>
    <row r="779" spans="2:3" ht="14.1" customHeight="1" x14ac:dyDescent="0.2">
      <c r="B779" s="1"/>
      <c r="C779" s="1"/>
    </row>
    <row r="780" spans="2:3" ht="14.1" customHeight="1" x14ac:dyDescent="0.2">
      <c r="B780" s="1"/>
      <c r="C780" s="1"/>
    </row>
    <row r="781" spans="2:3" ht="14.1" customHeight="1" x14ac:dyDescent="0.2">
      <c r="B781" s="1"/>
      <c r="C781" s="1"/>
    </row>
    <row r="782" spans="2:3" ht="14.1" customHeight="1" x14ac:dyDescent="0.2">
      <c r="B782" s="1"/>
      <c r="C782" s="1"/>
    </row>
    <row r="783" spans="2:3" ht="14.1" customHeight="1" x14ac:dyDescent="0.2">
      <c r="B783" s="1"/>
      <c r="C783" s="1"/>
    </row>
    <row r="784" spans="2:3" ht="14.1" customHeight="1" x14ac:dyDescent="0.2">
      <c r="B784" s="1"/>
      <c r="C784" s="1"/>
    </row>
    <row r="785" spans="2:3" ht="14.1" customHeight="1" x14ac:dyDescent="0.2">
      <c r="B785" s="1"/>
      <c r="C785" s="1"/>
    </row>
    <row r="786" spans="2:3" ht="14.1" customHeight="1" x14ac:dyDescent="0.2">
      <c r="B786" s="1"/>
      <c r="C786" s="1"/>
    </row>
    <row r="787" spans="2:3" ht="14.1" customHeight="1" x14ac:dyDescent="0.2">
      <c r="B787" s="1"/>
      <c r="C787" s="1"/>
    </row>
    <row r="788" spans="2:3" ht="14.1" customHeight="1" x14ac:dyDescent="0.2">
      <c r="B788" s="1"/>
      <c r="C788" s="1"/>
    </row>
    <row r="789" spans="2:3" ht="14.1" customHeight="1" x14ac:dyDescent="0.2">
      <c r="B789" s="1"/>
      <c r="C789" s="1"/>
    </row>
    <row r="790" spans="2:3" ht="14.1" customHeight="1" x14ac:dyDescent="0.2">
      <c r="B790" s="1"/>
      <c r="C790" s="1"/>
    </row>
    <row r="791" spans="2:3" ht="14.1" customHeight="1" x14ac:dyDescent="0.2">
      <c r="B791" s="1"/>
      <c r="C791" s="1"/>
    </row>
    <row r="792" spans="2:3" ht="14.1" customHeight="1" x14ac:dyDescent="0.2">
      <c r="B792" s="1"/>
      <c r="C792" s="1"/>
    </row>
    <row r="793" spans="2:3" ht="14.1" customHeight="1" x14ac:dyDescent="0.2">
      <c r="B793" s="1"/>
      <c r="C793" s="1"/>
    </row>
    <row r="794" spans="2:3" ht="14.1" customHeight="1" x14ac:dyDescent="0.2">
      <c r="B794" s="1"/>
      <c r="C794" s="1"/>
    </row>
    <row r="795" spans="2:3" ht="14.1" customHeight="1" x14ac:dyDescent="0.2">
      <c r="B795" s="1"/>
      <c r="C795" s="1"/>
    </row>
    <row r="796" spans="2:3" ht="14.1" customHeight="1" x14ac:dyDescent="0.2">
      <c r="B796" s="1"/>
      <c r="C796" s="1"/>
    </row>
    <row r="797" spans="2:3" ht="14.1" customHeight="1" x14ac:dyDescent="0.2">
      <c r="B797" s="1"/>
      <c r="C797" s="1"/>
    </row>
    <row r="798" spans="2:3" ht="14.1" customHeight="1" x14ac:dyDescent="0.2">
      <c r="B798" s="1"/>
      <c r="C798" s="1"/>
    </row>
    <row r="799" spans="2:3" ht="14.1" customHeight="1" x14ac:dyDescent="0.2">
      <c r="B799" s="1"/>
      <c r="C799" s="1"/>
    </row>
    <row r="800" spans="2:3" ht="14.1" customHeight="1" x14ac:dyDescent="0.2">
      <c r="B800" s="1"/>
      <c r="C800" s="1"/>
    </row>
    <row r="801" spans="2:3" ht="14.1" customHeight="1" x14ac:dyDescent="0.2">
      <c r="B801" s="1"/>
      <c r="C801" s="1"/>
    </row>
    <row r="802" spans="2:3" ht="14.1" customHeight="1" x14ac:dyDescent="0.2">
      <c r="B802" s="1"/>
      <c r="C802" s="1"/>
    </row>
    <row r="803" spans="2:3" ht="14.1" customHeight="1" x14ac:dyDescent="0.2">
      <c r="B803" s="1"/>
      <c r="C803" s="1"/>
    </row>
    <row r="804" spans="2:3" ht="14.1" customHeight="1" x14ac:dyDescent="0.2">
      <c r="B804" s="1"/>
      <c r="C804" s="1"/>
    </row>
    <row r="805" spans="2:3" ht="14.1" customHeight="1" x14ac:dyDescent="0.2">
      <c r="B805" s="1"/>
      <c r="C805" s="1"/>
    </row>
    <row r="806" spans="2:3" ht="14.1" customHeight="1" x14ac:dyDescent="0.2">
      <c r="B806" s="1"/>
      <c r="C806" s="1"/>
    </row>
    <row r="807" spans="2:3" ht="14.1" customHeight="1" x14ac:dyDescent="0.2">
      <c r="B807" s="1"/>
      <c r="C807" s="1"/>
    </row>
    <row r="808" spans="2:3" ht="14.1" customHeight="1" x14ac:dyDescent="0.2">
      <c r="B808" s="1"/>
      <c r="C808" s="1"/>
    </row>
    <row r="809" spans="2:3" ht="14.1" customHeight="1" x14ac:dyDescent="0.2">
      <c r="B809" s="1"/>
      <c r="C809" s="1"/>
    </row>
    <row r="810" spans="2:3" ht="14.1" customHeight="1" x14ac:dyDescent="0.2">
      <c r="B810" s="1"/>
      <c r="C810" s="1"/>
    </row>
    <row r="811" spans="2:3" ht="14.1" customHeight="1" x14ac:dyDescent="0.2">
      <c r="B811" s="1"/>
      <c r="C811" s="1"/>
    </row>
    <row r="812" spans="2:3" ht="14.1" customHeight="1" x14ac:dyDescent="0.2">
      <c r="B812" s="1"/>
      <c r="C812" s="1"/>
    </row>
    <row r="813" spans="2:3" ht="14.1" customHeight="1" x14ac:dyDescent="0.2">
      <c r="B813" s="1"/>
      <c r="C813" s="1"/>
    </row>
    <row r="814" spans="2:3" ht="14.1" customHeight="1" x14ac:dyDescent="0.2">
      <c r="B814" s="1"/>
      <c r="C814" s="1"/>
    </row>
    <row r="815" spans="2:3" ht="14.1" customHeight="1" x14ac:dyDescent="0.2">
      <c r="B815" s="1"/>
      <c r="C815" s="1"/>
    </row>
    <row r="816" spans="2:3" ht="14.1" customHeight="1" x14ac:dyDescent="0.2">
      <c r="B816" s="1"/>
      <c r="C816" s="1"/>
    </row>
    <row r="817" spans="2:3" ht="14.1" customHeight="1" x14ac:dyDescent="0.2">
      <c r="B817" s="1"/>
      <c r="C817" s="1"/>
    </row>
    <row r="818" spans="2:3" ht="14.1" customHeight="1" x14ac:dyDescent="0.2">
      <c r="B818" s="1"/>
      <c r="C818" s="1"/>
    </row>
    <row r="819" spans="2:3" ht="14.1" customHeight="1" x14ac:dyDescent="0.2">
      <c r="B819" s="1"/>
      <c r="C819" s="1"/>
    </row>
    <row r="820" spans="2:3" ht="14.1" customHeight="1" x14ac:dyDescent="0.2">
      <c r="B820" s="1"/>
      <c r="C820" s="1"/>
    </row>
    <row r="821" spans="2:3" ht="14.1" customHeight="1" x14ac:dyDescent="0.2">
      <c r="B821" s="1"/>
      <c r="C821" s="1"/>
    </row>
    <row r="822" spans="2:3" ht="14.1" customHeight="1" x14ac:dyDescent="0.2">
      <c r="B822" s="1"/>
      <c r="C822" s="1"/>
    </row>
    <row r="823" spans="2:3" ht="14.1" customHeight="1" x14ac:dyDescent="0.2">
      <c r="B823" s="1"/>
      <c r="C823" s="1"/>
    </row>
    <row r="824" spans="2:3" ht="14.1" customHeight="1" x14ac:dyDescent="0.2">
      <c r="B824" s="1"/>
      <c r="C824" s="1"/>
    </row>
    <row r="825" spans="2:3" ht="14.1" customHeight="1" x14ac:dyDescent="0.2">
      <c r="B825" s="1"/>
      <c r="C825" s="1"/>
    </row>
    <row r="826" spans="2:3" ht="14.1" customHeight="1" x14ac:dyDescent="0.2">
      <c r="B826" s="1"/>
      <c r="C826" s="1"/>
    </row>
    <row r="827" spans="2:3" ht="14.1" customHeight="1" x14ac:dyDescent="0.2">
      <c r="B827" s="1"/>
      <c r="C827" s="1"/>
    </row>
    <row r="828" spans="2:3" ht="14.1" customHeight="1" x14ac:dyDescent="0.2">
      <c r="B828" s="1"/>
      <c r="C828" s="1"/>
    </row>
    <row r="829" spans="2:3" ht="14.1" customHeight="1" x14ac:dyDescent="0.2">
      <c r="B829" s="1"/>
      <c r="C829" s="1"/>
    </row>
    <row r="830" spans="2:3" ht="14.1" customHeight="1" x14ac:dyDescent="0.2">
      <c r="B830" s="1"/>
      <c r="C830" s="1"/>
    </row>
    <row r="831" spans="2:3" ht="14.1" customHeight="1" x14ac:dyDescent="0.2">
      <c r="B831" s="1"/>
      <c r="C831" s="1"/>
    </row>
    <row r="832" spans="2:3" ht="14.1" customHeight="1" x14ac:dyDescent="0.2">
      <c r="B832" s="1"/>
      <c r="C832" s="1"/>
    </row>
    <row r="833" spans="2:3" ht="14.1" customHeight="1" x14ac:dyDescent="0.2">
      <c r="B833" s="1"/>
      <c r="C833" s="1"/>
    </row>
    <row r="834" spans="2:3" ht="14.1" customHeight="1" x14ac:dyDescent="0.2">
      <c r="B834" s="1"/>
      <c r="C834" s="1"/>
    </row>
    <row r="835" spans="2:3" ht="14.1" customHeight="1" x14ac:dyDescent="0.2">
      <c r="B835" s="1"/>
      <c r="C835" s="1"/>
    </row>
    <row r="836" spans="2:3" ht="14.1" customHeight="1" x14ac:dyDescent="0.2">
      <c r="B836" s="1"/>
      <c r="C836" s="1"/>
    </row>
    <row r="837" spans="2:3" ht="14.1" customHeight="1" x14ac:dyDescent="0.2">
      <c r="B837" s="1"/>
      <c r="C837" s="1"/>
    </row>
    <row r="838" spans="2:3" ht="14.1" customHeight="1" x14ac:dyDescent="0.2">
      <c r="B838" s="1"/>
      <c r="C838" s="1"/>
    </row>
    <row r="839" spans="2:3" ht="14.1" customHeight="1" x14ac:dyDescent="0.2">
      <c r="B839" s="1"/>
      <c r="C839" s="1"/>
    </row>
    <row r="840" spans="2:3" ht="14.1" customHeight="1" x14ac:dyDescent="0.2">
      <c r="B840" s="1"/>
      <c r="C840" s="1"/>
    </row>
    <row r="841" spans="2:3" ht="14.1" customHeight="1" x14ac:dyDescent="0.2">
      <c r="B841" s="1"/>
      <c r="C841" s="1"/>
    </row>
    <row r="842" spans="2:3" ht="14.1" customHeight="1" x14ac:dyDescent="0.2">
      <c r="B842" s="1"/>
      <c r="C842" s="1"/>
    </row>
    <row r="843" spans="2:3" ht="14.1" customHeight="1" x14ac:dyDescent="0.2">
      <c r="B843" s="1"/>
      <c r="C843" s="1"/>
    </row>
    <row r="844" spans="2:3" ht="14.1" customHeight="1" x14ac:dyDescent="0.2">
      <c r="B844" s="1"/>
      <c r="C844" s="1"/>
    </row>
    <row r="845" spans="2:3" ht="14.1" customHeight="1" x14ac:dyDescent="0.2">
      <c r="B845" s="1"/>
      <c r="C845" s="1"/>
    </row>
    <row r="846" spans="2:3" ht="14.1" customHeight="1" x14ac:dyDescent="0.2">
      <c r="B846" s="1"/>
      <c r="C846" s="1"/>
    </row>
    <row r="847" spans="2:3" ht="14.1" customHeight="1" x14ac:dyDescent="0.2">
      <c r="B847" s="1"/>
      <c r="C847" s="1"/>
    </row>
    <row r="848" spans="2:3" ht="14.1" customHeight="1" x14ac:dyDescent="0.2">
      <c r="B848" s="1"/>
      <c r="C848" s="1"/>
    </row>
    <row r="849" spans="2:3" ht="14.1" customHeight="1" x14ac:dyDescent="0.2">
      <c r="B849" s="1"/>
      <c r="C849" s="1"/>
    </row>
    <row r="850" spans="2:3" ht="14.1" customHeight="1" x14ac:dyDescent="0.2">
      <c r="B850" s="1"/>
      <c r="C850" s="1"/>
    </row>
    <row r="851" spans="2:3" ht="14.1" customHeight="1" x14ac:dyDescent="0.2">
      <c r="B851" s="1"/>
      <c r="C851" s="1"/>
    </row>
    <row r="852" spans="2:3" ht="14.1" customHeight="1" x14ac:dyDescent="0.2">
      <c r="B852" s="1"/>
      <c r="C852" s="1"/>
    </row>
    <row r="853" spans="2:3" ht="14.1" customHeight="1" x14ac:dyDescent="0.2">
      <c r="B853" s="1"/>
      <c r="C853" s="1"/>
    </row>
    <row r="854" spans="2:3" ht="14.1" customHeight="1" x14ac:dyDescent="0.2">
      <c r="B854" s="1"/>
      <c r="C854" s="1"/>
    </row>
    <row r="855" spans="2:3" ht="14.1" customHeight="1" x14ac:dyDescent="0.2">
      <c r="B855" s="1"/>
      <c r="C855" s="1"/>
    </row>
    <row r="856" spans="2:3" ht="14.1" customHeight="1" x14ac:dyDescent="0.2">
      <c r="B856" s="1"/>
      <c r="C856" s="1"/>
    </row>
    <row r="857" spans="2:3" ht="14.1" customHeight="1" x14ac:dyDescent="0.2">
      <c r="B857" s="1"/>
      <c r="C857" s="1"/>
    </row>
    <row r="858" spans="2:3" ht="14.1" customHeight="1" x14ac:dyDescent="0.2">
      <c r="B858" s="1"/>
      <c r="C858" s="1"/>
    </row>
    <row r="859" spans="2:3" ht="14.1" customHeight="1" x14ac:dyDescent="0.2">
      <c r="B859" s="1"/>
      <c r="C859" s="1"/>
    </row>
    <row r="860" spans="2:3" ht="14.1" customHeight="1" x14ac:dyDescent="0.2">
      <c r="B860" s="1"/>
      <c r="C860" s="1"/>
    </row>
    <row r="861" spans="2:3" ht="14.1" customHeight="1" x14ac:dyDescent="0.2">
      <c r="B861" s="1"/>
      <c r="C861" s="1"/>
    </row>
    <row r="862" spans="2:3" ht="14.1" customHeight="1" x14ac:dyDescent="0.2">
      <c r="B862" s="1"/>
      <c r="C862" s="1"/>
    </row>
    <row r="863" spans="2:3" ht="14.1" customHeight="1" x14ac:dyDescent="0.2">
      <c r="B863" s="1"/>
      <c r="C863" s="1"/>
    </row>
    <row r="864" spans="2:3" ht="14.1" customHeight="1" x14ac:dyDescent="0.2">
      <c r="B864" s="1"/>
      <c r="C864" s="1"/>
    </row>
    <row r="865" spans="2:3" ht="14.1" customHeight="1" x14ac:dyDescent="0.2">
      <c r="B865" s="1"/>
      <c r="C865" s="1"/>
    </row>
    <row r="866" spans="2:3" ht="14.1" customHeight="1" x14ac:dyDescent="0.2">
      <c r="B866" s="1"/>
      <c r="C866" s="1"/>
    </row>
    <row r="867" spans="2:3" ht="14.1" customHeight="1" x14ac:dyDescent="0.2">
      <c r="B867" s="1"/>
      <c r="C867" s="1"/>
    </row>
    <row r="868" spans="2:3" ht="14.1" customHeight="1" x14ac:dyDescent="0.2">
      <c r="B868" s="1"/>
      <c r="C868" s="1"/>
    </row>
    <row r="869" spans="2:3" ht="14.1" customHeight="1" x14ac:dyDescent="0.2">
      <c r="B869" s="1"/>
      <c r="C869" s="1"/>
    </row>
    <row r="870" spans="2:3" ht="14.1" customHeight="1" x14ac:dyDescent="0.2">
      <c r="B870" s="1"/>
      <c r="C870" s="1"/>
    </row>
    <row r="871" spans="2:3" ht="14.1" customHeight="1" x14ac:dyDescent="0.2">
      <c r="B871" s="1"/>
      <c r="C871" s="1"/>
    </row>
    <row r="872" spans="2:3" ht="14.1" customHeight="1" x14ac:dyDescent="0.2">
      <c r="B872" s="1"/>
      <c r="C872" s="1"/>
    </row>
    <row r="873" spans="2:3" ht="14.1" customHeight="1" x14ac:dyDescent="0.2">
      <c r="B873" s="1"/>
      <c r="C873" s="1"/>
    </row>
    <row r="874" spans="2:3" ht="14.1" customHeight="1" x14ac:dyDescent="0.2">
      <c r="B874" s="1"/>
      <c r="C874" s="1"/>
    </row>
    <row r="875" spans="2:3" ht="14.1" customHeight="1" x14ac:dyDescent="0.2">
      <c r="B875" s="1"/>
      <c r="C875" s="1"/>
    </row>
    <row r="876" spans="2:3" ht="14.1" customHeight="1" x14ac:dyDescent="0.2">
      <c r="B876" s="1"/>
      <c r="C876" s="1"/>
    </row>
    <row r="877" spans="2:3" ht="14.1" customHeight="1" x14ac:dyDescent="0.2">
      <c r="B877" s="1"/>
      <c r="C877" s="1"/>
    </row>
    <row r="878" spans="2:3" ht="14.1" customHeight="1" x14ac:dyDescent="0.2">
      <c r="B878" s="1"/>
      <c r="C878" s="1"/>
    </row>
    <row r="879" spans="2:3" ht="14.1" customHeight="1" x14ac:dyDescent="0.2">
      <c r="B879" s="1"/>
      <c r="C879" s="1"/>
    </row>
    <row r="880" spans="2:3" ht="14.1" customHeight="1" x14ac:dyDescent="0.2">
      <c r="B880" s="1"/>
      <c r="C880" s="1"/>
    </row>
    <row r="881" spans="2:3" ht="14.1" customHeight="1" x14ac:dyDescent="0.2">
      <c r="B881" s="1"/>
      <c r="C881" s="1"/>
    </row>
    <row r="882" spans="2:3" ht="14.1" customHeight="1" x14ac:dyDescent="0.2">
      <c r="B882" s="1"/>
      <c r="C882" s="1"/>
    </row>
    <row r="883" spans="2:3" ht="14.1" customHeight="1" x14ac:dyDescent="0.2">
      <c r="B883" s="1"/>
      <c r="C883" s="1"/>
    </row>
    <row r="884" spans="2:3" ht="14.1" customHeight="1" x14ac:dyDescent="0.2">
      <c r="B884" s="1"/>
      <c r="C884" s="1"/>
    </row>
    <row r="885" spans="2:3" ht="14.1" customHeight="1" x14ac:dyDescent="0.2">
      <c r="B885" s="1"/>
      <c r="C885" s="1"/>
    </row>
    <row r="886" spans="2:3" ht="14.1" customHeight="1" x14ac:dyDescent="0.2">
      <c r="B886" s="1"/>
      <c r="C886" s="1"/>
    </row>
    <row r="887" spans="2:3" ht="14.1" customHeight="1" x14ac:dyDescent="0.2">
      <c r="B887" s="1"/>
      <c r="C887" s="1"/>
    </row>
    <row r="888" spans="2:3" ht="14.1" customHeight="1" x14ac:dyDescent="0.2">
      <c r="B888" s="1"/>
      <c r="C888" s="1"/>
    </row>
    <row r="889" spans="2:3" ht="14.1" customHeight="1" x14ac:dyDescent="0.2">
      <c r="B889" s="1"/>
      <c r="C889" s="1"/>
    </row>
    <row r="890" spans="2:3" ht="14.1" customHeight="1" x14ac:dyDescent="0.2">
      <c r="B890" s="1"/>
      <c r="C890" s="1"/>
    </row>
    <row r="891" spans="2:3" ht="14.1" customHeight="1" x14ac:dyDescent="0.2">
      <c r="B891" s="1"/>
      <c r="C891" s="1"/>
    </row>
    <row r="892" spans="2:3" ht="14.1" customHeight="1" x14ac:dyDescent="0.2">
      <c r="B892" s="1"/>
      <c r="C892" s="1"/>
    </row>
    <row r="893" spans="2:3" ht="14.1" customHeight="1" x14ac:dyDescent="0.2">
      <c r="B893" s="1"/>
      <c r="C893" s="1"/>
    </row>
    <row r="894" spans="2:3" ht="14.1" customHeight="1" x14ac:dyDescent="0.2">
      <c r="B894" s="1"/>
      <c r="C894" s="1"/>
    </row>
    <row r="895" spans="2:3" ht="14.1" customHeight="1" x14ac:dyDescent="0.2">
      <c r="B895" s="1"/>
      <c r="C895" s="1"/>
    </row>
    <row r="896" spans="2:3" ht="14.1" customHeight="1" x14ac:dyDescent="0.2">
      <c r="B896" s="1"/>
      <c r="C896" s="1"/>
    </row>
    <row r="897" spans="2:3" ht="14.1" customHeight="1" x14ac:dyDescent="0.2">
      <c r="B897" s="1"/>
      <c r="C897" s="1"/>
    </row>
    <row r="898" spans="2:3" ht="14.1" customHeight="1" x14ac:dyDescent="0.2">
      <c r="B898" s="1"/>
      <c r="C898" s="1"/>
    </row>
    <row r="899" spans="2:3" ht="14.1" customHeight="1" x14ac:dyDescent="0.2">
      <c r="B899" s="1"/>
      <c r="C899" s="1"/>
    </row>
    <row r="900" spans="2:3" ht="14.1" customHeight="1" x14ac:dyDescent="0.2">
      <c r="B900" s="1"/>
      <c r="C900" s="1"/>
    </row>
    <row r="901" spans="2:3" ht="14.1" customHeight="1" x14ac:dyDescent="0.2">
      <c r="B901" s="1"/>
      <c r="C901" s="1"/>
    </row>
    <row r="902" spans="2:3" ht="14.1" customHeight="1" x14ac:dyDescent="0.2">
      <c r="B902" s="1"/>
      <c r="C902" s="1"/>
    </row>
    <row r="903" spans="2:3" ht="14.1" customHeight="1" x14ac:dyDescent="0.2">
      <c r="B903" s="1"/>
      <c r="C903" s="1"/>
    </row>
    <row r="904" spans="2:3" ht="14.1" customHeight="1" x14ac:dyDescent="0.2">
      <c r="B904" s="1"/>
      <c r="C904" s="1"/>
    </row>
    <row r="905" spans="2:3" ht="14.1" customHeight="1" x14ac:dyDescent="0.2">
      <c r="B905" s="1"/>
      <c r="C905" s="1"/>
    </row>
    <row r="906" spans="2:3" ht="14.1" customHeight="1" x14ac:dyDescent="0.2">
      <c r="B906" s="1"/>
      <c r="C906" s="1"/>
    </row>
    <row r="907" spans="2:3" ht="14.1" customHeight="1" x14ac:dyDescent="0.2">
      <c r="B907" s="1"/>
      <c r="C907" s="1"/>
    </row>
    <row r="908" spans="2:3" ht="14.1" customHeight="1" x14ac:dyDescent="0.2">
      <c r="B908" s="1"/>
      <c r="C908" s="1"/>
    </row>
    <row r="909" spans="2:3" ht="14.1" customHeight="1" x14ac:dyDescent="0.2">
      <c r="B909" s="1"/>
      <c r="C909" s="1"/>
    </row>
    <row r="910" spans="2:3" ht="14.1" customHeight="1" x14ac:dyDescent="0.2">
      <c r="B910" s="1"/>
      <c r="C910" s="1"/>
    </row>
    <row r="911" spans="2:3" ht="14.1" customHeight="1" x14ac:dyDescent="0.2">
      <c r="B911" s="1"/>
      <c r="C911" s="1"/>
    </row>
    <row r="912" spans="2:3" ht="14.1" customHeight="1" x14ac:dyDescent="0.2">
      <c r="B912" s="1"/>
      <c r="C912" s="1"/>
    </row>
    <row r="913" spans="2:3" ht="14.1" customHeight="1" x14ac:dyDescent="0.2">
      <c r="B913" s="1"/>
      <c r="C913" s="1"/>
    </row>
    <row r="914" spans="2:3" ht="14.1" customHeight="1" x14ac:dyDescent="0.2">
      <c r="B914" s="1"/>
      <c r="C914" s="1"/>
    </row>
    <row r="915" spans="2:3" ht="14.1" customHeight="1" x14ac:dyDescent="0.2">
      <c r="B915" s="1"/>
      <c r="C915" s="1"/>
    </row>
    <row r="916" spans="2:3" ht="14.1" customHeight="1" x14ac:dyDescent="0.2">
      <c r="B916" s="1"/>
      <c r="C916" s="1"/>
    </row>
    <row r="917" spans="2:3" ht="14.1" customHeight="1" x14ac:dyDescent="0.2">
      <c r="B917" s="1"/>
      <c r="C917" s="1"/>
    </row>
    <row r="918" spans="2:3" ht="14.1" customHeight="1" x14ac:dyDescent="0.2">
      <c r="B918" s="1"/>
      <c r="C918" s="1"/>
    </row>
    <row r="919" spans="2:3" ht="14.1" customHeight="1" x14ac:dyDescent="0.2">
      <c r="B919" s="1"/>
      <c r="C919" s="1"/>
    </row>
    <row r="920" spans="2:3" ht="14.1" customHeight="1" x14ac:dyDescent="0.2">
      <c r="B920" s="1"/>
      <c r="C920" s="1"/>
    </row>
    <row r="921" spans="2:3" ht="14.1" customHeight="1" x14ac:dyDescent="0.2">
      <c r="B921" s="1"/>
      <c r="C921" s="1"/>
    </row>
    <row r="922" spans="2:3" ht="14.1" customHeight="1" x14ac:dyDescent="0.2">
      <c r="B922" s="1"/>
      <c r="C922" s="1"/>
    </row>
    <row r="923" spans="2:3" ht="14.1" customHeight="1" x14ac:dyDescent="0.2">
      <c r="B923" s="1"/>
      <c r="C923" s="1"/>
    </row>
    <row r="924" spans="2:3" ht="14.1" customHeight="1" x14ac:dyDescent="0.2">
      <c r="B924" s="1"/>
      <c r="C924" s="1"/>
    </row>
    <row r="925" spans="2:3" ht="14.1" customHeight="1" x14ac:dyDescent="0.2">
      <c r="B925" s="1"/>
      <c r="C925" s="1"/>
    </row>
    <row r="926" spans="2:3" ht="14.1" customHeight="1" x14ac:dyDescent="0.2">
      <c r="B926" s="1"/>
      <c r="C926" s="1"/>
    </row>
    <row r="927" spans="2:3" ht="14.1" customHeight="1" x14ac:dyDescent="0.2">
      <c r="B927" s="1"/>
      <c r="C927" s="1"/>
    </row>
    <row r="928" spans="2:3" ht="14.1" customHeight="1" x14ac:dyDescent="0.2">
      <c r="B928" s="1"/>
      <c r="C928" s="1"/>
    </row>
    <row r="929" spans="2:3" ht="14.1" customHeight="1" x14ac:dyDescent="0.2">
      <c r="B929" s="1"/>
      <c r="C929" s="1"/>
    </row>
    <row r="930" spans="2:3" ht="14.1" customHeight="1" x14ac:dyDescent="0.2">
      <c r="B930" s="1"/>
      <c r="C930" s="1"/>
    </row>
    <row r="931" spans="2:3" ht="14.1" customHeight="1" x14ac:dyDescent="0.2">
      <c r="B931" s="1"/>
      <c r="C931" s="1"/>
    </row>
    <row r="932" spans="2:3" ht="14.1" customHeight="1" x14ac:dyDescent="0.2">
      <c r="B932" s="1"/>
      <c r="C932" s="1"/>
    </row>
    <row r="933" spans="2:3" ht="14.1" customHeight="1" x14ac:dyDescent="0.2">
      <c r="B933" s="1"/>
      <c r="C933" s="1"/>
    </row>
    <row r="934" spans="2:3" ht="14.1" customHeight="1" x14ac:dyDescent="0.2">
      <c r="B934" s="1"/>
      <c r="C934" s="1"/>
    </row>
    <row r="935" spans="2:3" ht="14.1" customHeight="1" x14ac:dyDescent="0.2">
      <c r="B935" s="1"/>
      <c r="C935" s="1"/>
    </row>
    <row r="936" spans="2:3" ht="14.1" customHeight="1" x14ac:dyDescent="0.2">
      <c r="B936" s="1"/>
      <c r="C936" s="1"/>
    </row>
    <row r="937" spans="2:3" ht="14.1" customHeight="1" x14ac:dyDescent="0.2">
      <c r="B937" s="1"/>
      <c r="C937" s="1"/>
    </row>
    <row r="938" spans="2:3" ht="14.1" customHeight="1" x14ac:dyDescent="0.2">
      <c r="B938" s="1"/>
      <c r="C938" s="1"/>
    </row>
    <row r="939" spans="2:3" ht="14.1" customHeight="1" x14ac:dyDescent="0.2">
      <c r="B939" s="1"/>
      <c r="C939" s="1"/>
    </row>
    <row r="940" spans="2:3" ht="14.1" customHeight="1" x14ac:dyDescent="0.2">
      <c r="B940" s="1"/>
      <c r="C940" s="1"/>
    </row>
    <row r="941" spans="2:3" ht="14.1" customHeight="1" x14ac:dyDescent="0.2">
      <c r="B941" s="1"/>
      <c r="C941" s="1"/>
    </row>
    <row r="942" spans="2:3" ht="14.1" customHeight="1" x14ac:dyDescent="0.2">
      <c r="B942" s="1"/>
      <c r="C942" s="1"/>
    </row>
    <row r="943" spans="2:3" ht="14.1" customHeight="1" x14ac:dyDescent="0.2">
      <c r="B943" s="1"/>
      <c r="C943" s="1"/>
    </row>
    <row r="944" spans="2:3" ht="14.1" customHeight="1" x14ac:dyDescent="0.2">
      <c r="B944" s="1"/>
      <c r="C944" s="1"/>
    </row>
    <row r="945" spans="2:3" ht="14.1" customHeight="1" x14ac:dyDescent="0.2">
      <c r="B945" s="1"/>
      <c r="C945" s="1"/>
    </row>
    <row r="946" spans="2:3" ht="14.1" customHeight="1" x14ac:dyDescent="0.2">
      <c r="B946" s="1"/>
      <c r="C946" s="1"/>
    </row>
    <row r="947" spans="2:3" ht="14.1" customHeight="1" x14ac:dyDescent="0.2">
      <c r="B947" s="1"/>
      <c r="C947" s="1"/>
    </row>
    <row r="948" spans="2:3" ht="14.1" customHeight="1" x14ac:dyDescent="0.2">
      <c r="B948" s="1"/>
      <c r="C948" s="1"/>
    </row>
    <row r="949" spans="2:3" ht="14.1" customHeight="1" x14ac:dyDescent="0.2">
      <c r="B949" s="1"/>
      <c r="C949" s="1"/>
    </row>
    <row r="950" spans="2:3" ht="14.1" customHeight="1" x14ac:dyDescent="0.2">
      <c r="B950" s="1"/>
      <c r="C950" s="1"/>
    </row>
    <row r="951" spans="2:3" ht="14.1" customHeight="1" x14ac:dyDescent="0.2">
      <c r="B951" s="1"/>
      <c r="C951" s="1"/>
    </row>
    <row r="952" spans="2:3" ht="14.1" customHeight="1" x14ac:dyDescent="0.2">
      <c r="B952" s="1"/>
      <c r="C952" s="1"/>
    </row>
    <row r="953" spans="2:3" ht="14.1" customHeight="1" x14ac:dyDescent="0.2">
      <c r="B953" s="1"/>
      <c r="C953" s="1"/>
    </row>
    <row r="954" spans="2:3" ht="14.1" customHeight="1" x14ac:dyDescent="0.2">
      <c r="B954" s="1"/>
      <c r="C954" s="1"/>
    </row>
    <row r="955" spans="2:3" ht="14.1" customHeight="1" x14ac:dyDescent="0.2">
      <c r="B955" s="1"/>
      <c r="C955" s="1"/>
    </row>
    <row r="956" spans="2:3" ht="14.1" customHeight="1" x14ac:dyDescent="0.2">
      <c r="B956" s="1"/>
      <c r="C956" s="1"/>
    </row>
    <row r="957" spans="2:3" ht="14.1" customHeight="1" x14ac:dyDescent="0.2">
      <c r="B957" s="1"/>
      <c r="C957" s="1"/>
    </row>
    <row r="958" spans="2:3" ht="14.1" customHeight="1" x14ac:dyDescent="0.2">
      <c r="B958" s="1"/>
      <c r="C958" s="1"/>
    </row>
    <row r="959" spans="2:3" ht="14.1" customHeight="1" x14ac:dyDescent="0.2">
      <c r="B959" s="1"/>
      <c r="C959" s="1"/>
    </row>
    <row r="960" spans="2:3" ht="14.1" customHeight="1" x14ac:dyDescent="0.2">
      <c r="B960" s="1"/>
      <c r="C960" s="1"/>
    </row>
    <row r="961" spans="2:3" ht="14.1" customHeight="1" x14ac:dyDescent="0.2">
      <c r="B961" s="1"/>
      <c r="C961" s="1"/>
    </row>
    <row r="962" spans="2:3" ht="14.1" customHeight="1" x14ac:dyDescent="0.2">
      <c r="B962" s="1"/>
      <c r="C962" s="1"/>
    </row>
    <row r="963" spans="2:3" ht="14.1" customHeight="1" x14ac:dyDescent="0.2">
      <c r="B963" s="1"/>
      <c r="C963" s="1"/>
    </row>
    <row r="964" spans="2:3" ht="14.1" customHeight="1" x14ac:dyDescent="0.2">
      <c r="B964" s="1"/>
      <c r="C964" s="1"/>
    </row>
    <row r="965" spans="2:3" ht="14.1" customHeight="1" x14ac:dyDescent="0.2">
      <c r="B965" s="1"/>
      <c r="C965" s="1"/>
    </row>
    <row r="966" spans="2:3" ht="14.1" customHeight="1" x14ac:dyDescent="0.2">
      <c r="B966" s="1"/>
      <c r="C966" s="1"/>
    </row>
    <row r="967" spans="2:3" ht="14.1" customHeight="1" x14ac:dyDescent="0.2">
      <c r="B967" s="1"/>
      <c r="C967" s="1"/>
    </row>
    <row r="968" spans="2:3" ht="14.1" customHeight="1" x14ac:dyDescent="0.2">
      <c r="B968" s="1"/>
      <c r="C968" s="1"/>
    </row>
    <row r="969" spans="2:3" ht="14.1" customHeight="1" x14ac:dyDescent="0.2">
      <c r="B969" s="1"/>
      <c r="C969" s="1"/>
    </row>
    <row r="970" spans="2:3" ht="14.1" customHeight="1" x14ac:dyDescent="0.2">
      <c r="B970" s="1"/>
      <c r="C970" s="1"/>
    </row>
    <row r="971" spans="2:3" ht="14.1" customHeight="1" x14ac:dyDescent="0.2">
      <c r="B971" s="1"/>
      <c r="C971" s="1"/>
    </row>
    <row r="972" spans="2:3" ht="14.1" customHeight="1" x14ac:dyDescent="0.2">
      <c r="B972" s="1"/>
      <c r="C972" s="1"/>
    </row>
    <row r="973" spans="2:3" ht="14.1" customHeight="1" x14ac:dyDescent="0.2">
      <c r="B973" s="1"/>
      <c r="C973" s="1"/>
    </row>
    <row r="974" spans="2:3" ht="14.1" customHeight="1" x14ac:dyDescent="0.2">
      <c r="B974" s="1"/>
      <c r="C974" s="1"/>
    </row>
    <row r="975" spans="2:3" ht="14.1" customHeight="1" x14ac:dyDescent="0.2">
      <c r="B975" s="1"/>
      <c r="C975" s="1"/>
    </row>
    <row r="976" spans="2:3" ht="14.1" customHeight="1" x14ac:dyDescent="0.2">
      <c r="B976" s="1"/>
      <c r="C976" s="1"/>
    </row>
    <row r="977" spans="2:3" ht="14.1" customHeight="1" x14ac:dyDescent="0.2">
      <c r="B977" s="1"/>
      <c r="C977" s="1"/>
    </row>
    <row r="978" spans="2:3" ht="14.1" customHeight="1" x14ac:dyDescent="0.2">
      <c r="B978" s="1"/>
      <c r="C978" s="1"/>
    </row>
    <row r="979" spans="2:3" ht="14.1" customHeight="1" x14ac:dyDescent="0.2">
      <c r="B979" s="1"/>
      <c r="C979" s="1"/>
    </row>
    <row r="980" spans="2:3" ht="14.1" customHeight="1" x14ac:dyDescent="0.2">
      <c r="B980" s="1"/>
      <c r="C980" s="1"/>
    </row>
    <row r="981" spans="2:3" ht="14.1" customHeight="1" x14ac:dyDescent="0.2">
      <c r="B981" s="1"/>
      <c r="C981" s="1"/>
    </row>
    <row r="982" spans="2:3" ht="14.1" customHeight="1" x14ac:dyDescent="0.2">
      <c r="B982" s="1"/>
      <c r="C982" s="1"/>
    </row>
    <row r="983" spans="2:3" ht="14.1" customHeight="1" x14ac:dyDescent="0.2">
      <c r="B983" s="1"/>
      <c r="C983" s="1"/>
    </row>
    <row r="984" spans="2:3" ht="14.1" customHeight="1" x14ac:dyDescent="0.2">
      <c r="B984" s="1"/>
      <c r="C984" s="1"/>
    </row>
    <row r="985" spans="2:3" ht="14.1" customHeight="1" x14ac:dyDescent="0.2">
      <c r="B985" s="1"/>
      <c r="C985" s="1"/>
    </row>
    <row r="986" spans="2:3" ht="14.1" customHeight="1" x14ac:dyDescent="0.2">
      <c r="B986" s="1"/>
      <c r="C986" s="1"/>
    </row>
    <row r="987" spans="2:3" ht="14.1" customHeight="1" x14ac:dyDescent="0.2">
      <c r="B987" s="1"/>
      <c r="C987" s="1"/>
    </row>
    <row r="988" spans="2:3" ht="14.1" customHeight="1" x14ac:dyDescent="0.2">
      <c r="B988" s="1"/>
      <c r="C988" s="1"/>
    </row>
    <row r="989" spans="2:3" ht="14.1" customHeight="1" x14ac:dyDescent="0.2">
      <c r="B989" s="1"/>
      <c r="C989" s="1"/>
    </row>
    <row r="990" spans="2:3" ht="14.1" customHeight="1" x14ac:dyDescent="0.2">
      <c r="B990" s="1"/>
      <c r="C990" s="1"/>
    </row>
    <row r="991" spans="2:3" ht="14.1" customHeight="1" x14ac:dyDescent="0.2">
      <c r="B991" s="1"/>
      <c r="C991" s="1"/>
    </row>
    <row r="992" spans="2:3" ht="14.1" customHeight="1" x14ac:dyDescent="0.2">
      <c r="B992" s="1"/>
      <c r="C992" s="1"/>
    </row>
    <row r="993" spans="2:3" ht="14.1" customHeight="1" x14ac:dyDescent="0.2">
      <c r="B993" s="1"/>
      <c r="C993" s="1"/>
    </row>
    <row r="994" spans="2:3" ht="14.1" customHeight="1" x14ac:dyDescent="0.2">
      <c r="B994" s="1"/>
      <c r="C994" s="1"/>
    </row>
    <row r="995" spans="2:3" ht="14.1" customHeight="1" x14ac:dyDescent="0.2">
      <c r="B995" s="1"/>
      <c r="C995" s="1"/>
    </row>
    <row r="996" spans="2:3" ht="14.1" customHeight="1" x14ac:dyDescent="0.2">
      <c r="B996" s="1"/>
      <c r="C996" s="1"/>
    </row>
    <row r="997" spans="2:3" ht="14.1" customHeight="1" x14ac:dyDescent="0.2">
      <c r="B997" s="1"/>
      <c r="C997" s="1"/>
    </row>
    <row r="998" spans="2:3" ht="14.1" customHeight="1" x14ac:dyDescent="0.2">
      <c r="B998" s="1"/>
      <c r="C998" s="1"/>
    </row>
    <row r="999" spans="2:3" ht="14.1" customHeight="1" x14ac:dyDescent="0.2">
      <c r="B999" s="1"/>
      <c r="C999" s="1"/>
    </row>
    <row r="1000" spans="2:3" ht="14.1" customHeight="1" x14ac:dyDescent="0.2">
      <c r="B1000" s="1"/>
      <c r="C1000" s="1"/>
    </row>
    <row r="1001" spans="2:3" ht="14.1" customHeight="1" x14ac:dyDescent="0.2">
      <c r="B1001" s="1"/>
      <c r="C1001" s="1"/>
    </row>
    <row r="1002" spans="2:3" ht="14.1" customHeight="1" x14ac:dyDescent="0.2">
      <c r="B1002" s="1"/>
      <c r="C1002" s="1"/>
    </row>
    <row r="1003" spans="2:3" ht="14.1" customHeight="1" x14ac:dyDescent="0.2">
      <c r="B1003" s="1"/>
      <c r="C1003" s="1"/>
    </row>
    <row r="1004" spans="2:3" ht="14.1" customHeight="1" x14ac:dyDescent="0.2">
      <c r="B1004" s="1"/>
      <c r="C1004" s="1"/>
    </row>
    <row r="1005" spans="2:3" ht="14.1" customHeight="1" x14ac:dyDescent="0.2">
      <c r="B1005" s="1"/>
      <c r="C1005" s="1"/>
    </row>
    <row r="1006" spans="2:3" ht="14.1" customHeight="1" x14ac:dyDescent="0.2">
      <c r="B1006" s="1"/>
      <c r="C1006" s="1"/>
    </row>
    <row r="1007" spans="2:3" ht="14.1" customHeight="1" x14ac:dyDescent="0.2">
      <c r="B1007" s="1"/>
      <c r="C1007" s="1"/>
    </row>
    <row r="1008" spans="2:3" ht="14.1" customHeight="1" x14ac:dyDescent="0.2">
      <c r="B1008" s="1"/>
      <c r="C1008" s="1"/>
    </row>
    <row r="1009" spans="2:3" ht="14.1" customHeight="1" x14ac:dyDescent="0.2">
      <c r="B1009" s="1"/>
      <c r="C1009" s="1"/>
    </row>
    <row r="1010" spans="2:3" ht="14.1" customHeight="1" x14ac:dyDescent="0.2">
      <c r="B1010" s="1"/>
      <c r="C1010" s="1"/>
    </row>
    <row r="1011" spans="2:3" ht="14.1" customHeight="1" x14ac:dyDescent="0.2">
      <c r="B1011" s="1"/>
      <c r="C1011" s="1"/>
    </row>
    <row r="1012" spans="2:3" ht="14.1" customHeight="1" x14ac:dyDescent="0.2">
      <c r="B1012" s="1"/>
      <c r="C1012" s="1"/>
    </row>
    <row r="1013" spans="2:3" ht="14.1" customHeight="1" x14ac:dyDescent="0.2">
      <c r="B1013" s="1"/>
      <c r="C1013" s="1"/>
    </row>
    <row r="1014" spans="2:3" ht="14.1" customHeight="1" x14ac:dyDescent="0.2">
      <c r="B1014" s="1"/>
      <c r="C1014" s="1"/>
    </row>
    <row r="1015" spans="2:3" ht="14.1" customHeight="1" x14ac:dyDescent="0.2">
      <c r="B1015" s="1"/>
      <c r="C1015" s="1"/>
    </row>
    <row r="1016" spans="2:3" ht="14.1" customHeight="1" x14ac:dyDescent="0.2">
      <c r="B1016" s="1"/>
      <c r="C1016" s="1"/>
    </row>
    <row r="1017" spans="2:3" ht="14.1" customHeight="1" x14ac:dyDescent="0.2">
      <c r="B1017" s="1"/>
      <c r="C1017" s="1"/>
    </row>
    <row r="1018" spans="2:3" ht="14.1" customHeight="1" x14ac:dyDescent="0.2">
      <c r="B1018" s="1"/>
      <c r="C1018" s="1"/>
    </row>
    <row r="1019" spans="2:3" ht="14.1" customHeight="1" x14ac:dyDescent="0.2">
      <c r="B1019" s="1"/>
      <c r="C1019" s="1"/>
    </row>
    <row r="1020" spans="2:3" ht="14.1" customHeight="1" x14ac:dyDescent="0.2">
      <c r="B1020" s="1"/>
      <c r="C1020" s="1"/>
    </row>
    <row r="1021" spans="2:3" ht="14.1" customHeight="1" x14ac:dyDescent="0.2">
      <c r="B1021" s="1"/>
      <c r="C1021" s="1"/>
    </row>
    <row r="1022" spans="2:3" ht="14.1" customHeight="1" x14ac:dyDescent="0.2">
      <c r="B1022" s="1"/>
      <c r="C1022" s="1"/>
    </row>
    <row r="1023" spans="2:3" ht="14.1" customHeight="1" x14ac:dyDescent="0.2">
      <c r="B1023" s="1"/>
      <c r="C1023" s="1"/>
    </row>
    <row r="1024" spans="2:3" ht="14.1" customHeight="1" x14ac:dyDescent="0.2">
      <c r="B1024" s="1"/>
      <c r="C1024" s="1"/>
    </row>
    <row r="1025" spans="2:3" ht="14.1" customHeight="1" x14ac:dyDescent="0.2">
      <c r="B1025" s="1"/>
      <c r="C1025" s="1"/>
    </row>
    <row r="1026" spans="2:3" ht="14.1" customHeight="1" x14ac:dyDescent="0.2">
      <c r="B1026" s="1"/>
      <c r="C1026" s="1"/>
    </row>
    <row r="1027" spans="2:3" ht="14.1" customHeight="1" x14ac:dyDescent="0.2">
      <c r="B1027" s="1"/>
      <c r="C1027" s="1"/>
    </row>
    <row r="1028" spans="2:3" ht="14.1" customHeight="1" x14ac:dyDescent="0.2">
      <c r="B1028" s="1"/>
      <c r="C1028" s="1"/>
    </row>
    <row r="1029" spans="2:3" ht="14.1" customHeight="1" x14ac:dyDescent="0.2">
      <c r="B1029" s="1"/>
      <c r="C1029" s="1"/>
    </row>
    <row r="1030" spans="2:3" ht="14.1" customHeight="1" x14ac:dyDescent="0.2">
      <c r="B1030" s="1"/>
      <c r="C1030" s="1"/>
    </row>
    <row r="1031" spans="2:3" ht="14.1" customHeight="1" x14ac:dyDescent="0.2">
      <c r="B1031" s="1"/>
      <c r="C1031" s="1"/>
    </row>
    <row r="1032" spans="2:3" ht="14.1" customHeight="1" x14ac:dyDescent="0.2">
      <c r="B1032" s="1"/>
      <c r="C1032" s="1"/>
    </row>
    <row r="1033" spans="2:3" ht="14.1" customHeight="1" x14ac:dyDescent="0.2">
      <c r="B1033" s="1"/>
      <c r="C1033" s="1"/>
    </row>
    <row r="1034" spans="2:3" ht="14.1" customHeight="1" x14ac:dyDescent="0.2">
      <c r="B1034" s="1"/>
      <c r="C1034" s="1"/>
    </row>
    <row r="1035" spans="2:3" ht="14.1" customHeight="1" x14ac:dyDescent="0.2">
      <c r="B1035" s="1"/>
      <c r="C1035" s="1"/>
    </row>
    <row r="1036" spans="2:3" ht="14.1" customHeight="1" x14ac:dyDescent="0.2">
      <c r="B1036" s="1"/>
      <c r="C1036" s="1"/>
    </row>
    <row r="1037" spans="2:3" ht="14.1" customHeight="1" x14ac:dyDescent="0.2">
      <c r="B1037" s="1"/>
      <c r="C1037" s="1"/>
    </row>
    <row r="1038" spans="2:3" ht="14.1" customHeight="1" x14ac:dyDescent="0.2">
      <c r="B1038" s="1"/>
      <c r="C1038" s="1"/>
    </row>
    <row r="1039" spans="2:3" ht="14.1" customHeight="1" x14ac:dyDescent="0.2">
      <c r="B1039" s="1"/>
      <c r="C1039" s="1"/>
    </row>
    <row r="1040" spans="2:3" ht="14.1" customHeight="1" x14ac:dyDescent="0.2">
      <c r="B1040" s="1"/>
      <c r="C1040" s="1"/>
    </row>
    <row r="1041" spans="2:3" ht="14.1" customHeight="1" x14ac:dyDescent="0.2">
      <c r="B1041" s="1"/>
      <c r="C1041" s="1"/>
    </row>
    <row r="1042" spans="2:3" ht="14.1" customHeight="1" x14ac:dyDescent="0.2">
      <c r="B1042" s="1"/>
      <c r="C1042" s="1"/>
    </row>
    <row r="1043" spans="2:3" ht="14.1" customHeight="1" x14ac:dyDescent="0.2">
      <c r="B1043" s="1"/>
      <c r="C1043" s="1"/>
    </row>
    <row r="1044" spans="2:3" ht="14.1" customHeight="1" x14ac:dyDescent="0.2">
      <c r="B1044" s="1"/>
      <c r="C1044" s="1"/>
    </row>
    <row r="1045" spans="2:3" ht="14.1" customHeight="1" x14ac:dyDescent="0.2">
      <c r="B1045" s="1"/>
      <c r="C1045" s="1"/>
    </row>
    <row r="1046" spans="2:3" ht="14.1" customHeight="1" x14ac:dyDescent="0.2">
      <c r="B1046" s="1"/>
      <c r="C1046" s="1"/>
    </row>
    <row r="1047" spans="2:3" ht="14.1" customHeight="1" x14ac:dyDescent="0.2">
      <c r="B1047" s="1"/>
      <c r="C1047" s="1"/>
    </row>
    <row r="1048" spans="2:3" ht="14.1" customHeight="1" x14ac:dyDescent="0.2">
      <c r="B1048" s="1"/>
      <c r="C1048" s="1"/>
    </row>
    <row r="1049" spans="2:3" ht="14.1" customHeight="1" x14ac:dyDescent="0.2">
      <c r="B1049" s="1"/>
      <c r="C1049" s="1"/>
    </row>
    <row r="1050" spans="2:3" ht="14.1" customHeight="1" x14ac:dyDescent="0.2">
      <c r="B1050" s="1"/>
      <c r="C1050" s="1"/>
    </row>
    <row r="1051" spans="2:3" ht="14.1" customHeight="1" x14ac:dyDescent="0.2">
      <c r="B1051" s="1"/>
      <c r="C1051" s="1"/>
    </row>
    <row r="1052" spans="2:3" ht="14.1" customHeight="1" x14ac:dyDescent="0.2">
      <c r="B1052" s="1"/>
      <c r="C1052" s="1"/>
    </row>
    <row r="1053" spans="2:3" ht="14.1" customHeight="1" x14ac:dyDescent="0.2">
      <c r="B1053" s="1"/>
      <c r="C1053" s="1"/>
    </row>
    <row r="1054" spans="2:3" ht="14.1" customHeight="1" x14ac:dyDescent="0.2">
      <c r="B1054" s="1"/>
      <c r="C1054" s="1"/>
    </row>
    <row r="1055" spans="2:3" ht="14.1" customHeight="1" x14ac:dyDescent="0.2">
      <c r="B1055" s="1"/>
      <c r="C1055" s="1"/>
    </row>
    <row r="1056" spans="2:3" ht="14.1" customHeight="1" x14ac:dyDescent="0.2">
      <c r="B1056" s="1"/>
      <c r="C1056" s="1"/>
    </row>
    <row r="1057" spans="2:3" ht="14.1" customHeight="1" x14ac:dyDescent="0.2">
      <c r="B1057" s="1"/>
      <c r="C1057" s="1"/>
    </row>
    <row r="1058" spans="2:3" ht="14.1" customHeight="1" x14ac:dyDescent="0.2">
      <c r="B1058" s="1"/>
      <c r="C1058" s="1"/>
    </row>
    <row r="1059" spans="2:3" ht="14.1" customHeight="1" x14ac:dyDescent="0.2">
      <c r="B1059" s="1"/>
      <c r="C1059" s="1"/>
    </row>
    <row r="1060" spans="2:3" ht="14.1" customHeight="1" x14ac:dyDescent="0.2">
      <c r="B1060" s="1"/>
      <c r="C1060" s="1"/>
    </row>
    <row r="1061" spans="2:3" ht="14.1" customHeight="1" x14ac:dyDescent="0.2">
      <c r="B1061" s="1"/>
      <c r="C1061" s="1"/>
    </row>
    <row r="1062" spans="2:3" ht="14.1" customHeight="1" x14ac:dyDescent="0.2">
      <c r="B1062" s="1"/>
      <c r="C1062" s="1"/>
    </row>
    <row r="1063" spans="2:3" ht="14.1" customHeight="1" x14ac:dyDescent="0.2">
      <c r="B1063" s="1"/>
      <c r="C1063" s="1"/>
    </row>
    <row r="1064" spans="2:3" ht="14.1" customHeight="1" x14ac:dyDescent="0.2">
      <c r="B1064" s="1"/>
      <c r="C1064" s="1"/>
    </row>
    <row r="1065" spans="2:3" ht="14.1" customHeight="1" x14ac:dyDescent="0.2">
      <c r="B1065" s="1"/>
      <c r="C1065" s="1"/>
    </row>
    <row r="1066" spans="2:3" ht="14.1" customHeight="1" x14ac:dyDescent="0.2">
      <c r="B1066" s="1"/>
      <c r="C1066" s="1"/>
    </row>
    <row r="1067" spans="2:3" ht="14.1" customHeight="1" x14ac:dyDescent="0.2">
      <c r="B1067" s="1"/>
      <c r="C1067" s="1"/>
    </row>
    <row r="1068" spans="2:3" ht="14.1" customHeight="1" x14ac:dyDescent="0.2">
      <c r="B1068" s="1"/>
      <c r="C1068" s="1"/>
    </row>
    <row r="1069" spans="2:3" ht="14.1" customHeight="1" x14ac:dyDescent="0.2">
      <c r="B1069" s="1"/>
      <c r="C1069" s="1"/>
    </row>
    <row r="1070" spans="2:3" ht="14.1" customHeight="1" x14ac:dyDescent="0.2">
      <c r="B1070" s="1"/>
      <c r="C1070" s="1"/>
    </row>
    <row r="1071" spans="2:3" ht="14.1" customHeight="1" x14ac:dyDescent="0.2">
      <c r="B1071" s="1"/>
      <c r="C1071" s="1"/>
    </row>
    <row r="1072" spans="2:3" ht="14.1" customHeight="1" x14ac:dyDescent="0.2">
      <c r="B1072" s="1"/>
      <c r="C1072" s="1"/>
    </row>
    <row r="1073" spans="2:3" ht="14.1" customHeight="1" x14ac:dyDescent="0.2">
      <c r="B1073" s="1"/>
      <c r="C1073" s="1"/>
    </row>
    <row r="1074" spans="2:3" ht="14.1" customHeight="1" x14ac:dyDescent="0.2">
      <c r="B1074" s="1"/>
      <c r="C1074" s="1"/>
    </row>
    <row r="1075" spans="2:3" ht="14.1" customHeight="1" x14ac:dyDescent="0.2">
      <c r="B1075" s="1"/>
      <c r="C1075" s="1"/>
    </row>
    <row r="1076" spans="2:3" ht="14.1" customHeight="1" x14ac:dyDescent="0.2">
      <c r="B1076" s="1"/>
      <c r="C1076" s="1"/>
    </row>
    <row r="1077" spans="2:3" ht="14.1" customHeight="1" x14ac:dyDescent="0.2">
      <c r="B1077" s="1"/>
      <c r="C1077" s="1"/>
    </row>
    <row r="1078" spans="2:3" ht="14.1" customHeight="1" x14ac:dyDescent="0.2">
      <c r="B1078" s="1"/>
      <c r="C1078" s="1"/>
    </row>
    <row r="1079" spans="2:3" ht="14.1" customHeight="1" x14ac:dyDescent="0.2">
      <c r="B1079" s="1"/>
      <c r="C1079" s="1"/>
    </row>
    <row r="1080" spans="2:3" ht="14.1" customHeight="1" x14ac:dyDescent="0.2">
      <c r="B1080" s="1"/>
      <c r="C1080" s="1"/>
    </row>
    <row r="1081" spans="2:3" ht="14.1" customHeight="1" x14ac:dyDescent="0.2">
      <c r="B1081" s="1"/>
      <c r="C1081" s="1"/>
    </row>
    <row r="1082" spans="2:3" ht="14.1" customHeight="1" x14ac:dyDescent="0.2">
      <c r="B1082" s="1"/>
      <c r="C1082" s="1"/>
    </row>
    <row r="1083" spans="2:3" ht="14.1" customHeight="1" x14ac:dyDescent="0.2">
      <c r="B1083" s="1"/>
      <c r="C1083" s="1"/>
    </row>
    <row r="1084" spans="2:3" ht="14.1" customHeight="1" x14ac:dyDescent="0.2">
      <c r="B1084" s="1"/>
      <c r="C1084" s="1"/>
    </row>
    <row r="1085" spans="2:3" ht="14.1" customHeight="1" x14ac:dyDescent="0.2">
      <c r="B1085" s="1"/>
      <c r="C1085" s="1"/>
    </row>
    <row r="1086" spans="2:3" ht="14.1" customHeight="1" x14ac:dyDescent="0.2">
      <c r="B1086" s="1"/>
      <c r="C1086" s="1"/>
    </row>
    <row r="1087" spans="2:3" ht="14.1" customHeight="1" x14ac:dyDescent="0.2">
      <c r="B1087" s="1"/>
      <c r="C1087" s="1"/>
    </row>
    <row r="1088" spans="2:3" ht="14.1" customHeight="1" x14ac:dyDescent="0.2">
      <c r="B1088" s="1"/>
      <c r="C1088" s="1"/>
    </row>
    <row r="1089" spans="2:3" ht="14.1" customHeight="1" x14ac:dyDescent="0.2">
      <c r="B1089" s="1"/>
      <c r="C1089" s="1"/>
    </row>
    <row r="1090" spans="2:3" ht="14.1" customHeight="1" x14ac:dyDescent="0.2">
      <c r="B1090" s="1"/>
      <c r="C1090" s="1"/>
    </row>
    <row r="1091" spans="2:3" ht="14.1" customHeight="1" x14ac:dyDescent="0.2">
      <c r="B1091" s="1"/>
      <c r="C1091" s="1"/>
    </row>
    <row r="1092" spans="2:3" ht="14.1" customHeight="1" x14ac:dyDescent="0.2">
      <c r="B1092" s="1"/>
      <c r="C1092" s="1"/>
    </row>
    <row r="1093" spans="2:3" ht="14.1" customHeight="1" x14ac:dyDescent="0.2">
      <c r="B1093" s="1"/>
      <c r="C1093" s="1"/>
    </row>
    <row r="1094" spans="2:3" ht="14.1" customHeight="1" x14ac:dyDescent="0.2">
      <c r="B1094" s="1"/>
      <c r="C1094" s="1"/>
    </row>
    <row r="1095" spans="2:3" ht="14.1" customHeight="1" x14ac:dyDescent="0.2">
      <c r="B1095" s="1"/>
      <c r="C1095" s="1"/>
    </row>
    <row r="1096" spans="2:3" ht="14.1" customHeight="1" x14ac:dyDescent="0.2">
      <c r="B1096" s="1"/>
      <c r="C1096" s="1"/>
    </row>
    <row r="1097" spans="2:3" ht="14.1" customHeight="1" x14ac:dyDescent="0.2">
      <c r="B1097" s="1"/>
      <c r="C1097" s="1"/>
    </row>
    <row r="1098" spans="2:3" ht="14.1" customHeight="1" x14ac:dyDescent="0.2">
      <c r="B1098" s="1"/>
      <c r="C1098" s="1"/>
    </row>
    <row r="1099" spans="2:3" ht="14.1" customHeight="1" x14ac:dyDescent="0.2">
      <c r="B1099" s="1"/>
      <c r="C1099" s="1"/>
    </row>
    <row r="1100" spans="2:3" ht="14.1" customHeight="1" x14ac:dyDescent="0.2">
      <c r="B1100" s="1"/>
      <c r="C1100" s="1"/>
    </row>
    <row r="1101" spans="2:3" ht="14.1" customHeight="1" x14ac:dyDescent="0.2">
      <c r="B1101" s="1"/>
      <c r="C1101" s="1"/>
    </row>
    <row r="1102" spans="2:3" ht="14.1" customHeight="1" x14ac:dyDescent="0.2">
      <c r="B1102" s="1"/>
      <c r="C1102" s="1"/>
    </row>
    <row r="1103" spans="2:3" ht="14.1" customHeight="1" x14ac:dyDescent="0.2">
      <c r="B1103" s="1"/>
      <c r="C1103" s="1"/>
    </row>
    <row r="1104" spans="2:3" ht="14.1" customHeight="1" x14ac:dyDescent="0.2">
      <c r="B1104" s="1"/>
      <c r="C1104" s="1"/>
    </row>
    <row r="1105" spans="2:3" ht="14.1" customHeight="1" x14ac:dyDescent="0.2">
      <c r="B1105" s="1"/>
      <c r="C1105" s="1"/>
    </row>
    <row r="1106" spans="2:3" ht="14.1" customHeight="1" x14ac:dyDescent="0.2">
      <c r="B1106" s="1"/>
      <c r="C1106" s="1"/>
    </row>
    <row r="1107" spans="2:3" ht="14.1" customHeight="1" x14ac:dyDescent="0.2">
      <c r="B1107" s="1"/>
      <c r="C1107" s="1"/>
    </row>
    <row r="1108" spans="2:3" ht="14.1" customHeight="1" x14ac:dyDescent="0.2">
      <c r="B1108" s="1"/>
      <c r="C1108" s="1"/>
    </row>
    <row r="1109" spans="2:3" ht="14.1" customHeight="1" x14ac:dyDescent="0.2">
      <c r="B1109" s="1"/>
      <c r="C1109" s="1"/>
    </row>
    <row r="1110" spans="2:3" ht="14.1" customHeight="1" x14ac:dyDescent="0.2">
      <c r="B1110" s="1"/>
      <c r="C1110" s="1"/>
    </row>
    <row r="1111" spans="2:3" ht="14.1" customHeight="1" x14ac:dyDescent="0.2">
      <c r="B1111" s="1"/>
      <c r="C1111" s="1"/>
    </row>
    <row r="1112" spans="2:3" ht="14.1" customHeight="1" x14ac:dyDescent="0.2">
      <c r="B1112" s="1"/>
      <c r="C1112" s="1"/>
    </row>
    <row r="1113" spans="2:3" ht="14.1" customHeight="1" x14ac:dyDescent="0.2">
      <c r="B1113" s="1"/>
      <c r="C1113" s="1"/>
    </row>
    <row r="1114" spans="2:3" ht="14.1" customHeight="1" x14ac:dyDescent="0.2">
      <c r="B1114" s="1"/>
      <c r="C1114" s="1"/>
    </row>
    <row r="1115" spans="2:3" ht="14.1" customHeight="1" x14ac:dyDescent="0.2">
      <c r="B1115" s="1"/>
      <c r="C1115" s="1"/>
    </row>
    <row r="1116" spans="2:3" ht="14.1" customHeight="1" x14ac:dyDescent="0.2">
      <c r="B1116" s="1"/>
      <c r="C1116" s="1"/>
    </row>
    <row r="1117" spans="2:3" ht="14.1" customHeight="1" x14ac:dyDescent="0.2">
      <c r="B1117" s="1"/>
      <c r="C1117" s="1"/>
    </row>
    <row r="1118" spans="2:3" ht="14.1" customHeight="1" x14ac:dyDescent="0.2">
      <c r="B1118" s="1"/>
      <c r="C1118" s="1"/>
    </row>
    <row r="1119" spans="2:3" ht="14.1" customHeight="1" x14ac:dyDescent="0.2">
      <c r="B1119" s="1"/>
      <c r="C1119" s="1"/>
    </row>
    <row r="1120" spans="2:3" ht="14.1" customHeight="1" x14ac:dyDescent="0.2">
      <c r="B1120" s="1"/>
      <c r="C1120" s="1"/>
    </row>
    <row r="1121" spans="2:3" ht="14.1" customHeight="1" x14ac:dyDescent="0.2">
      <c r="B1121" s="1"/>
      <c r="C1121" s="1"/>
    </row>
    <row r="1122" spans="2:3" ht="14.1" customHeight="1" x14ac:dyDescent="0.2">
      <c r="B1122" s="1"/>
      <c r="C1122" s="1"/>
    </row>
    <row r="1123" spans="2:3" ht="14.1" customHeight="1" x14ac:dyDescent="0.2">
      <c r="B1123" s="1"/>
      <c r="C1123" s="1"/>
    </row>
    <row r="1124" spans="2:3" ht="14.1" customHeight="1" x14ac:dyDescent="0.2">
      <c r="B1124" s="1"/>
      <c r="C1124" s="1"/>
    </row>
    <row r="1125" spans="2:3" ht="14.1" customHeight="1" x14ac:dyDescent="0.2">
      <c r="B1125" s="1"/>
      <c r="C1125" s="1"/>
    </row>
    <row r="1126" spans="2:3" ht="14.1" customHeight="1" x14ac:dyDescent="0.2">
      <c r="B1126" s="1"/>
      <c r="C1126" s="1"/>
    </row>
    <row r="1127" spans="2:3" ht="14.1" customHeight="1" x14ac:dyDescent="0.2">
      <c r="B1127" s="1"/>
      <c r="C1127" s="1"/>
    </row>
    <row r="1128" spans="2:3" ht="14.1" customHeight="1" x14ac:dyDescent="0.2">
      <c r="B1128" s="1"/>
      <c r="C1128" s="1"/>
    </row>
    <row r="1129" spans="2:3" ht="14.1" customHeight="1" x14ac:dyDescent="0.2">
      <c r="B1129" s="1"/>
      <c r="C1129" s="1"/>
    </row>
    <row r="1130" spans="2:3" ht="14.1" customHeight="1" x14ac:dyDescent="0.2">
      <c r="B1130" s="1"/>
      <c r="C1130" s="1"/>
    </row>
    <row r="1131" spans="2:3" ht="14.1" customHeight="1" x14ac:dyDescent="0.2">
      <c r="B1131" s="1"/>
      <c r="C1131" s="1"/>
    </row>
    <row r="1132" spans="2:3" ht="14.1" customHeight="1" x14ac:dyDescent="0.2">
      <c r="B1132" s="1"/>
      <c r="C1132" s="1"/>
    </row>
    <row r="1133" spans="2:3" ht="14.1" customHeight="1" x14ac:dyDescent="0.2">
      <c r="B1133" s="1"/>
      <c r="C1133" s="1"/>
    </row>
    <row r="1134" spans="2:3" ht="14.1" customHeight="1" x14ac:dyDescent="0.2">
      <c r="B1134" s="1"/>
      <c r="C1134" s="1"/>
    </row>
    <row r="1135" spans="2:3" ht="14.1" customHeight="1" x14ac:dyDescent="0.2">
      <c r="B1135" s="1"/>
      <c r="C1135" s="1"/>
    </row>
    <row r="1136" spans="2:3" ht="14.1" customHeight="1" x14ac:dyDescent="0.2">
      <c r="B1136" s="1"/>
      <c r="C1136" s="1"/>
    </row>
    <row r="1137" spans="2:3" ht="14.1" customHeight="1" x14ac:dyDescent="0.2">
      <c r="B1137" s="1"/>
      <c r="C1137" s="1"/>
    </row>
    <row r="1138" spans="2:3" ht="14.1" customHeight="1" x14ac:dyDescent="0.2">
      <c r="B1138" s="1"/>
      <c r="C1138" s="1"/>
    </row>
    <row r="1139" spans="2:3" ht="14.1" customHeight="1" x14ac:dyDescent="0.2">
      <c r="B1139" s="1"/>
      <c r="C1139" s="1"/>
    </row>
    <row r="1140" spans="2:3" ht="14.1" customHeight="1" x14ac:dyDescent="0.2">
      <c r="B1140" s="1"/>
      <c r="C1140" s="1"/>
    </row>
    <row r="1141" spans="2:3" ht="14.1" customHeight="1" x14ac:dyDescent="0.2">
      <c r="B1141" s="1"/>
      <c r="C1141" s="1"/>
    </row>
    <row r="1142" spans="2:3" ht="14.1" customHeight="1" x14ac:dyDescent="0.2">
      <c r="B1142" s="1"/>
      <c r="C1142" s="1"/>
    </row>
    <row r="1143" spans="2:3" ht="14.1" customHeight="1" x14ac:dyDescent="0.2">
      <c r="B1143" s="1"/>
      <c r="C1143" s="1"/>
    </row>
    <row r="1144" spans="2:3" ht="14.1" customHeight="1" x14ac:dyDescent="0.2">
      <c r="B1144" s="1"/>
      <c r="C1144" s="1"/>
    </row>
    <row r="1145" spans="2:3" ht="14.1" customHeight="1" x14ac:dyDescent="0.2">
      <c r="B1145" s="1"/>
      <c r="C1145" s="1"/>
    </row>
    <row r="1146" spans="2:3" ht="14.1" customHeight="1" x14ac:dyDescent="0.2">
      <c r="B1146" s="1"/>
      <c r="C1146" s="1"/>
    </row>
    <row r="1147" spans="2:3" ht="14.1" customHeight="1" x14ac:dyDescent="0.2">
      <c r="B1147" s="1"/>
      <c r="C1147" s="1"/>
    </row>
    <row r="1148" spans="2:3" ht="14.1" customHeight="1" x14ac:dyDescent="0.2">
      <c r="B1148" s="1"/>
      <c r="C1148" s="1"/>
    </row>
    <row r="1149" spans="2:3" ht="14.1" customHeight="1" x14ac:dyDescent="0.2">
      <c r="B1149" s="1"/>
      <c r="C1149" s="1"/>
    </row>
    <row r="1150" spans="2:3" ht="14.1" customHeight="1" x14ac:dyDescent="0.2">
      <c r="B1150" s="1"/>
      <c r="C1150" s="1"/>
    </row>
    <row r="1151" spans="2:3" ht="14.1" customHeight="1" x14ac:dyDescent="0.2">
      <c r="B1151" s="1"/>
      <c r="C1151" s="1"/>
    </row>
    <row r="1152" spans="2:3" ht="14.1" customHeight="1" x14ac:dyDescent="0.2">
      <c r="B1152" s="1"/>
      <c r="C1152" s="1"/>
    </row>
    <row r="1153" spans="2:3" ht="14.1" customHeight="1" x14ac:dyDescent="0.2">
      <c r="B1153" s="1"/>
      <c r="C1153" s="1"/>
    </row>
    <row r="1154" spans="2:3" ht="14.1" customHeight="1" x14ac:dyDescent="0.2">
      <c r="B1154" s="1"/>
      <c r="C1154" s="1"/>
    </row>
    <row r="1155" spans="2:3" ht="14.1" customHeight="1" x14ac:dyDescent="0.2">
      <c r="B1155" s="1"/>
      <c r="C1155" s="1"/>
    </row>
    <row r="1156" spans="2:3" ht="14.1" customHeight="1" x14ac:dyDescent="0.2">
      <c r="B1156" s="1"/>
      <c r="C1156" s="1"/>
    </row>
    <row r="1157" spans="2:3" ht="14.1" customHeight="1" x14ac:dyDescent="0.2">
      <c r="B1157" s="1"/>
      <c r="C1157" s="1"/>
    </row>
    <row r="1158" spans="2:3" ht="14.1" customHeight="1" x14ac:dyDescent="0.2">
      <c r="B1158" s="1"/>
      <c r="C1158" s="1"/>
    </row>
    <row r="1159" spans="2:3" ht="14.1" customHeight="1" x14ac:dyDescent="0.2">
      <c r="B1159" s="1"/>
      <c r="C1159" s="1"/>
    </row>
    <row r="1160" spans="2:3" ht="14.1" customHeight="1" x14ac:dyDescent="0.2">
      <c r="B1160" s="1"/>
      <c r="C1160" s="1"/>
    </row>
    <row r="1161" spans="2:3" ht="14.1" customHeight="1" x14ac:dyDescent="0.2">
      <c r="B1161" s="1"/>
      <c r="C1161" s="1"/>
    </row>
    <row r="1162" spans="2:3" ht="14.1" customHeight="1" x14ac:dyDescent="0.2">
      <c r="B1162" s="1"/>
      <c r="C1162" s="1"/>
    </row>
    <row r="1163" spans="2:3" ht="14.1" customHeight="1" x14ac:dyDescent="0.2">
      <c r="B1163" s="1"/>
      <c r="C1163" s="1"/>
    </row>
    <row r="1164" spans="2:3" ht="14.1" customHeight="1" x14ac:dyDescent="0.2">
      <c r="B1164" s="1"/>
      <c r="C1164" s="1"/>
    </row>
    <row r="1165" spans="2:3" ht="14.1" customHeight="1" x14ac:dyDescent="0.2">
      <c r="B1165" s="1"/>
      <c r="C1165" s="1"/>
    </row>
    <row r="1166" spans="2:3" ht="14.1" customHeight="1" x14ac:dyDescent="0.2">
      <c r="B1166" s="1"/>
      <c r="C1166" s="1"/>
    </row>
    <row r="1167" spans="2:3" ht="14.1" customHeight="1" x14ac:dyDescent="0.2">
      <c r="B1167" s="1"/>
      <c r="C1167" s="1"/>
    </row>
    <row r="1168" spans="2:3" ht="14.1" customHeight="1" x14ac:dyDescent="0.2">
      <c r="B1168" s="1"/>
      <c r="C1168" s="1"/>
    </row>
    <row r="1169" spans="2:3" ht="14.1" customHeight="1" x14ac:dyDescent="0.2">
      <c r="B1169" s="1"/>
      <c r="C1169" s="1"/>
    </row>
    <row r="1170" spans="2:3" ht="14.1" customHeight="1" x14ac:dyDescent="0.2">
      <c r="B1170" s="1"/>
      <c r="C1170" s="1"/>
    </row>
    <row r="1171" spans="2:3" ht="14.1" customHeight="1" x14ac:dyDescent="0.2">
      <c r="B1171" s="1"/>
      <c r="C1171" s="1"/>
    </row>
    <row r="1172" spans="2:3" ht="14.1" customHeight="1" x14ac:dyDescent="0.2">
      <c r="B1172" s="1"/>
      <c r="C1172" s="1"/>
    </row>
    <row r="1173" spans="2:3" ht="14.1" customHeight="1" x14ac:dyDescent="0.2">
      <c r="B1173" s="1"/>
      <c r="C1173" s="1"/>
    </row>
    <row r="1174" spans="2:3" ht="14.1" customHeight="1" x14ac:dyDescent="0.2">
      <c r="B1174" s="1"/>
      <c r="C1174" s="1"/>
    </row>
    <row r="1175" spans="2:3" ht="14.1" customHeight="1" x14ac:dyDescent="0.2">
      <c r="B1175" s="1"/>
      <c r="C1175" s="1"/>
    </row>
    <row r="1176" spans="2:3" ht="14.1" customHeight="1" x14ac:dyDescent="0.2">
      <c r="B1176" s="1"/>
      <c r="C1176" s="1"/>
    </row>
    <row r="1177" spans="2:3" ht="14.1" customHeight="1" x14ac:dyDescent="0.2">
      <c r="B1177" s="1"/>
      <c r="C1177" s="1"/>
    </row>
    <row r="1178" spans="2:3" ht="14.1" customHeight="1" x14ac:dyDescent="0.2">
      <c r="B1178" s="1"/>
      <c r="C1178" s="1"/>
    </row>
    <row r="1179" spans="2:3" ht="14.1" customHeight="1" x14ac:dyDescent="0.2">
      <c r="B1179" s="1"/>
      <c r="C1179" s="1"/>
    </row>
    <row r="1180" spans="2:3" ht="14.1" customHeight="1" x14ac:dyDescent="0.2">
      <c r="B1180" s="1"/>
      <c r="C1180" s="1"/>
    </row>
    <row r="1181" spans="2:3" ht="14.1" customHeight="1" x14ac:dyDescent="0.2">
      <c r="B1181" s="1"/>
      <c r="C1181" s="1"/>
    </row>
    <row r="1182" spans="2:3" ht="14.1" customHeight="1" x14ac:dyDescent="0.2">
      <c r="B1182" s="1"/>
      <c r="C1182" s="1"/>
    </row>
    <row r="1183" spans="2:3" ht="14.1" customHeight="1" x14ac:dyDescent="0.2">
      <c r="B1183" s="1"/>
      <c r="C1183" s="1"/>
    </row>
    <row r="1184" spans="2:3" ht="14.1" customHeight="1" x14ac:dyDescent="0.2">
      <c r="B1184" s="1"/>
      <c r="C1184" s="1"/>
    </row>
    <row r="1185" spans="2:3" ht="14.1" customHeight="1" x14ac:dyDescent="0.2">
      <c r="B1185" s="1"/>
      <c r="C1185" s="1"/>
    </row>
    <row r="1186" spans="2:3" ht="14.1" customHeight="1" x14ac:dyDescent="0.2">
      <c r="B1186" s="1"/>
      <c r="C1186" s="1"/>
    </row>
    <row r="1187" spans="2:3" ht="14.1" customHeight="1" x14ac:dyDescent="0.2">
      <c r="B1187" s="1"/>
      <c r="C1187" s="1"/>
    </row>
    <row r="1188" spans="2:3" ht="14.1" customHeight="1" x14ac:dyDescent="0.2">
      <c r="B1188" s="1"/>
      <c r="C1188" s="1"/>
    </row>
    <row r="1189" spans="2:3" ht="14.1" customHeight="1" x14ac:dyDescent="0.2">
      <c r="B1189" s="1"/>
      <c r="C1189" s="1"/>
    </row>
    <row r="1190" spans="2:3" ht="14.1" customHeight="1" x14ac:dyDescent="0.2">
      <c r="B1190" s="1"/>
      <c r="C1190" s="1"/>
    </row>
    <row r="1191" spans="2:3" ht="14.1" customHeight="1" x14ac:dyDescent="0.2">
      <c r="B1191" s="1"/>
      <c r="C1191" s="1"/>
    </row>
    <row r="1192" spans="2:3" ht="14.1" customHeight="1" x14ac:dyDescent="0.2">
      <c r="B1192" s="1"/>
      <c r="C1192" s="1"/>
    </row>
    <row r="1193" spans="2:3" ht="14.1" customHeight="1" x14ac:dyDescent="0.2">
      <c r="B1193" s="1"/>
      <c r="C1193" s="1"/>
    </row>
    <row r="1194" spans="2:3" ht="14.1" customHeight="1" x14ac:dyDescent="0.2">
      <c r="B1194" s="1"/>
      <c r="C1194" s="1"/>
    </row>
    <row r="1195" spans="2:3" ht="14.1" customHeight="1" x14ac:dyDescent="0.2">
      <c r="B1195" s="1"/>
      <c r="C1195" s="1"/>
    </row>
    <row r="1196" spans="2:3" ht="14.1" customHeight="1" x14ac:dyDescent="0.2">
      <c r="B1196" s="1"/>
      <c r="C1196" s="1"/>
    </row>
    <row r="1197" spans="2:3" ht="14.1" customHeight="1" x14ac:dyDescent="0.2">
      <c r="B1197" s="1"/>
      <c r="C1197" s="1"/>
    </row>
    <row r="1198" spans="2:3" ht="14.1" customHeight="1" x14ac:dyDescent="0.2">
      <c r="B1198" s="1"/>
      <c r="C1198" s="1"/>
    </row>
    <row r="1199" spans="2:3" ht="14.1" customHeight="1" x14ac:dyDescent="0.2">
      <c r="B1199" s="1"/>
      <c r="C1199" s="1"/>
    </row>
    <row r="1200" spans="2:3" ht="14.1" customHeight="1" x14ac:dyDescent="0.2">
      <c r="B1200" s="1"/>
      <c r="C1200" s="1"/>
    </row>
    <row r="1201" spans="2:3" ht="14.1" customHeight="1" x14ac:dyDescent="0.2">
      <c r="B1201" s="1"/>
      <c r="C1201" s="1"/>
    </row>
    <row r="1202" spans="2:3" ht="14.1" customHeight="1" x14ac:dyDescent="0.2">
      <c r="B1202" s="1"/>
      <c r="C1202" s="1"/>
    </row>
    <row r="1203" spans="2:3" ht="14.1" customHeight="1" x14ac:dyDescent="0.2">
      <c r="B1203" s="1"/>
      <c r="C1203" s="1"/>
    </row>
    <row r="1204" spans="2:3" ht="14.1" customHeight="1" x14ac:dyDescent="0.2">
      <c r="B1204" s="1"/>
      <c r="C1204" s="1"/>
    </row>
    <row r="1205" spans="2:3" ht="14.1" customHeight="1" x14ac:dyDescent="0.2">
      <c r="B1205" s="1"/>
      <c r="C1205" s="1"/>
    </row>
    <row r="1206" spans="2:3" ht="14.1" customHeight="1" x14ac:dyDescent="0.2">
      <c r="B1206" s="1"/>
      <c r="C1206" s="1"/>
    </row>
    <row r="1207" spans="2:3" ht="14.1" customHeight="1" x14ac:dyDescent="0.2">
      <c r="B1207" s="1"/>
      <c r="C1207" s="1"/>
    </row>
    <row r="1208" spans="2:3" ht="14.1" customHeight="1" x14ac:dyDescent="0.2">
      <c r="B1208" s="1"/>
      <c r="C1208" s="1"/>
    </row>
    <row r="1209" spans="2:3" ht="14.1" customHeight="1" x14ac:dyDescent="0.2">
      <c r="B1209" s="1"/>
      <c r="C1209" s="1"/>
    </row>
    <row r="1210" spans="2:3" ht="14.1" customHeight="1" x14ac:dyDescent="0.2">
      <c r="B1210" s="1"/>
      <c r="C1210" s="1"/>
    </row>
    <row r="1211" spans="2:3" ht="14.1" customHeight="1" x14ac:dyDescent="0.2">
      <c r="B1211" s="1"/>
      <c r="C1211" s="1"/>
    </row>
    <row r="1212" spans="2:3" ht="14.1" customHeight="1" x14ac:dyDescent="0.2">
      <c r="B1212" s="1"/>
      <c r="C1212" s="1"/>
    </row>
    <row r="1213" spans="2:3" ht="14.1" customHeight="1" x14ac:dyDescent="0.2">
      <c r="B1213" s="1"/>
      <c r="C1213" s="1"/>
    </row>
    <row r="1214" spans="2:3" ht="14.1" customHeight="1" x14ac:dyDescent="0.2">
      <c r="B1214" s="1"/>
      <c r="C1214" s="1"/>
    </row>
    <row r="1215" spans="2:3" ht="14.1" customHeight="1" x14ac:dyDescent="0.2">
      <c r="B1215" s="1"/>
      <c r="C1215" s="1"/>
    </row>
    <row r="1216" spans="2:3" ht="14.1" customHeight="1" x14ac:dyDescent="0.2">
      <c r="B1216" s="1"/>
      <c r="C1216" s="1"/>
    </row>
    <row r="1217" spans="2:3" ht="14.1" customHeight="1" x14ac:dyDescent="0.2">
      <c r="B1217" s="1"/>
      <c r="C1217" s="1"/>
    </row>
    <row r="1218" spans="2:3" ht="14.1" customHeight="1" x14ac:dyDescent="0.2">
      <c r="B1218" s="1"/>
      <c r="C1218" s="1"/>
    </row>
    <row r="1219" spans="2:3" ht="14.1" customHeight="1" x14ac:dyDescent="0.2">
      <c r="B1219" s="1"/>
      <c r="C1219" s="1"/>
    </row>
    <row r="1220" spans="2:3" ht="14.1" customHeight="1" x14ac:dyDescent="0.2">
      <c r="B1220" s="1"/>
      <c r="C1220" s="1"/>
    </row>
    <row r="1221" spans="2:3" ht="14.1" customHeight="1" x14ac:dyDescent="0.2">
      <c r="B1221" s="1"/>
      <c r="C1221" s="1"/>
    </row>
    <row r="1222" spans="2:3" ht="14.1" customHeight="1" x14ac:dyDescent="0.2">
      <c r="B1222" s="1"/>
      <c r="C1222" s="1"/>
    </row>
    <row r="1223" spans="2:3" ht="14.1" customHeight="1" x14ac:dyDescent="0.2">
      <c r="B1223" s="1"/>
      <c r="C1223" s="1"/>
    </row>
    <row r="1224" spans="2:3" ht="14.1" customHeight="1" x14ac:dyDescent="0.2">
      <c r="B1224" s="1"/>
      <c r="C1224" s="1"/>
    </row>
    <row r="1225" spans="2:3" ht="14.1" customHeight="1" x14ac:dyDescent="0.2">
      <c r="B1225" s="1"/>
      <c r="C1225" s="1"/>
    </row>
    <row r="1226" spans="2:3" ht="14.1" customHeight="1" x14ac:dyDescent="0.2">
      <c r="B1226" s="1"/>
      <c r="C1226" s="1"/>
    </row>
    <row r="1227" spans="2:3" ht="14.1" customHeight="1" x14ac:dyDescent="0.2">
      <c r="B1227" s="1"/>
      <c r="C1227" s="1"/>
    </row>
    <row r="1228" spans="2:3" ht="14.1" customHeight="1" x14ac:dyDescent="0.2">
      <c r="B1228" s="1"/>
      <c r="C1228" s="1"/>
    </row>
    <row r="1229" spans="2:3" ht="14.1" customHeight="1" x14ac:dyDescent="0.2">
      <c r="B1229" s="1"/>
      <c r="C1229" s="1"/>
    </row>
    <row r="1230" spans="2:3" ht="14.1" customHeight="1" x14ac:dyDescent="0.2">
      <c r="B1230" s="1"/>
      <c r="C1230" s="1"/>
    </row>
    <row r="1231" spans="2:3" ht="14.1" customHeight="1" x14ac:dyDescent="0.2">
      <c r="B1231" s="1"/>
      <c r="C1231" s="1"/>
    </row>
    <row r="1232" spans="2:3" ht="14.1" customHeight="1" x14ac:dyDescent="0.2">
      <c r="B1232" s="1"/>
      <c r="C1232" s="1"/>
    </row>
    <row r="1233" spans="2:3" ht="14.1" customHeight="1" x14ac:dyDescent="0.2">
      <c r="B1233" s="1"/>
      <c r="C1233" s="1"/>
    </row>
    <row r="1234" spans="2:3" ht="14.1" customHeight="1" x14ac:dyDescent="0.2">
      <c r="B1234" s="1"/>
      <c r="C1234" s="1"/>
    </row>
    <row r="1235" spans="2:3" ht="14.1" customHeight="1" x14ac:dyDescent="0.2">
      <c r="B1235" s="1"/>
      <c r="C1235" s="1"/>
    </row>
    <row r="1236" spans="2:3" ht="14.1" customHeight="1" x14ac:dyDescent="0.2">
      <c r="B1236" s="1"/>
      <c r="C1236" s="1"/>
    </row>
    <row r="1237" spans="2:3" ht="14.1" customHeight="1" x14ac:dyDescent="0.2">
      <c r="B1237" s="1"/>
      <c r="C1237" s="1"/>
    </row>
    <row r="1238" spans="2:3" ht="14.1" customHeight="1" x14ac:dyDescent="0.2">
      <c r="B1238" s="1"/>
      <c r="C1238" s="1"/>
    </row>
    <row r="1239" spans="2:3" ht="14.1" customHeight="1" x14ac:dyDescent="0.2">
      <c r="B1239" s="1"/>
      <c r="C1239" s="1"/>
    </row>
    <row r="1240" spans="2:3" ht="14.1" customHeight="1" x14ac:dyDescent="0.2">
      <c r="B1240" s="1"/>
      <c r="C1240" s="1"/>
    </row>
    <row r="1241" spans="2:3" ht="14.1" customHeight="1" x14ac:dyDescent="0.2">
      <c r="B1241" s="1"/>
      <c r="C1241" s="1"/>
    </row>
    <row r="1242" spans="2:3" ht="14.1" customHeight="1" x14ac:dyDescent="0.2">
      <c r="B1242" s="1"/>
      <c r="C1242" s="1"/>
    </row>
    <row r="1243" spans="2:3" ht="14.1" customHeight="1" x14ac:dyDescent="0.2">
      <c r="B1243" s="1"/>
      <c r="C1243" s="1"/>
    </row>
    <row r="1244" spans="2:3" ht="14.1" customHeight="1" x14ac:dyDescent="0.2">
      <c r="B1244" s="1"/>
      <c r="C1244" s="1"/>
    </row>
    <row r="1245" spans="2:3" ht="14.1" customHeight="1" x14ac:dyDescent="0.2">
      <c r="B1245" s="1"/>
      <c r="C1245" s="1"/>
    </row>
    <row r="1246" spans="2:3" ht="14.1" customHeight="1" x14ac:dyDescent="0.2">
      <c r="B1246" s="1"/>
      <c r="C1246" s="1"/>
    </row>
    <row r="1247" spans="2:3" ht="14.1" customHeight="1" x14ac:dyDescent="0.2">
      <c r="B1247" s="1"/>
      <c r="C1247" s="1"/>
    </row>
    <row r="1248" spans="2:3" ht="14.1" customHeight="1" x14ac:dyDescent="0.2">
      <c r="B1248" s="1"/>
      <c r="C1248" s="1"/>
    </row>
    <row r="1249" spans="2:3" ht="14.1" customHeight="1" x14ac:dyDescent="0.2">
      <c r="B1249" s="1"/>
      <c r="C1249" s="1"/>
    </row>
    <row r="1250" spans="2:3" ht="14.1" customHeight="1" x14ac:dyDescent="0.2">
      <c r="B1250" s="1"/>
      <c r="C1250" s="1"/>
    </row>
    <row r="1251" spans="2:3" ht="14.1" customHeight="1" x14ac:dyDescent="0.2">
      <c r="B1251" s="1"/>
      <c r="C1251" s="1"/>
    </row>
    <row r="1252" spans="2:3" ht="14.1" customHeight="1" x14ac:dyDescent="0.2">
      <c r="B1252" s="1"/>
      <c r="C1252" s="1"/>
    </row>
    <row r="1253" spans="2:3" ht="14.1" customHeight="1" x14ac:dyDescent="0.2">
      <c r="B1253" s="1"/>
      <c r="C1253" s="1"/>
    </row>
    <row r="1254" spans="2:3" ht="14.1" customHeight="1" x14ac:dyDescent="0.2">
      <c r="B1254" s="1"/>
      <c r="C1254" s="1"/>
    </row>
    <row r="1255" spans="2:3" ht="14.1" customHeight="1" x14ac:dyDescent="0.2">
      <c r="B1255" s="1"/>
      <c r="C1255" s="1"/>
    </row>
    <row r="1256" spans="2:3" ht="14.1" customHeight="1" x14ac:dyDescent="0.2">
      <c r="B1256" s="1"/>
      <c r="C1256" s="1"/>
    </row>
    <row r="1257" spans="2:3" ht="14.1" customHeight="1" x14ac:dyDescent="0.2">
      <c r="B1257" s="1"/>
      <c r="C1257" s="1"/>
    </row>
    <row r="1258" spans="2:3" ht="14.1" customHeight="1" x14ac:dyDescent="0.2">
      <c r="B1258" s="1"/>
      <c r="C1258" s="1"/>
    </row>
    <row r="1259" spans="2:3" ht="14.1" customHeight="1" x14ac:dyDescent="0.2">
      <c r="B1259" s="1"/>
      <c r="C1259" s="1"/>
    </row>
    <row r="1260" spans="2:3" ht="14.1" customHeight="1" x14ac:dyDescent="0.2">
      <c r="B1260" s="1"/>
      <c r="C1260" s="1"/>
    </row>
    <row r="1261" spans="2:3" ht="14.1" customHeight="1" x14ac:dyDescent="0.2">
      <c r="B1261" s="1"/>
      <c r="C1261" s="1"/>
    </row>
    <row r="1262" spans="2:3" ht="14.1" customHeight="1" x14ac:dyDescent="0.2">
      <c r="B1262" s="1"/>
      <c r="C1262" s="1"/>
    </row>
    <row r="1263" spans="2:3" ht="14.1" customHeight="1" x14ac:dyDescent="0.2">
      <c r="B1263" s="1"/>
      <c r="C1263" s="1"/>
    </row>
    <row r="1264" spans="2:3" ht="14.1" customHeight="1" x14ac:dyDescent="0.2">
      <c r="B1264" s="1"/>
      <c r="C1264" s="1"/>
    </row>
    <row r="1265" spans="2:3" ht="14.1" customHeight="1" x14ac:dyDescent="0.2">
      <c r="B1265" s="1"/>
      <c r="C1265" s="1"/>
    </row>
    <row r="1266" spans="2:3" ht="14.1" customHeight="1" x14ac:dyDescent="0.2">
      <c r="B1266" s="1"/>
      <c r="C1266" s="1"/>
    </row>
    <row r="1267" spans="2:3" ht="14.1" customHeight="1" x14ac:dyDescent="0.2">
      <c r="B1267" s="1"/>
      <c r="C1267" s="1"/>
    </row>
    <row r="1268" spans="2:3" ht="14.1" customHeight="1" x14ac:dyDescent="0.2">
      <c r="B1268" s="1"/>
      <c r="C1268" s="1"/>
    </row>
    <row r="1269" spans="2:3" ht="14.1" customHeight="1" x14ac:dyDescent="0.2">
      <c r="B1269" s="1"/>
      <c r="C1269" s="1"/>
    </row>
    <row r="1270" spans="2:3" ht="14.1" customHeight="1" x14ac:dyDescent="0.2">
      <c r="B1270" s="1"/>
      <c r="C1270" s="1"/>
    </row>
    <row r="1271" spans="2:3" ht="14.1" customHeight="1" x14ac:dyDescent="0.2">
      <c r="B1271" s="1"/>
      <c r="C1271" s="1"/>
    </row>
    <row r="1272" spans="2:3" ht="14.1" customHeight="1" x14ac:dyDescent="0.2">
      <c r="B1272" s="1"/>
      <c r="C1272" s="1"/>
    </row>
    <row r="1273" spans="2:3" ht="14.1" customHeight="1" x14ac:dyDescent="0.2">
      <c r="B1273" s="1"/>
      <c r="C1273" s="1"/>
    </row>
    <row r="1274" spans="2:3" ht="14.1" customHeight="1" x14ac:dyDescent="0.2">
      <c r="B1274" s="1"/>
      <c r="C1274" s="1"/>
    </row>
    <row r="1275" spans="2:3" ht="14.1" customHeight="1" x14ac:dyDescent="0.2">
      <c r="B1275" s="1"/>
      <c r="C1275" s="1"/>
    </row>
    <row r="1276" spans="2:3" ht="14.1" customHeight="1" x14ac:dyDescent="0.2">
      <c r="B1276" s="1"/>
      <c r="C1276" s="1"/>
    </row>
    <row r="1277" spans="2:3" ht="14.1" customHeight="1" x14ac:dyDescent="0.2">
      <c r="B1277" s="1"/>
      <c r="C1277" s="1"/>
    </row>
    <row r="1278" spans="2:3" ht="14.1" customHeight="1" x14ac:dyDescent="0.2">
      <c r="B1278" s="1"/>
      <c r="C1278" s="1"/>
    </row>
    <row r="1279" spans="2:3" ht="14.1" customHeight="1" x14ac:dyDescent="0.2">
      <c r="B1279" s="1"/>
      <c r="C1279" s="1"/>
    </row>
    <row r="1280" spans="2:3" ht="14.1" customHeight="1" x14ac:dyDescent="0.2">
      <c r="B1280" s="1"/>
      <c r="C1280" s="1"/>
    </row>
    <row r="1281" spans="2:3" ht="14.1" customHeight="1" x14ac:dyDescent="0.2">
      <c r="B1281" s="1"/>
      <c r="C1281" s="1"/>
    </row>
    <row r="1282" spans="2:3" ht="14.1" customHeight="1" x14ac:dyDescent="0.2">
      <c r="B1282" s="1"/>
      <c r="C1282" s="1"/>
    </row>
    <row r="1283" spans="2:3" ht="14.1" customHeight="1" x14ac:dyDescent="0.2">
      <c r="B1283" s="1"/>
      <c r="C1283" s="1"/>
    </row>
    <row r="1284" spans="2:3" ht="14.1" customHeight="1" x14ac:dyDescent="0.2">
      <c r="B1284" s="1"/>
      <c r="C1284" s="1"/>
    </row>
    <row r="1285" spans="2:3" ht="14.1" customHeight="1" x14ac:dyDescent="0.2">
      <c r="B1285" s="1"/>
      <c r="C1285" s="1"/>
    </row>
    <row r="1286" spans="2:3" ht="14.1" customHeight="1" x14ac:dyDescent="0.2">
      <c r="B1286" s="1"/>
      <c r="C1286" s="1"/>
    </row>
    <row r="1287" spans="2:3" ht="14.1" customHeight="1" x14ac:dyDescent="0.2">
      <c r="B1287" s="1"/>
      <c r="C1287" s="1"/>
    </row>
    <row r="1288" spans="2:3" ht="14.1" customHeight="1" x14ac:dyDescent="0.2">
      <c r="B1288" s="1"/>
      <c r="C1288" s="1"/>
    </row>
    <row r="1289" spans="2:3" ht="14.1" customHeight="1" x14ac:dyDescent="0.2">
      <c r="B1289" s="1"/>
      <c r="C1289" s="1"/>
    </row>
    <row r="1290" spans="2:3" ht="14.1" customHeight="1" x14ac:dyDescent="0.2">
      <c r="B1290" s="1"/>
      <c r="C1290" s="1"/>
    </row>
    <row r="1291" spans="2:3" ht="14.1" customHeight="1" x14ac:dyDescent="0.2">
      <c r="B1291" s="1"/>
      <c r="C1291" s="1"/>
    </row>
    <row r="1292" spans="2:3" ht="14.1" customHeight="1" x14ac:dyDescent="0.2">
      <c r="B1292" s="1"/>
      <c r="C1292" s="1"/>
    </row>
    <row r="1293" spans="2:3" ht="14.1" customHeight="1" x14ac:dyDescent="0.2">
      <c r="B1293" s="1"/>
      <c r="C1293" s="1"/>
    </row>
    <row r="1294" spans="2:3" ht="14.1" customHeight="1" x14ac:dyDescent="0.2">
      <c r="B1294" s="1"/>
      <c r="C1294" s="1"/>
    </row>
    <row r="1295" spans="2:3" ht="14.1" customHeight="1" x14ac:dyDescent="0.2">
      <c r="B1295" s="1"/>
      <c r="C1295" s="1"/>
    </row>
    <row r="1296" spans="2:3" ht="14.1" customHeight="1" x14ac:dyDescent="0.2">
      <c r="B1296" s="1"/>
      <c r="C1296" s="1"/>
    </row>
    <row r="1297" spans="2:3" ht="14.1" customHeight="1" x14ac:dyDescent="0.2">
      <c r="B1297" s="1"/>
      <c r="C1297" s="1"/>
    </row>
    <row r="1298" spans="2:3" ht="14.1" customHeight="1" x14ac:dyDescent="0.2">
      <c r="B1298" s="1"/>
      <c r="C1298" s="1"/>
    </row>
    <row r="1299" spans="2:3" ht="14.1" customHeight="1" x14ac:dyDescent="0.2">
      <c r="B1299" s="1"/>
      <c r="C1299" s="1"/>
    </row>
    <row r="1300" spans="2:3" ht="14.1" customHeight="1" x14ac:dyDescent="0.2">
      <c r="B1300" s="1"/>
      <c r="C1300" s="1"/>
    </row>
    <row r="1301" spans="2:3" ht="14.1" customHeight="1" x14ac:dyDescent="0.2">
      <c r="B1301" s="1"/>
      <c r="C1301" s="1"/>
    </row>
    <row r="1302" spans="2:3" ht="14.1" customHeight="1" x14ac:dyDescent="0.2">
      <c r="B1302" s="1"/>
      <c r="C1302" s="1"/>
    </row>
    <row r="1303" spans="2:3" ht="14.1" customHeight="1" x14ac:dyDescent="0.2">
      <c r="B1303" s="1"/>
      <c r="C1303" s="1"/>
    </row>
    <row r="1304" spans="2:3" ht="14.1" customHeight="1" x14ac:dyDescent="0.2">
      <c r="B1304" s="1"/>
      <c r="C1304" s="1"/>
    </row>
    <row r="1305" spans="2:3" ht="14.1" customHeight="1" x14ac:dyDescent="0.2">
      <c r="B1305" s="1"/>
      <c r="C1305" s="1"/>
    </row>
    <row r="1306" spans="2:3" ht="14.1" customHeight="1" x14ac:dyDescent="0.2">
      <c r="B1306" s="1"/>
      <c r="C1306" s="1"/>
    </row>
    <row r="1307" spans="2:3" ht="14.1" customHeight="1" x14ac:dyDescent="0.2">
      <c r="B1307" s="1"/>
      <c r="C1307" s="1"/>
    </row>
    <row r="1308" spans="2:3" ht="14.1" customHeight="1" x14ac:dyDescent="0.2">
      <c r="B1308" s="1"/>
      <c r="C1308" s="1"/>
    </row>
    <row r="1309" spans="2:3" ht="14.1" customHeight="1" x14ac:dyDescent="0.2">
      <c r="B1309" s="1"/>
      <c r="C1309" s="1"/>
    </row>
    <row r="1310" spans="2:3" ht="14.1" customHeight="1" x14ac:dyDescent="0.2">
      <c r="B1310" s="1"/>
      <c r="C1310" s="1"/>
    </row>
    <row r="1311" spans="2:3" ht="14.1" customHeight="1" x14ac:dyDescent="0.2">
      <c r="B1311" s="1"/>
      <c r="C1311" s="1"/>
    </row>
    <row r="1312" spans="2:3" ht="14.1" customHeight="1" x14ac:dyDescent="0.2">
      <c r="B1312" s="1"/>
      <c r="C1312" s="1"/>
    </row>
    <row r="1313" spans="2:3" ht="14.1" customHeight="1" x14ac:dyDescent="0.2">
      <c r="B1313" s="1"/>
      <c r="C1313" s="1"/>
    </row>
    <row r="1314" spans="2:3" ht="14.1" customHeight="1" x14ac:dyDescent="0.2">
      <c r="B1314" s="1"/>
      <c r="C1314" s="1"/>
    </row>
    <row r="1315" spans="2:3" ht="14.1" customHeight="1" x14ac:dyDescent="0.2">
      <c r="B1315" s="1"/>
      <c r="C1315" s="1"/>
    </row>
    <row r="1316" spans="2:3" ht="14.1" customHeight="1" x14ac:dyDescent="0.2">
      <c r="B1316" s="1"/>
      <c r="C1316" s="1"/>
    </row>
    <row r="1317" spans="2:3" ht="14.1" customHeight="1" x14ac:dyDescent="0.2">
      <c r="B1317" s="1"/>
      <c r="C1317" s="1"/>
    </row>
    <row r="1318" spans="2:3" ht="14.1" customHeight="1" x14ac:dyDescent="0.2">
      <c r="B1318" s="1"/>
      <c r="C1318" s="1"/>
    </row>
    <row r="1319" spans="2:3" ht="14.1" customHeight="1" x14ac:dyDescent="0.2">
      <c r="B1319" s="1"/>
      <c r="C1319" s="1"/>
    </row>
    <row r="1320" spans="2:3" ht="14.1" customHeight="1" x14ac:dyDescent="0.2">
      <c r="B1320" s="1"/>
      <c r="C1320" s="1"/>
    </row>
    <row r="1321" spans="2:3" ht="14.1" customHeight="1" x14ac:dyDescent="0.2">
      <c r="B1321" s="1"/>
      <c r="C1321" s="1"/>
    </row>
    <row r="1322" spans="2:3" ht="14.1" customHeight="1" x14ac:dyDescent="0.2">
      <c r="B1322" s="1"/>
      <c r="C1322" s="1"/>
    </row>
    <row r="1323" spans="2:3" ht="14.1" customHeight="1" x14ac:dyDescent="0.2">
      <c r="B1323" s="1"/>
      <c r="C1323" s="1"/>
    </row>
    <row r="1324" spans="2:3" ht="14.1" customHeight="1" x14ac:dyDescent="0.2">
      <c r="B1324" s="1"/>
      <c r="C1324" s="1"/>
    </row>
    <row r="1325" spans="2:3" ht="14.1" customHeight="1" x14ac:dyDescent="0.2">
      <c r="B1325" s="1"/>
      <c r="C1325" s="1"/>
    </row>
    <row r="1326" spans="2:3" ht="14.1" customHeight="1" x14ac:dyDescent="0.2">
      <c r="B1326" s="1"/>
      <c r="C1326" s="1"/>
    </row>
    <row r="1327" spans="2:3" ht="14.1" customHeight="1" x14ac:dyDescent="0.2">
      <c r="B1327" s="1"/>
      <c r="C1327" s="1"/>
    </row>
    <row r="1328" spans="2:3" ht="14.1" customHeight="1" x14ac:dyDescent="0.2">
      <c r="B1328" s="1"/>
      <c r="C1328" s="1"/>
    </row>
    <row r="1329" spans="2:3" ht="14.1" customHeight="1" x14ac:dyDescent="0.2">
      <c r="B1329" s="1"/>
      <c r="C1329" s="1"/>
    </row>
    <row r="1330" spans="2:3" ht="14.1" customHeight="1" x14ac:dyDescent="0.2">
      <c r="B1330" s="1"/>
      <c r="C1330" s="1"/>
    </row>
    <row r="1331" spans="2:3" ht="14.1" customHeight="1" x14ac:dyDescent="0.2">
      <c r="B1331" s="1"/>
      <c r="C1331" s="1"/>
    </row>
    <row r="1332" spans="2:3" ht="14.1" customHeight="1" x14ac:dyDescent="0.2">
      <c r="B1332" s="1"/>
      <c r="C1332" s="1"/>
    </row>
    <row r="1333" spans="2:3" ht="14.1" customHeight="1" x14ac:dyDescent="0.2">
      <c r="B1333" s="1"/>
      <c r="C1333" s="1"/>
    </row>
    <row r="1334" spans="2:3" ht="14.1" customHeight="1" x14ac:dyDescent="0.2">
      <c r="B1334" s="1"/>
      <c r="C1334" s="1"/>
    </row>
    <row r="1335" spans="2:3" ht="14.1" customHeight="1" x14ac:dyDescent="0.2">
      <c r="B1335" s="1"/>
      <c r="C1335" s="1"/>
    </row>
    <row r="1336" spans="2:3" ht="14.1" customHeight="1" x14ac:dyDescent="0.2">
      <c r="B1336" s="1"/>
      <c r="C1336" s="1"/>
    </row>
    <row r="1337" spans="2:3" ht="14.1" customHeight="1" x14ac:dyDescent="0.2">
      <c r="B1337" s="1"/>
      <c r="C1337" s="1"/>
    </row>
    <row r="1338" spans="2:3" ht="14.1" customHeight="1" x14ac:dyDescent="0.2">
      <c r="B1338" s="1"/>
      <c r="C1338" s="1"/>
    </row>
    <row r="1339" spans="2:3" ht="14.1" customHeight="1" x14ac:dyDescent="0.2">
      <c r="B1339" s="1"/>
      <c r="C1339" s="1"/>
    </row>
    <row r="1340" spans="2:3" ht="14.1" customHeight="1" x14ac:dyDescent="0.2">
      <c r="B1340" s="1"/>
      <c r="C1340" s="1"/>
    </row>
    <row r="1341" spans="2:3" ht="14.1" customHeight="1" x14ac:dyDescent="0.2">
      <c r="B1341" s="1"/>
      <c r="C1341" s="1"/>
    </row>
    <row r="1342" spans="2:3" ht="14.1" customHeight="1" x14ac:dyDescent="0.2">
      <c r="B1342" s="1"/>
      <c r="C1342" s="1"/>
    </row>
    <row r="1343" spans="2:3" ht="14.1" customHeight="1" x14ac:dyDescent="0.2">
      <c r="B1343" s="1"/>
      <c r="C1343" s="1"/>
    </row>
    <row r="1344" spans="2:3" ht="14.1" customHeight="1" x14ac:dyDescent="0.2">
      <c r="B1344" s="1"/>
      <c r="C1344" s="1"/>
    </row>
    <row r="1345" spans="2:3" ht="14.1" customHeight="1" x14ac:dyDescent="0.2">
      <c r="B1345" s="1"/>
      <c r="C1345" s="1"/>
    </row>
    <row r="1346" spans="2:3" ht="14.1" customHeight="1" x14ac:dyDescent="0.2">
      <c r="B1346" s="1"/>
      <c r="C1346" s="1"/>
    </row>
    <row r="1347" spans="2:3" ht="14.1" customHeight="1" x14ac:dyDescent="0.2">
      <c r="B1347" s="1"/>
      <c r="C1347" s="1"/>
    </row>
    <row r="1348" spans="2:3" ht="14.1" customHeight="1" x14ac:dyDescent="0.2">
      <c r="B1348" s="1"/>
      <c r="C1348" s="1"/>
    </row>
    <row r="1349" spans="2:3" ht="14.1" customHeight="1" x14ac:dyDescent="0.2">
      <c r="B1349" s="1"/>
      <c r="C1349" s="1"/>
    </row>
    <row r="1350" spans="2:3" ht="14.1" customHeight="1" x14ac:dyDescent="0.2">
      <c r="B1350" s="1"/>
      <c r="C1350" s="1"/>
    </row>
    <row r="1351" spans="2:3" ht="14.1" customHeight="1" x14ac:dyDescent="0.2">
      <c r="B1351" s="1"/>
      <c r="C1351" s="1"/>
    </row>
    <row r="1352" spans="2:3" ht="14.1" customHeight="1" x14ac:dyDescent="0.2">
      <c r="B1352" s="1"/>
      <c r="C1352" s="1"/>
    </row>
    <row r="1353" spans="2:3" ht="14.1" customHeight="1" x14ac:dyDescent="0.2">
      <c r="B1353" s="1"/>
      <c r="C1353" s="1"/>
    </row>
    <row r="1354" spans="2:3" ht="14.1" customHeight="1" x14ac:dyDescent="0.2">
      <c r="B1354" s="1"/>
      <c r="C1354" s="1"/>
    </row>
    <row r="1355" spans="2:3" ht="14.1" customHeight="1" x14ac:dyDescent="0.2">
      <c r="B1355" s="1"/>
      <c r="C1355" s="1"/>
    </row>
    <row r="1356" spans="2:3" ht="14.1" customHeight="1" x14ac:dyDescent="0.2">
      <c r="B1356" s="1"/>
      <c r="C1356" s="1"/>
    </row>
    <row r="1357" spans="2:3" ht="14.1" customHeight="1" x14ac:dyDescent="0.2">
      <c r="B1357" s="1"/>
      <c r="C1357" s="1"/>
    </row>
    <row r="1358" spans="2:3" ht="14.1" customHeight="1" x14ac:dyDescent="0.2">
      <c r="B1358" s="1"/>
      <c r="C1358" s="1"/>
    </row>
    <row r="1359" spans="2:3" ht="14.1" customHeight="1" x14ac:dyDescent="0.2">
      <c r="B1359" s="1"/>
      <c r="C1359" s="1"/>
    </row>
    <row r="1360" spans="2:3" ht="14.1" customHeight="1" x14ac:dyDescent="0.2">
      <c r="B1360" s="1"/>
      <c r="C1360" s="1"/>
    </row>
    <row r="1361" spans="2:3" ht="14.1" customHeight="1" x14ac:dyDescent="0.2">
      <c r="B1361" s="1"/>
      <c r="C1361" s="1"/>
    </row>
    <row r="1362" spans="2:3" ht="14.1" customHeight="1" x14ac:dyDescent="0.2">
      <c r="B1362" s="1"/>
      <c r="C1362" s="1"/>
    </row>
    <row r="1363" spans="2:3" ht="14.1" customHeight="1" x14ac:dyDescent="0.2">
      <c r="B1363" s="1"/>
      <c r="C1363" s="1"/>
    </row>
    <row r="1364" spans="2:3" ht="14.1" customHeight="1" x14ac:dyDescent="0.2">
      <c r="B1364" s="1"/>
      <c r="C1364" s="1"/>
    </row>
    <row r="1365" spans="2:3" ht="14.1" customHeight="1" x14ac:dyDescent="0.2">
      <c r="B1365" s="1"/>
      <c r="C1365" s="1"/>
    </row>
    <row r="1366" spans="2:3" ht="14.1" customHeight="1" x14ac:dyDescent="0.2">
      <c r="B1366" s="1"/>
      <c r="C1366" s="1"/>
    </row>
    <row r="1367" spans="2:3" ht="14.1" customHeight="1" x14ac:dyDescent="0.2">
      <c r="B1367" s="1"/>
      <c r="C1367" s="1"/>
    </row>
    <row r="1368" spans="2:3" ht="14.1" customHeight="1" x14ac:dyDescent="0.2">
      <c r="B1368" s="1"/>
      <c r="C1368" s="1"/>
    </row>
    <row r="1369" spans="2:3" ht="14.1" customHeight="1" x14ac:dyDescent="0.2">
      <c r="B1369" s="1"/>
      <c r="C1369" s="1"/>
    </row>
    <row r="1370" spans="2:3" ht="14.1" customHeight="1" x14ac:dyDescent="0.2">
      <c r="B1370" s="1"/>
      <c r="C1370" s="1"/>
    </row>
    <row r="1371" spans="2:3" ht="14.1" customHeight="1" x14ac:dyDescent="0.2">
      <c r="B1371" s="1"/>
      <c r="C1371" s="1"/>
    </row>
    <row r="1372" spans="2:3" ht="14.1" customHeight="1" x14ac:dyDescent="0.2">
      <c r="B1372" s="1"/>
      <c r="C1372" s="1"/>
    </row>
    <row r="1373" spans="2:3" ht="14.1" customHeight="1" x14ac:dyDescent="0.2">
      <c r="B1373" s="1"/>
      <c r="C1373" s="1"/>
    </row>
    <row r="1374" spans="2:3" ht="14.1" customHeight="1" x14ac:dyDescent="0.2">
      <c r="B1374" s="1"/>
      <c r="C1374" s="1"/>
    </row>
    <row r="1375" spans="2:3" ht="14.1" customHeight="1" x14ac:dyDescent="0.2">
      <c r="B1375" s="1"/>
      <c r="C1375" s="1"/>
    </row>
    <row r="1376" spans="2:3" ht="14.1" customHeight="1" x14ac:dyDescent="0.2">
      <c r="B1376" s="1"/>
      <c r="C1376" s="1"/>
    </row>
    <row r="1377" spans="2:3" ht="14.1" customHeight="1" x14ac:dyDescent="0.2">
      <c r="B1377" s="1"/>
      <c r="C1377" s="1"/>
    </row>
    <row r="1378" spans="2:3" ht="14.1" customHeight="1" x14ac:dyDescent="0.2">
      <c r="B1378" s="1"/>
      <c r="C1378" s="1"/>
    </row>
    <row r="1379" spans="2:3" ht="14.1" customHeight="1" x14ac:dyDescent="0.2">
      <c r="B1379" s="1"/>
      <c r="C1379" s="1"/>
    </row>
    <row r="1380" spans="2:3" ht="14.1" customHeight="1" x14ac:dyDescent="0.2">
      <c r="B1380" s="1"/>
      <c r="C1380" s="1"/>
    </row>
    <row r="1381" spans="2:3" ht="14.1" customHeight="1" x14ac:dyDescent="0.2">
      <c r="B1381" s="1"/>
      <c r="C1381" s="1"/>
    </row>
    <row r="1382" spans="2:3" ht="14.1" customHeight="1" x14ac:dyDescent="0.2">
      <c r="B1382" s="1"/>
      <c r="C1382" s="1"/>
    </row>
    <row r="1383" spans="2:3" ht="14.1" customHeight="1" x14ac:dyDescent="0.2">
      <c r="B1383" s="1"/>
      <c r="C1383" s="1"/>
    </row>
    <row r="1384" spans="2:3" ht="14.1" customHeight="1" x14ac:dyDescent="0.2">
      <c r="B1384" s="1"/>
      <c r="C1384" s="1"/>
    </row>
    <row r="1385" spans="2:3" ht="14.1" customHeight="1" x14ac:dyDescent="0.2">
      <c r="B1385" s="1"/>
      <c r="C1385" s="1"/>
    </row>
    <row r="1386" spans="2:3" ht="14.1" customHeight="1" x14ac:dyDescent="0.2">
      <c r="B1386" s="1"/>
      <c r="C1386" s="1"/>
    </row>
    <row r="1387" spans="2:3" ht="14.1" customHeight="1" x14ac:dyDescent="0.2">
      <c r="B1387" s="1"/>
      <c r="C1387" s="1"/>
    </row>
    <row r="1388" spans="2:3" ht="14.1" customHeight="1" x14ac:dyDescent="0.2">
      <c r="B1388" s="1"/>
      <c r="C1388" s="1"/>
    </row>
    <row r="1389" spans="2:3" ht="14.1" customHeight="1" x14ac:dyDescent="0.2">
      <c r="B1389" s="1"/>
      <c r="C1389" s="1"/>
    </row>
    <row r="1390" spans="2:3" ht="14.1" customHeight="1" x14ac:dyDescent="0.2">
      <c r="B1390" s="1"/>
      <c r="C1390" s="1"/>
    </row>
    <row r="1391" spans="2:3" ht="14.1" customHeight="1" x14ac:dyDescent="0.2">
      <c r="B1391" s="1"/>
      <c r="C1391" s="1"/>
    </row>
    <row r="1392" spans="2:3" ht="14.1" customHeight="1" x14ac:dyDescent="0.2">
      <c r="B1392" s="1"/>
      <c r="C1392" s="1"/>
    </row>
    <row r="1393" spans="2:3" ht="14.1" customHeight="1" x14ac:dyDescent="0.2">
      <c r="B1393" s="1"/>
      <c r="C1393" s="1"/>
    </row>
    <row r="1394" spans="2:3" ht="14.1" customHeight="1" x14ac:dyDescent="0.2">
      <c r="B1394" s="1"/>
      <c r="C1394" s="1"/>
    </row>
    <row r="1395" spans="2:3" ht="14.1" customHeight="1" x14ac:dyDescent="0.2">
      <c r="B1395" s="1"/>
      <c r="C1395" s="1"/>
    </row>
    <row r="1396" spans="2:3" ht="14.1" customHeight="1" x14ac:dyDescent="0.2">
      <c r="B1396" s="1"/>
      <c r="C1396" s="1"/>
    </row>
    <row r="1397" spans="2:3" ht="14.1" customHeight="1" x14ac:dyDescent="0.2">
      <c r="B1397" s="1"/>
      <c r="C1397" s="1"/>
    </row>
    <row r="1398" spans="2:3" ht="14.1" customHeight="1" x14ac:dyDescent="0.2">
      <c r="B1398" s="1"/>
      <c r="C1398" s="1"/>
    </row>
    <row r="1399" spans="2:3" ht="14.1" customHeight="1" x14ac:dyDescent="0.2">
      <c r="B1399" s="1"/>
      <c r="C1399" s="1"/>
    </row>
    <row r="1400" spans="2:3" ht="14.1" customHeight="1" x14ac:dyDescent="0.2">
      <c r="B1400" s="1"/>
      <c r="C1400" s="1"/>
    </row>
    <row r="1401" spans="2:3" ht="14.1" customHeight="1" x14ac:dyDescent="0.2">
      <c r="B1401" s="1"/>
      <c r="C1401" s="1"/>
    </row>
    <row r="1402" spans="2:3" ht="14.1" customHeight="1" x14ac:dyDescent="0.2">
      <c r="B1402" s="1"/>
      <c r="C1402" s="1"/>
    </row>
    <row r="1403" spans="2:3" ht="14.1" customHeight="1" x14ac:dyDescent="0.2">
      <c r="B1403" s="1"/>
      <c r="C1403" s="1"/>
    </row>
    <row r="1404" spans="2:3" ht="14.1" customHeight="1" x14ac:dyDescent="0.2">
      <c r="B1404" s="1"/>
      <c r="C1404" s="1"/>
    </row>
    <row r="1405" spans="2:3" ht="14.1" customHeight="1" x14ac:dyDescent="0.2">
      <c r="B1405" s="1"/>
      <c r="C1405" s="1"/>
    </row>
    <row r="1406" spans="2:3" ht="14.1" customHeight="1" x14ac:dyDescent="0.2">
      <c r="B1406" s="1"/>
      <c r="C1406" s="1"/>
    </row>
    <row r="1407" spans="2:3" ht="14.1" customHeight="1" x14ac:dyDescent="0.2">
      <c r="B1407" s="1"/>
      <c r="C1407" s="1"/>
    </row>
    <row r="1408" spans="2:3" ht="14.1" customHeight="1" x14ac:dyDescent="0.2">
      <c r="B1408" s="1"/>
      <c r="C1408" s="1"/>
    </row>
    <row r="1409" spans="2:3" ht="14.1" customHeight="1" x14ac:dyDescent="0.2">
      <c r="B1409" s="1"/>
      <c r="C1409" s="1"/>
    </row>
    <row r="1410" spans="2:3" ht="14.1" customHeight="1" x14ac:dyDescent="0.2">
      <c r="B1410" s="1"/>
      <c r="C1410" s="1"/>
    </row>
    <row r="1411" spans="2:3" ht="14.1" customHeight="1" x14ac:dyDescent="0.2">
      <c r="B1411" s="1"/>
      <c r="C1411" s="1"/>
    </row>
    <row r="1412" spans="2:3" ht="14.1" customHeight="1" x14ac:dyDescent="0.2">
      <c r="B1412" s="1"/>
      <c r="C1412" s="1"/>
    </row>
    <row r="1413" spans="2:3" ht="14.1" customHeight="1" x14ac:dyDescent="0.2">
      <c r="B1413" s="1"/>
      <c r="C1413" s="1"/>
    </row>
    <row r="1414" spans="2:3" ht="14.1" customHeight="1" x14ac:dyDescent="0.2">
      <c r="B1414" s="1"/>
      <c r="C1414" s="1"/>
    </row>
    <row r="1415" spans="2:3" ht="14.1" customHeight="1" x14ac:dyDescent="0.2">
      <c r="B1415" s="1"/>
      <c r="C1415" s="1"/>
    </row>
    <row r="1416" spans="2:3" ht="14.1" customHeight="1" x14ac:dyDescent="0.2">
      <c r="B1416" s="1"/>
      <c r="C1416" s="1"/>
    </row>
    <row r="1417" spans="2:3" ht="14.1" customHeight="1" x14ac:dyDescent="0.2">
      <c r="B1417" s="1"/>
      <c r="C1417" s="1"/>
    </row>
    <row r="1418" spans="2:3" ht="14.1" customHeight="1" x14ac:dyDescent="0.2">
      <c r="B1418" s="1"/>
      <c r="C1418" s="1"/>
    </row>
    <row r="1419" spans="2:3" ht="14.1" customHeight="1" x14ac:dyDescent="0.2">
      <c r="B1419" s="1"/>
      <c r="C1419" s="1"/>
    </row>
    <row r="1420" spans="2:3" ht="14.1" customHeight="1" x14ac:dyDescent="0.2">
      <c r="B1420" s="1"/>
      <c r="C1420" s="1"/>
    </row>
    <row r="1421" spans="2:3" ht="14.1" customHeight="1" x14ac:dyDescent="0.2">
      <c r="B1421" s="1"/>
      <c r="C1421" s="1"/>
    </row>
    <row r="1422" spans="2:3" ht="14.1" customHeight="1" x14ac:dyDescent="0.2">
      <c r="B1422" s="1"/>
      <c r="C1422" s="1"/>
    </row>
    <row r="1423" spans="2:3" ht="14.1" customHeight="1" x14ac:dyDescent="0.2">
      <c r="B1423" s="1"/>
      <c r="C1423" s="1"/>
    </row>
    <row r="1424" spans="2:3" ht="14.1" customHeight="1" x14ac:dyDescent="0.2">
      <c r="B1424" s="1"/>
      <c r="C1424" s="1"/>
    </row>
    <row r="1425" spans="2:3" ht="14.1" customHeight="1" x14ac:dyDescent="0.2">
      <c r="B1425" s="1"/>
      <c r="C1425" s="1"/>
    </row>
    <row r="1426" spans="2:3" ht="14.1" customHeight="1" x14ac:dyDescent="0.2">
      <c r="B1426" s="1"/>
      <c r="C1426" s="1"/>
    </row>
    <row r="1427" spans="2:3" ht="14.1" customHeight="1" x14ac:dyDescent="0.2">
      <c r="B1427" s="1"/>
      <c r="C1427" s="1"/>
    </row>
    <row r="1428" spans="2:3" ht="14.1" customHeight="1" x14ac:dyDescent="0.2">
      <c r="B1428" s="1"/>
      <c r="C1428" s="1"/>
    </row>
    <row r="1429" spans="2:3" ht="14.1" customHeight="1" x14ac:dyDescent="0.2">
      <c r="B1429" s="1"/>
      <c r="C1429" s="1"/>
    </row>
    <row r="1430" spans="2:3" ht="14.1" customHeight="1" x14ac:dyDescent="0.2">
      <c r="B1430" s="1"/>
      <c r="C1430" s="1"/>
    </row>
    <row r="1431" spans="2:3" ht="14.1" customHeight="1" x14ac:dyDescent="0.2">
      <c r="B1431" s="1"/>
      <c r="C1431" s="1"/>
    </row>
    <row r="1432" spans="2:3" ht="14.1" customHeight="1" x14ac:dyDescent="0.2">
      <c r="B1432" s="1"/>
      <c r="C1432" s="1"/>
    </row>
    <row r="1433" spans="2:3" ht="14.1" customHeight="1" x14ac:dyDescent="0.2">
      <c r="B1433" s="1"/>
      <c r="C1433" s="1"/>
    </row>
    <row r="1434" spans="2:3" ht="14.1" customHeight="1" x14ac:dyDescent="0.2">
      <c r="B1434" s="1"/>
      <c r="C1434" s="1"/>
    </row>
    <row r="1435" spans="2:3" ht="14.1" customHeight="1" x14ac:dyDescent="0.2">
      <c r="B1435" s="1"/>
      <c r="C1435" s="1"/>
    </row>
    <row r="1436" spans="2:3" ht="14.1" customHeight="1" x14ac:dyDescent="0.2">
      <c r="B1436" s="1"/>
      <c r="C1436" s="1"/>
    </row>
    <row r="1437" spans="2:3" ht="14.1" customHeight="1" x14ac:dyDescent="0.2">
      <c r="B1437" s="1"/>
      <c r="C1437" s="1"/>
    </row>
    <row r="1438" spans="2:3" ht="14.1" customHeight="1" x14ac:dyDescent="0.2">
      <c r="B1438" s="1"/>
      <c r="C1438" s="1"/>
    </row>
    <row r="1439" spans="2:3" ht="14.1" customHeight="1" x14ac:dyDescent="0.2">
      <c r="B1439" s="1"/>
      <c r="C1439" s="1"/>
    </row>
    <row r="1440" spans="2:3" ht="14.1" customHeight="1" x14ac:dyDescent="0.2">
      <c r="B1440" s="1"/>
      <c r="C1440" s="1"/>
    </row>
    <row r="1441" spans="2:3" ht="14.1" customHeight="1" x14ac:dyDescent="0.2">
      <c r="B1441" s="1"/>
      <c r="C1441" s="1"/>
    </row>
    <row r="1442" spans="2:3" ht="14.1" customHeight="1" x14ac:dyDescent="0.2">
      <c r="B1442" s="1"/>
      <c r="C1442" s="1"/>
    </row>
    <row r="1443" spans="2:3" ht="14.1" customHeight="1" x14ac:dyDescent="0.2">
      <c r="B1443" s="1"/>
      <c r="C1443" s="1"/>
    </row>
    <row r="1444" spans="2:3" ht="14.1" customHeight="1" x14ac:dyDescent="0.2">
      <c r="B1444" s="1"/>
      <c r="C1444" s="1"/>
    </row>
    <row r="1445" spans="2:3" ht="14.1" customHeight="1" x14ac:dyDescent="0.2">
      <c r="B1445" s="1"/>
      <c r="C1445" s="1"/>
    </row>
    <row r="1446" spans="2:3" ht="14.1" customHeight="1" x14ac:dyDescent="0.2">
      <c r="B1446" s="1"/>
      <c r="C1446" s="1"/>
    </row>
    <row r="1447" spans="2:3" ht="14.1" customHeight="1" x14ac:dyDescent="0.2">
      <c r="B1447" s="1"/>
      <c r="C1447" s="1"/>
    </row>
    <row r="1448" spans="2:3" ht="14.1" customHeight="1" x14ac:dyDescent="0.2">
      <c r="B1448" s="1"/>
      <c r="C1448" s="1"/>
    </row>
    <row r="1449" spans="2:3" ht="14.1" customHeight="1" x14ac:dyDescent="0.2">
      <c r="B1449" s="1"/>
      <c r="C1449" s="1"/>
    </row>
    <row r="1450" spans="2:3" ht="14.1" customHeight="1" x14ac:dyDescent="0.2">
      <c r="B1450" s="1"/>
      <c r="C1450" s="1"/>
    </row>
    <row r="1451" spans="2:3" ht="14.1" customHeight="1" x14ac:dyDescent="0.2">
      <c r="B1451" s="1"/>
      <c r="C1451" s="1"/>
    </row>
    <row r="1452" spans="2:3" ht="14.1" customHeight="1" x14ac:dyDescent="0.2">
      <c r="B1452" s="1"/>
      <c r="C1452" s="1"/>
    </row>
    <row r="1453" spans="2:3" ht="14.1" customHeight="1" x14ac:dyDescent="0.2">
      <c r="B1453" s="1"/>
      <c r="C1453" s="1"/>
    </row>
    <row r="1454" spans="2:3" ht="14.1" customHeight="1" x14ac:dyDescent="0.2">
      <c r="B1454" s="1"/>
      <c r="C1454" s="1"/>
    </row>
    <row r="1455" spans="2:3" ht="14.1" customHeight="1" x14ac:dyDescent="0.2">
      <c r="B1455" s="1"/>
      <c r="C1455" s="1"/>
    </row>
    <row r="1456" spans="2:3" ht="14.1" customHeight="1" x14ac:dyDescent="0.2">
      <c r="B1456" s="1"/>
      <c r="C1456" s="1"/>
    </row>
    <row r="1457" spans="2:3" ht="14.1" customHeight="1" x14ac:dyDescent="0.2">
      <c r="B1457" s="1"/>
      <c r="C1457" s="1"/>
    </row>
    <row r="1458" spans="2:3" ht="14.1" customHeight="1" x14ac:dyDescent="0.2">
      <c r="B1458" s="1"/>
      <c r="C1458" s="1"/>
    </row>
    <row r="1459" spans="2:3" ht="14.1" customHeight="1" x14ac:dyDescent="0.2">
      <c r="B1459" s="1"/>
      <c r="C1459" s="1"/>
    </row>
    <row r="1460" spans="2:3" ht="14.1" customHeight="1" x14ac:dyDescent="0.2">
      <c r="B1460" s="1"/>
      <c r="C1460" s="1"/>
    </row>
    <row r="1461" spans="2:3" ht="14.1" customHeight="1" x14ac:dyDescent="0.2">
      <c r="B1461" s="1"/>
      <c r="C1461" s="1"/>
    </row>
    <row r="1462" spans="2:3" ht="14.1" customHeight="1" x14ac:dyDescent="0.2">
      <c r="B1462" s="1"/>
      <c r="C1462" s="1"/>
    </row>
    <row r="1463" spans="2:3" ht="14.1" customHeight="1" x14ac:dyDescent="0.2">
      <c r="B1463" s="1"/>
      <c r="C1463" s="1"/>
    </row>
    <row r="1464" spans="2:3" ht="14.1" customHeight="1" x14ac:dyDescent="0.2">
      <c r="B1464" s="1"/>
      <c r="C1464" s="1"/>
    </row>
    <row r="1465" spans="2:3" ht="14.1" customHeight="1" x14ac:dyDescent="0.2">
      <c r="B1465" s="1"/>
      <c r="C1465" s="1"/>
    </row>
    <row r="1466" spans="2:3" ht="14.1" customHeight="1" x14ac:dyDescent="0.2">
      <c r="B1466" s="1"/>
      <c r="C1466" s="1"/>
    </row>
    <row r="1467" spans="2:3" ht="14.1" customHeight="1" x14ac:dyDescent="0.2">
      <c r="B1467" s="1"/>
      <c r="C1467" s="1"/>
    </row>
    <row r="1468" spans="2:3" ht="14.1" customHeight="1" x14ac:dyDescent="0.2">
      <c r="B1468" s="1"/>
      <c r="C1468" s="1"/>
    </row>
    <row r="1469" spans="2:3" ht="14.1" customHeight="1" x14ac:dyDescent="0.2">
      <c r="B1469" s="1"/>
      <c r="C1469" s="1"/>
    </row>
    <row r="1470" spans="2:3" ht="14.1" customHeight="1" x14ac:dyDescent="0.2">
      <c r="B1470" s="1"/>
      <c r="C1470" s="1"/>
    </row>
    <row r="1471" spans="2:3" ht="14.1" customHeight="1" x14ac:dyDescent="0.2">
      <c r="B1471" s="1"/>
      <c r="C1471" s="1"/>
    </row>
    <row r="1472" spans="2:3" ht="14.1" customHeight="1" x14ac:dyDescent="0.2">
      <c r="B1472" s="1"/>
      <c r="C1472" s="1"/>
    </row>
    <row r="1473" spans="2:3" ht="14.1" customHeight="1" x14ac:dyDescent="0.2">
      <c r="B1473" s="1"/>
      <c r="C1473" s="1"/>
    </row>
    <row r="1474" spans="2:3" ht="14.1" customHeight="1" x14ac:dyDescent="0.2">
      <c r="B1474" s="1"/>
      <c r="C1474" s="1"/>
    </row>
    <row r="1475" spans="2:3" ht="14.1" customHeight="1" x14ac:dyDescent="0.2">
      <c r="B1475" s="1"/>
      <c r="C1475" s="1"/>
    </row>
    <row r="1476" spans="2:3" ht="14.1" customHeight="1" x14ac:dyDescent="0.2">
      <c r="B1476" s="1"/>
      <c r="C1476" s="1"/>
    </row>
    <row r="1477" spans="2:3" ht="14.1" customHeight="1" x14ac:dyDescent="0.2">
      <c r="B1477" s="1"/>
      <c r="C1477" s="1"/>
    </row>
    <row r="1478" spans="2:3" ht="14.1" customHeight="1" x14ac:dyDescent="0.2">
      <c r="B1478" s="1"/>
      <c r="C1478" s="1"/>
    </row>
    <row r="1479" spans="2:3" ht="14.1" customHeight="1" x14ac:dyDescent="0.2">
      <c r="B1479" s="1"/>
      <c r="C1479" s="1"/>
    </row>
    <row r="1480" spans="2:3" ht="14.1" customHeight="1" x14ac:dyDescent="0.2">
      <c r="B1480" s="1"/>
      <c r="C1480" s="1"/>
    </row>
    <row r="1481" spans="2:3" ht="14.1" customHeight="1" x14ac:dyDescent="0.2">
      <c r="B1481" s="1"/>
      <c r="C1481" s="1"/>
    </row>
    <row r="1482" spans="2:3" ht="14.1" customHeight="1" x14ac:dyDescent="0.2">
      <c r="B1482" s="1"/>
      <c r="C1482" s="1"/>
    </row>
    <row r="1483" spans="2:3" ht="14.1" customHeight="1" x14ac:dyDescent="0.2">
      <c r="B1483" s="1"/>
      <c r="C1483" s="1"/>
    </row>
    <row r="1484" spans="2:3" ht="14.1" customHeight="1" x14ac:dyDescent="0.2">
      <c r="B1484" s="1"/>
      <c r="C1484" s="1"/>
    </row>
    <row r="1485" spans="2:3" ht="14.1" customHeight="1" x14ac:dyDescent="0.2">
      <c r="B1485" s="1"/>
      <c r="C1485" s="1"/>
    </row>
    <row r="1486" spans="2:3" ht="14.1" customHeight="1" x14ac:dyDescent="0.2">
      <c r="B1486" s="1"/>
      <c r="C1486" s="1"/>
    </row>
    <row r="1487" spans="2:3" ht="14.1" customHeight="1" x14ac:dyDescent="0.2">
      <c r="B1487" s="1"/>
      <c r="C1487" s="1"/>
    </row>
    <row r="1488" spans="2:3" ht="14.1" customHeight="1" x14ac:dyDescent="0.2">
      <c r="B1488" s="1"/>
      <c r="C1488" s="1"/>
    </row>
    <row r="1489" spans="2:3" ht="14.1" customHeight="1" x14ac:dyDescent="0.2">
      <c r="B1489" s="1"/>
      <c r="C1489" s="1"/>
    </row>
    <row r="1490" spans="2:3" ht="14.1" customHeight="1" x14ac:dyDescent="0.2">
      <c r="B1490" s="1"/>
      <c r="C1490" s="1"/>
    </row>
    <row r="1491" spans="2:3" ht="14.1" customHeight="1" x14ac:dyDescent="0.2">
      <c r="B1491" s="1"/>
      <c r="C1491" s="1"/>
    </row>
    <row r="1492" spans="2:3" ht="14.1" customHeight="1" x14ac:dyDescent="0.2">
      <c r="B1492" s="1"/>
      <c r="C1492" s="1"/>
    </row>
    <row r="1493" spans="2:3" ht="14.1" customHeight="1" x14ac:dyDescent="0.2">
      <c r="B1493" s="1"/>
      <c r="C1493" s="1"/>
    </row>
    <row r="1494" spans="2:3" ht="14.1" customHeight="1" x14ac:dyDescent="0.2">
      <c r="B1494" s="1"/>
      <c r="C1494" s="1"/>
    </row>
    <row r="1495" spans="2:3" ht="14.1" customHeight="1" x14ac:dyDescent="0.2">
      <c r="B1495" s="1"/>
      <c r="C1495" s="1"/>
    </row>
    <row r="1496" spans="2:3" ht="14.1" customHeight="1" x14ac:dyDescent="0.2">
      <c r="B1496" s="1"/>
      <c r="C1496" s="1"/>
    </row>
    <row r="1497" spans="2:3" ht="14.1" customHeight="1" x14ac:dyDescent="0.2">
      <c r="B1497" s="1"/>
      <c r="C1497" s="1"/>
    </row>
    <row r="1498" spans="2:3" ht="14.1" customHeight="1" x14ac:dyDescent="0.2">
      <c r="B1498" s="1"/>
      <c r="C1498" s="1"/>
    </row>
    <row r="1499" spans="2:3" ht="14.1" customHeight="1" x14ac:dyDescent="0.2">
      <c r="B1499" s="1"/>
      <c r="C1499" s="1"/>
    </row>
    <row r="1500" spans="2:3" ht="14.1" customHeight="1" x14ac:dyDescent="0.2">
      <c r="B1500" s="1"/>
      <c r="C1500" s="1"/>
    </row>
    <row r="1501" spans="2:3" ht="14.1" customHeight="1" x14ac:dyDescent="0.2">
      <c r="B1501" s="1"/>
      <c r="C1501" s="1"/>
    </row>
    <row r="1502" spans="2:3" ht="14.1" customHeight="1" x14ac:dyDescent="0.2">
      <c r="B1502" s="1"/>
      <c r="C1502" s="1"/>
    </row>
    <row r="1503" spans="2:3" ht="14.1" customHeight="1" x14ac:dyDescent="0.2">
      <c r="B1503" s="1"/>
      <c r="C1503" s="1"/>
    </row>
    <row r="1504" spans="2:3" ht="14.1" customHeight="1" x14ac:dyDescent="0.2">
      <c r="B1504" s="1"/>
      <c r="C1504" s="1"/>
    </row>
    <row r="1505" spans="2:3" ht="14.1" customHeight="1" x14ac:dyDescent="0.2">
      <c r="B1505" s="1"/>
      <c r="C1505" s="1"/>
    </row>
    <row r="1506" spans="2:3" ht="14.1" customHeight="1" x14ac:dyDescent="0.2">
      <c r="B1506" s="1"/>
      <c r="C1506" s="1"/>
    </row>
    <row r="1507" spans="2:3" ht="14.1" customHeight="1" x14ac:dyDescent="0.2">
      <c r="B1507" s="1"/>
      <c r="C1507" s="1"/>
    </row>
    <row r="1508" spans="2:3" ht="14.1" customHeight="1" x14ac:dyDescent="0.2">
      <c r="B1508" s="1"/>
      <c r="C1508" s="1"/>
    </row>
    <row r="1509" spans="2:3" ht="14.1" customHeight="1" x14ac:dyDescent="0.2">
      <c r="B1509" s="1"/>
      <c r="C1509" s="1"/>
    </row>
    <row r="1510" spans="2:3" ht="14.1" customHeight="1" x14ac:dyDescent="0.2">
      <c r="B1510" s="1"/>
      <c r="C1510" s="1"/>
    </row>
    <row r="1511" spans="2:3" ht="14.1" customHeight="1" x14ac:dyDescent="0.2">
      <c r="B1511" s="1"/>
      <c r="C1511" s="1"/>
    </row>
    <row r="1512" spans="2:3" ht="14.1" customHeight="1" x14ac:dyDescent="0.2">
      <c r="B1512" s="1"/>
      <c r="C1512" s="1"/>
    </row>
    <row r="1513" spans="2:3" ht="14.1" customHeight="1" x14ac:dyDescent="0.2">
      <c r="B1513" s="1"/>
      <c r="C1513" s="1"/>
    </row>
    <row r="1514" spans="2:3" ht="14.1" customHeight="1" x14ac:dyDescent="0.2">
      <c r="B1514" s="1"/>
      <c r="C1514" s="1"/>
    </row>
    <row r="1515" spans="2:3" ht="14.1" customHeight="1" x14ac:dyDescent="0.2">
      <c r="B1515" s="1"/>
      <c r="C1515" s="1"/>
    </row>
    <row r="1516" spans="2:3" ht="14.1" customHeight="1" x14ac:dyDescent="0.2">
      <c r="B1516" s="1"/>
      <c r="C1516" s="1"/>
    </row>
    <row r="1517" spans="2:3" ht="14.1" customHeight="1" x14ac:dyDescent="0.2">
      <c r="B1517" s="1"/>
      <c r="C1517" s="1"/>
    </row>
    <row r="1518" spans="2:3" ht="14.1" customHeight="1" x14ac:dyDescent="0.2">
      <c r="B1518" s="1"/>
      <c r="C1518" s="1"/>
    </row>
    <row r="1519" spans="2:3" ht="14.1" customHeight="1" x14ac:dyDescent="0.2">
      <c r="B1519" s="1"/>
      <c r="C1519" s="1"/>
    </row>
    <row r="1520" spans="2:3" ht="14.1" customHeight="1" x14ac:dyDescent="0.2">
      <c r="B1520" s="1"/>
      <c r="C1520" s="1"/>
    </row>
    <row r="1521" spans="2:3" ht="14.1" customHeight="1" x14ac:dyDescent="0.2">
      <c r="B1521" s="1"/>
      <c r="C1521" s="1"/>
    </row>
    <row r="1522" spans="2:3" ht="14.1" customHeight="1" x14ac:dyDescent="0.2">
      <c r="B1522" s="1"/>
      <c r="C1522" s="1"/>
    </row>
    <row r="1523" spans="2:3" ht="14.1" customHeight="1" x14ac:dyDescent="0.2">
      <c r="B1523" s="1"/>
      <c r="C1523" s="1"/>
    </row>
    <row r="1524" spans="2:3" ht="14.1" customHeight="1" x14ac:dyDescent="0.2">
      <c r="B1524" s="1"/>
      <c r="C1524" s="1"/>
    </row>
    <row r="1525" spans="2:3" ht="14.1" customHeight="1" x14ac:dyDescent="0.2">
      <c r="B1525" s="1"/>
      <c r="C1525" s="1"/>
    </row>
    <row r="1526" spans="2:3" ht="14.1" customHeight="1" x14ac:dyDescent="0.2">
      <c r="B1526" s="1"/>
      <c r="C1526" s="1"/>
    </row>
    <row r="1527" spans="2:3" ht="14.1" customHeight="1" x14ac:dyDescent="0.2">
      <c r="B1527" s="1"/>
      <c r="C1527" s="1"/>
    </row>
    <row r="1528" spans="2:3" ht="14.1" customHeight="1" x14ac:dyDescent="0.2">
      <c r="B1528" s="1"/>
      <c r="C1528" s="1"/>
    </row>
    <row r="1529" spans="2:3" ht="14.1" customHeight="1" x14ac:dyDescent="0.2">
      <c r="B1529" s="1"/>
      <c r="C1529" s="1"/>
    </row>
    <row r="1530" spans="2:3" ht="14.1" customHeight="1" x14ac:dyDescent="0.2">
      <c r="B1530" s="1"/>
      <c r="C1530" s="1"/>
    </row>
    <row r="1531" spans="2:3" ht="14.1" customHeight="1" x14ac:dyDescent="0.2">
      <c r="B1531" s="1"/>
      <c r="C1531" s="1"/>
    </row>
    <row r="1532" spans="2:3" ht="14.1" customHeight="1" x14ac:dyDescent="0.2">
      <c r="B1532" s="1"/>
      <c r="C1532" s="1"/>
    </row>
    <row r="1533" spans="2:3" ht="14.1" customHeight="1" x14ac:dyDescent="0.2">
      <c r="B1533" s="1"/>
      <c r="C1533" s="1"/>
    </row>
    <row r="1534" spans="2:3" ht="14.1" customHeight="1" x14ac:dyDescent="0.2">
      <c r="B1534" s="1"/>
      <c r="C1534" s="1"/>
    </row>
    <row r="1535" spans="2:3" ht="14.1" customHeight="1" x14ac:dyDescent="0.2">
      <c r="B1535" s="1"/>
      <c r="C1535" s="1"/>
    </row>
    <row r="1536" spans="2:3" ht="14.1" customHeight="1" x14ac:dyDescent="0.2">
      <c r="B1536" s="1"/>
      <c r="C1536" s="1"/>
    </row>
    <row r="1537" spans="2:3" ht="14.1" customHeight="1" x14ac:dyDescent="0.2">
      <c r="B1537" s="1"/>
      <c r="C1537" s="1"/>
    </row>
    <row r="1538" spans="2:3" ht="14.1" customHeight="1" x14ac:dyDescent="0.2">
      <c r="B1538" s="1"/>
      <c r="C1538" s="1"/>
    </row>
    <row r="1539" spans="2:3" ht="14.1" customHeight="1" x14ac:dyDescent="0.2">
      <c r="B1539" s="1"/>
      <c r="C1539" s="1"/>
    </row>
    <row r="1540" spans="2:3" ht="14.1" customHeight="1" x14ac:dyDescent="0.2">
      <c r="B1540" s="1"/>
      <c r="C1540" s="1"/>
    </row>
    <row r="1541" spans="2:3" ht="14.1" customHeight="1" x14ac:dyDescent="0.2">
      <c r="B1541" s="1"/>
      <c r="C1541" s="1"/>
    </row>
    <row r="1542" spans="2:3" ht="14.1" customHeight="1" x14ac:dyDescent="0.2">
      <c r="B1542" s="1"/>
      <c r="C1542" s="1"/>
    </row>
    <row r="1543" spans="2:3" ht="14.1" customHeight="1" x14ac:dyDescent="0.2">
      <c r="B1543" s="1"/>
      <c r="C1543" s="1"/>
    </row>
    <row r="1544" spans="2:3" ht="14.1" customHeight="1" x14ac:dyDescent="0.2">
      <c r="B1544" s="1"/>
      <c r="C1544" s="1"/>
    </row>
    <row r="1545" spans="2:3" ht="14.1" customHeight="1" x14ac:dyDescent="0.2">
      <c r="B1545" s="1"/>
      <c r="C1545" s="1"/>
    </row>
    <row r="1546" spans="2:3" ht="14.1" customHeight="1" x14ac:dyDescent="0.2">
      <c r="B1546" s="1"/>
      <c r="C1546" s="1"/>
    </row>
    <row r="1547" spans="2:3" ht="14.1" customHeight="1" x14ac:dyDescent="0.2">
      <c r="B1547" s="1"/>
      <c r="C1547" s="1"/>
    </row>
    <row r="1548" spans="2:3" ht="14.1" customHeight="1" x14ac:dyDescent="0.2">
      <c r="B1548" s="1"/>
      <c r="C1548" s="1"/>
    </row>
    <row r="1549" spans="2:3" ht="14.1" customHeight="1" x14ac:dyDescent="0.2">
      <c r="B1549" s="1"/>
      <c r="C1549" s="1"/>
    </row>
    <row r="1550" spans="2:3" ht="14.1" customHeight="1" x14ac:dyDescent="0.2">
      <c r="B1550" s="1"/>
      <c r="C1550" s="1"/>
    </row>
    <row r="1551" spans="2:3" ht="14.1" customHeight="1" x14ac:dyDescent="0.2">
      <c r="B1551" s="1"/>
      <c r="C1551" s="1"/>
    </row>
    <row r="1552" spans="2:3" ht="14.1" customHeight="1" x14ac:dyDescent="0.2">
      <c r="B1552" s="1"/>
      <c r="C1552" s="1"/>
    </row>
    <row r="1553" spans="2:3" ht="14.1" customHeight="1" x14ac:dyDescent="0.2">
      <c r="B1553" s="1"/>
      <c r="C1553" s="1"/>
    </row>
    <row r="1554" spans="2:3" ht="14.1" customHeight="1" x14ac:dyDescent="0.2">
      <c r="B1554" s="1"/>
      <c r="C1554" s="1"/>
    </row>
    <row r="1555" spans="2:3" ht="14.1" customHeight="1" x14ac:dyDescent="0.2">
      <c r="B1555" s="1"/>
      <c r="C1555" s="1"/>
    </row>
    <row r="1556" spans="2:3" ht="14.1" customHeight="1" x14ac:dyDescent="0.2">
      <c r="B1556" s="1"/>
      <c r="C1556" s="1"/>
    </row>
    <row r="1557" spans="2:3" ht="14.1" customHeight="1" x14ac:dyDescent="0.2">
      <c r="B1557" s="1"/>
      <c r="C1557" s="1"/>
    </row>
    <row r="1558" spans="2:3" ht="14.1" customHeight="1" x14ac:dyDescent="0.2">
      <c r="B1558" s="1"/>
      <c r="C1558" s="1"/>
    </row>
    <row r="1559" spans="2:3" ht="14.1" customHeight="1" x14ac:dyDescent="0.2">
      <c r="B1559" s="1"/>
      <c r="C1559" s="1"/>
    </row>
    <row r="1560" spans="2:3" ht="14.1" customHeight="1" x14ac:dyDescent="0.2">
      <c r="B1560" s="1"/>
      <c r="C1560" s="1"/>
    </row>
    <row r="1561" spans="2:3" ht="14.1" customHeight="1" x14ac:dyDescent="0.2">
      <c r="B1561" s="1"/>
      <c r="C1561" s="1"/>
    </row>
    <row r="1562" spans="2:3" ht="14.1" customHeight="1" x14ac:dyDescent="0.2">
      <c r="B1562" s="1"/>
      <c r="C1562" s="1"/>
    </row>
    <row r="1563" spans="2:3" ht="14.1" customHeight="1" x14ac:dyDescent="0.2">
      <c r="B1563" s="1"/>
      <c r="C1563" s="1"/>
    </row>
    <row r="1564" spans="2:3" ht="14.1" customHeight="1" x14ac:dyDescent="0.2">
      <c r="B1564" s="1"/>
      <c r="C1564" s="1"/>
    </row>
    <row r="1565" spans="2:3" ht="14.1" customHeight="1" x14ac:dyDescent="0.2">
      <c r="B1565" s="1"/>
      <c r="C1565" s="1"/>
    </row>
    <row r="1566" spans="2:3" ht="14.1" customHeight="1" x14ac:dyDescent="0.2">
      <c r="B1566" s="1"/>
      <c r="C1566" s="1"/>
    </row>
    <row r="1567" spans="2:3" ht="14.1" customHeight="1" x14ac:dyDescent="0.2">
      <c r="B1567" s="1"/>
      <c r="C1567" s="1"/>
    </row>
    <row r="1568" spans="2:3" ht="14.1" customHeight="1" x14ac:dyDescent="0.2">
      <c r="B1568" s="1"/>
      <c r="C1568" s="1"/>
    </row>
    <row r="1569" spans="2:3" ht="14.1" customHeight="1" x14ac:dyDescent="0.2">
      <c r="B1569" s="1"/>
      <c r="C1569" s="1"/>
    </row>
    <row r="1570" spans="2:3" ht="14.1" customHeight="1" x14ac:dyDescent="0.2">
      <c r="B1570" s="1"/>
      <c r="C1570" s="1"/>
    </row>
    <row r="1571" spans="2:3" ht="14.1" customHeight="1" x14ac:dyDescent="0.2">
      <c r="B1571" s="1"/>
      <c r="C1571" s="1"/>
    </row>
    <row r="1572" spans="2:3" ht="14.1" customHeight="1" x14ac:dyDescent="0.2">
      <c r="B1572" s="1"/>
      <c r="C1572" s="1"/>
    </row>
    <row r="1573" spans="2:3" ht="14.1" customHeight="1" x14ac:dyDescent="0.2">
      <c r="B1573" s="1"/>
      <c r="C1573" s="1"/>
    </row>
    <row r="1574" spans="2:3" ht="14.1" customHeight="1" x14ac:dyDescent="0.2">
      <c r="B1574" s="1"/>
      <c r="C1574" s="1"/>
    </row>
    <row r="1575" spans="2:3" ht="14.1" customHeight="1" x14ac:dyDescent="0.2">
      <c r="B1575" s="1"/>
      <c r="C1575" s="1"/>
    </row>
    <row r="1576" spans="2:3" ht="14.1" customHeight="1" x14ac:dyDescent="0.2">
      <c r="B1576" s="1"/>
      <c r="C1576" s="1"/>
    </row>
    <row r="1577" spans="2:3" ht="14.1" customHeight="1" x14ac:dyDescent="0.2">
      <c r="B1577" s="1"/>
      <c r="C1577" s="1"/>
    </row>
    <row r="1578" spans="2:3" ht="14.1" customHeight="1" x14ac:dyDescent="0.2">
      <c r="B1578" s="1"/>
      <c r="C1578" s="1"/>
    </row>
    <row r="1579" spans="2:3" ht="14.1" customHeight="1" x14ac:dyDescent="0.2">
      <c r="B1579" s="1"/>
      <c r="C1579" s="1"/>
    </row>
    <row r="1580" spans="2:3" ht="14.1" customHeight="1" x14ac:dyDescent="0.2">
      <c r="B1580" s="1"/>
      <c r="C1580" s="1"/>
    </row>
    <row r="1581" spans="2:3" ht="14.1" customHeight="1" x14ac:dyDescent="0.2">
      <c r="B1581" s="1"/>
      <c r="C1581" s="1"/>
    </row>
    <row r="1582" spans="2:3" ht="14.1" customHeight="1" x14ac:dyDescent="0.2">
      <c r="B1582" s="1"/>
      <c r="C1582" s="1"/>
    </row>
    <row r="1583" spans="2:3" ht="14.1" customHeight="1" x14ac:dyDescent="0.2">
      <c r="B1583" s="1"/>
      <c r="C1583" s="1"/>
    </row>
    <row r="1584" spans="2:3" ht="14.1" customHeight="1" x14ac:dyDescent="0.2">
      <c r="B1584" s="1"/>
      <c r="C1584" s="1"/>
    </row>
    <row r="1585" spans="2:3" ht="14.1" customHeight="1" x14ac:dyDescent="0.2">
      <c r="B1585" s="1"/>
      <c r="C1585" s="1"/>
    </row>
    <row r="1586" spans="2:3" ht="14.1" customHeight="1" x14ac:dyDescent="0.2">
      <c r="B1586" s="1"/>
      <c r="C1586" s="1"/>
    </row>
    <row r="1587" spans="2:3" ht="14.1" customHeight="1" x14ac:dyDescent="0.2">
      <c r="B1587" s="1"/>
      <c r="C1587" s="1"/>
    </row>
    <row r="1588" spans="2:3" ht="14.1" customHeight="1" x14ac:dyDescent="0.2">
      <c r="B1588" s="1"/>
      <c r="C1588" s="1"/>
    </row>
    <row r="1589" spans="2:3" ht="14.1" customHeight="1" x14ac:dyDescent="0.2">
      <c r="B1589" s="1"/>
      <c r="C1589" s="1"/>
    </row>
    <row r="1590" spans="2:3" ht="14.1" customHeight="1" x14ac:dyDescent="0.2">
      <c r="B1590" s="1"/>
      <c r="C1590" s="1"/>
    </row>
    <row r="1591" spans="2:3" ht="14.1" customHeight="1" x14ac:dyDescent="0.2">
      <c r="B1591" s="1"/>
      <c r="C1591" s="1"/>
    </row>
    <row r="1592" spans="2:3" ht="14.1" customHeight="1" x14ac:dyDescent="0.2">
      <c r="B1592" s="1"/>
      <c r="C1592" s="1"/>
    </row>
    <row r="1593" spans="2:3" ht="14.1" customHeight="1" x14ac:dyDescent="0.2">
      <c r="B1593" s="1"/>
      <c r="C1593" s="1"/>
    </row>
    <row r="1594" spans="2:3" ht="14.1" customHeight="1" x14ac:dyDescent="0.2">
      <c r="B1594" s="1"/>
      <c r="C1594" s="1"/>
    </row>
    <row r="1595" spans="2:3" ht="14.1" customHeight="1" x14ac:dyDescent="0.2">
      <c r="B1595" s="1"/>
      <c r="C1595" s="1"/>
    </row>
    <row r="1596" spans="2:3" ht="14.1" customHeight="1" x14ac:dyDescent="0.2">
      <c r="B1596" s="1"/>
      <c r="C1596" s="1"/>
    </row>
    <row r="1597" spans="2:3" ht="14.1" customHeight="1" x14ac:dyDescent="0.2">
      <c r="B1597" s="1"/>
      <c r="C1597" s="1"/>
    </row>
    <row r="1598" spans="2:3" ht="14.1" customHeight="1" x14ac:dyDescent="0.2">
      <c r="B1598" s="1"/>
      <c r="C1598" s="1"/>
    </row>
    <row r="1599" spans="2:3" ht="14.1" customHeight="1" x14ac:dyDescent="0.2">
      <c r="B1599" s="1"/>
      <c r="C1599" s="1"/>
    </row>
    <row r="1600" spans="2:3" ht="14.1" customHeight="1" x14ac:dyDescent="0.2">
      <c r="B1600" s="1"/>
      <c r="C1600" s="1"/>
    </row>
    <row r="1601" spans="2:3" ht="14.1" customHeight="1" x14ac:dyDescent="0.2">
      <c r="B1601" s="1"/>
      <c r="C1601" s="1"/>
    </row>
    <row r="1602" spans="2:3" ht="14.1" customHeight="1" x14ac:dyDescent="0.2">
      <c r="B1602" s="1"/>
      <c r="C1602" s="1"/>
    </row>
    <row r="1603" spans="2:3" ht="14.1" customHeight="1" x14ac:dyDescent="0.2">
      <c r="B1603" s="1"/>
      <c r="C1603" s="1"/>
    </row>
    <row r="1604" spans="2:3" ht="14.1" customHeight="1" x14ac:dyDescent="0.2">
      <c r="B1604" s="1"/>
      <c r="C1604" s="1"/>
    </row>
    <row r="1605" spans="2:3" ht="14.1" customHeight="1" x14ac:dyDescent="0.2">
      <c r="B1605" s="1"/>
      <c r="C1605" s="1"/>
    </row>
    <row r="1606" spans="2:3" ht="14.1" customHeight="1" x14ac:dyDescent="0.2">
      <c r="B1606" s="1"/>
      <c r="C1606" s="1"/>
    </row>
    <row r="1607" spans="2:3" ht="14.1" customHeight="1" x14ac:dyDescent="0.2">
      <c r="B1607" s="1"/>
      <c r="C1607" s="1"/>
    </row>
    <row r="1608" spans="2:3" ht="14.1" customHeight="1" x14ac:dyDescent="0.2">
      <c r="B1608" s="1"/>
      <c r="C1608" s="1"/>
    </row>
    <row r="1609" spans="2:3" ht="14.1" customHeight="1" x14ac:dyDescent="0.2">
      <c r="B1609" s="1"/>
      <c r="C1609" s="1"/>
    </row>
    <row r="1610" spans="2:3" ht="14.1" customHeight="1" x14ac:dyDescent="0.2">
      <c r="B1610" s="1"/>
      <c r="C1610" s="1"/>
    </row>
    <row r="1611" spans="2:3" ht="14.1" customHeight="1" x14ac:dyDescent="0.2">
      <c r="B1611" s="1"/>
      <c r="C1611" s="1"/>
    </row>
    <row r="1612" spans="2:3" ht="14.1" customHeight="1" x14ac:dyDescent="0.2">
      <c r="B1612" s="1"/>
      <c r="C1612" s="1"/>
    </row>
    <row r="1613" spans="2:3" ht="14.1" customHeight="1" x14ac:dyDescent="0.2">
      <c r="B1613" s="1"/>
      <c r="C1613" s="1"/>
    </row>
    <row r="1614" spans="2:3" ht="14.1" customHeight="1" x14ac:dyDescent="0.2">
      <c r="B1614" s="1"/>
      <c r="C1614" s="1"/>
    </row>
    <row r="1615" spans="2:3" ht="14.1" customHeight="1" x14ac:dyDescent="0.2">
      <c r="B1615" s="1"/>
      <c r="C1615" s="1"/>
    </row>
    <row r="1616" spans="2:3" ht="14.1" customHeight="1" x14ac:dyDescent="0.2">
      <c r="B1616" s="1"/>
      <c r="C1616" s="1"/>
    </row>
    <row r="1617" spans="2:3" ht="14.1" customHeight="1" x14ac:dyDescent="0.2">
      <c r="B1617" s="1"/>
      <c r="C1617" s="1"/>
    </row>
    <row r="1618" spans="2:3" ht="14.1" customHeight="1" x14ac:dyDescent="0.2">
      <c r="B1618" s="1"/>
      <c r="C1618" s="1"/>
    </row>
    <row r="1619" spans="2:3" ht="14.1" customHeight="1" x14ac:dyDescent="0.2">
      <c r="B1619" s="1"/>
      <c r="C1619" s="1"/>
    </row>
    <row r="1620" spans="2:3" ht="14.1" customHeight="1" x14ac:dyDescent="0.2">
      <c r="B1620" s="1"/>
      <c r="C1620" s="1"/>
    </row>
    <row r="1621" spans="2:3" ht="14.1" customHeight="1" x14ac:dyDescent="0.2">
      <c r="B1621" s="1"/>
      <c r="C1621" s="1"/>
    </row>
    <row r="1622" spans="2:3" ht="14.1" customHeight="1" x14ac:dyDescent="0.2">
      <c r="B1622" s="1"/>
      <c r="C1622" s="1"/>
    </row>
    <row r="1623" spans="2:3" ht="14.1" customHeight="1" x14ac:dyDescent="0.2">
      <c r="B1623" s="1"/>
      <c r="C1623" s="1"/>
    </row>
    <row r="1624" spans="2:3" ht="14.1" customHeight="1" x14ac:dyDescent="0.2">
      <c r="B1624" s="1"/>
      <c r="C1624" s="1"/>
    </row>
    <row r="1625" spans="2:3" ht="14.1" customHeight="1" x14ac:dyDescent="0.2">
      <c r="B1625" s="1"/>
      <c r="C1625" s="1"/>
    </row>
    <row r="1626" spans="2:3" ht="14.1" customHeight="1" x14ac:dyDescent="0.2">
      <c r="B1626" s="1"/>
      <c r="C1626" s="1"/>
    </row>
    <row r="1627" spans="2:3" ht="14.1" customHeight="1" x14ac:dyDescent="0.2">
      <c r="B1627" s="1"/>
      <c r="C1627" s="1"/>
    </row>
    <row r="1628" spans="2:3" ht="14.1" customHeight="1" x14ac:dyDescent="0.2">
      <c r="B1628" s="1"/>
      <c r="C1628" s="1"/>
    </row>
    <row r="1629" spans="2:3" ht="14.1" customHeight="1" x14ac:dyDescent="0.2">
      <c r="B1629" s="1"/>
      <c r="C1629" s="1"/>
    </row>
    <row r="1630" spans="2:3" ht="14.1" customHeight="1" x14ac:dyDescent="0.2">
      <c r="B1630" s="1"/>
      <c r="C1630" s="1"/>
    </row>
    <row r="1631" spans="2:3" ht="14.1" customHeight="1" x14ac:dyDescent="0.2">
      <c r="B1631" s="1"/>
      <c r="C1631" s="1"/>
    </row>
    <row r="1632" spans="2:3" ht="14.1" customHeight="1" x14ac:dyDescent="0.2">
      <c r="B1632" s="1"/>
      <c r="C1632" s="1"/>
    </row>
    <row r="1633" spans="2:3" ht="14.1" customHeight="1" x14ac:dyDescent="0.2">
      <c r="B1633" s="1"/>
      <c r="C1633" s="1"/>
    </row>
    <row r="1634" spans="2:3" ht="14.1" customHeight="1" x14ac:dyDescent="0.2">
      <c r="B1634" s="1"/>
      <c r="C1634" s="1"/>
    </row>
    <row r="1635" spans="2:3" ht="14.1" customHeight="1" x14ac:dyDescent="0.2">
      <c r="B1635" s="1"/>
      <c r="C1635" s="1"/>
    </row>
    <row r="1636" spans="2:3" ht="14.1" customHeight="1" x14ac:dyDescent="0.2">
      <c r="B1636" s="1"/>
      <c r="C1636" s="1"/>
    </row>
    <row r="1637" spans="2:3" ht="14.1" customHeight="1" x14ac:dyDescent="0.2">
      <c r="B1637" s="1"/>
      <c r="C1637" s="1"/>
    </row>
    <row r="1638" spans="2:3" ht="14.1" customHeight="1" x14ac:dyDescent="0.2">
      <c r="B1638" s="1"/>
      <c r="C1638" s="1"/>
    </row>
    <row r="1639" spans="2:3" ht="14.1" customHeight="1" x14ac:dyDescent="0.2">
      <c r="B1639" s="1"/>
      <c r="C1639" s="1"/>
    </row>
    <row r="1640" spans="2:3" ht="14.1" customHeight="1" x14ac:dyDescent="0.2">
      <c r="B1640" s="1"/>
      <c r="C1640" s="1"/>
    </row>
    <row r="1641" spans="2:3" ht="14.1" customHeight="1" x14ac:dyDescent="0.2">
      <c r="B1641" s="1"/>
      <c r="C1641" s="1"/>
    </row>
    <row r="1642" spans="2:3" ht="14.1" customHeight="1" x14ac:dyDescent="0.2">
      <c r="B1642" s="1"/>
      <c r="C1642" s="1"/>
    </row>
    <row r="1643" spans="2:3" ht="14.1" customHeight="1" x14ac:dyDescent="0.2">
      <c r="B1643" s="1"/>
      <c r="C1643" s="1"/>
    </row>
    <row r="1644" spans="2:3" ht="14.1" customHeight="1" x14ac:dyDescent="0.2">
      <c r="B1644" s="1"/>
      <c r="C1644" s="1"/>
    </row>
    <row r="1645" spans="2:3" ht="14.1" customHeight="1" x14ac:dyDescent="0.2">
      <c r="B1645" s="1"/>
      <c r="C1645" s="1"/>
    </row>
    <row r="1646" spans="2:3" ht="14.1" customHeight="1" x14ac:dyDescent="0.2">
      <c r="B1646" s="1"/>
      <c r="C1646" s="1"/>
    </row>
    <row r="1647" spans="2:3" ht="14.1" customHeight="1" x14ac:dyDescent="0.2">
      <c r="B1647" s="1"/>
      <c r="C1647" s="1"/>
    </row>
    <row r="1648" spans="2:3" ht="14.1" customHeight="1" x14ac:dyDescent="0.2">
      <c r="B1648" s="1"/>
      <c r="C1648" s="1"/>
    </row>
    <row r="1649" spans="2:3" ht="14.1" customHeight="1" x14ac:dyDescent="0.2">
      <c r="B1649" s="1"/>
      <c r="C1649" s="1"/>
    </row>
    <row r="1650" spans="2:3" ht="14.1" customHeight="1" x14ac:dyDescent="0.2">
      <c r="B1650" s="1"/>
      <c r="C1650" s="1"/>
    </row>
    <row r="1651" spans="2:3" ht="14.1" customHeight="1" x14ac:dyDescent="0.2">
      <c r="B1651" s="1"/>
      <c r="C1651" s="1"/>
    </row>
    <row r="1652" spans="2:3" ht="14.1" customHeight="1" x14ac:dyDescent="0.2">
      <c r="B1652" s="1"/>
      <c r="C1652" s="1"/>
    </row>
    <row r="1653" spans="2:3" ht="14.1" customHeight="1" x14ac:dyDescent="0.2">
      <c r="B1653" s="1"/>
      <c r="C1653" s="1"/>
    </row>
    <row r="1654" spans="2:3" ht="14.1" customHeight="1" x14ac:dyDescent="0.2">
      <c r="B1654" s="1"/>
      <c r="C1654" s="1"/>
    </row>
    <row r="1655" spans="2:3" ht="14.1" customHeight="1" x14ac:dyDescent="0.2">
      <c r="B1655" s="1"/>
      <c r="C1655" s="1"/>
    </row>
    <row r="1656" spans="2:3" ht="14.1" customHeight="1" x14ac:dyDescent="0.2">
      <c r="B1656" s="1"/>
      <c r="C1656" s="1"/>
    </row>
    <row r="1657" spans="2:3" ht="14.1" customHeight="1" x14ac:dyDescent="0.2">
      <c r="B1657" s="1"/>
      <c r="C1657" s="1"/>
    </row>
    <row r="1658" spans="2:3" ht="14.1" customHeight="1" x14ac:dyDescent="0.2">
      <c r="B1658" s="1"/>
      <c r="C1658" s="1"/>
    </row>
    <row r="1659" spans="2:3" ht="14.1" customHeight="1" x14ac:dyDescent="0.2">
      <c r="B1659" s="1"/>
      <c r="C1659" s="1"/>
    </row>
    <row r="1660" spans="2:3" ht="14.1" customHeight="1" x14ac:dyDescent="0.2">
      <c r="B1660" s="1"/>
      <c r="C1660" s="1"/>
    </row>
    <row r="1661" spans="2:3" ht="14.1" customHeight="1" x14ac:dyDescent="0.2">
      <c r="B1661" s="1"/>
      <c r="C1661" s="1"/>
    </row>
    <row r="1662" spans="2:3" ht="14.1" customHeight="1" x14ac:dyDescent="0.2">
      <c r="B1662" s="1"/>
      <c r="C1662" s="1"/>
    </row>
    <row r="1663" spans="2:3" ht="14.1" customHeight="1" x14ac:dyDescent="0.2">
      <c r="B1663" s="1"/>
      <c r="C1663" s="1"/>
    </row>
    <row r="1664" spans="2:3" ht="14.1" customHeight="1" x14ac:dyDescent="0.2">
      <c r="B1664" s="1"/>
      <c r="C1664" s="1"/>
    </row>
    <row r="1665" spans="2:3" ht="14.1" customHeight="1" x14ac:dyDescent="0.2">
      <c r="B1665" s="1"/>
      <c r="C1665" s="1"/>
    </row>
    <row r="1666" spans="2:3" ht="14.1" customHeight="1" x14ac:dyDescent="0.2">
      <c r="B1666" s="1"/>
      <c r="C1666" s="1"/>
    </row>
    <row r="1667" spans="2:3" ht="14.1" customHeight="1" x14ac:dyDescent="0.2">
      <c r="B1667" s="1"/>
      <c r="C1667" s="1"/>
    </row>
    <row r="1668" spans="2:3" ht="14.1" customHeight="1" x14ac:dyDescent="0.2">
      <c r="B1668" s="1"/>
      <c r="C1668" s="1"/>
    </row>
    <row r="1669" spans="2:3" ht="14.1" customHeight="1" x14ac:dyDescent="0.2">
      <c r="B1669" s="1"/>
      <c r="C1669" s="1"/>
    </row>
    <row r="1670" spans="2:3" ht="14.1" customHeight="1" x14ac:dyDescent="0.2">
      <c r="B1670" s="1"/>
      <c r="C1670" s="1"/>
    </row>
    <row r="1671" spans="2:3" ht="14.1" customHeight="1" x14ac:dyDescent="0.2">
      <c r="B1671" s="1"/>
      <c r="C1671" s="1"/>
    </row>
    <row r="1672" spans="2:3" ht="14.1" customHeight="1" x14ac:dyDescent="0.2">
      <c r="B1672" s="1"/>
      <c r="C1672" s="1"/>
    </row>
    <row r="1673" spans="2:3" ht="14.1" customHeight="1" x14ac:dyDescent="0.2">
      <c r="B1673" s="1"/>
      <c r="C1673" s="1"/>
    </row>
    <row r="1674" spans="2:3" ht="14.1" customHeight="1" x14ac:dyDescent="0.2">
      <c r="B1674" s="1"/>
      <c r="C1674" s="1"/>
    </row>
    <row r="1675" spans="2:3" ht="14.1" customHeight="1" x14ac:dyDescent="0.2">
      <c r="B1675" s="1"/>
      <c r="C1675" s="1"/>
    </row>
    <row r="1676" spans="2:3" ht="14.1" customHeight="1" x14ac:dyDescent="0.2">
      <c r="B1676" s="1"/>
      <c r="C1676" s="1"/>
    </row>
    <row r="1677" spans="2:3" ht="14.1" customHeight="1" x14ac:dyDescent="0.2">
      <c r="B1677" s="1"/>
      <c r="C1677" s="1"/>
    </row>
    <row r="1678" spans="2:3" ht="14.1" customHeight="1" x14ac:dyDescent="0.2">
      <c r="B1678" s="1"/>
      <c r="C1678" s="1"/>
    </row>
    <row r="1679" spans="2:3" ht="14.1" customHeight="1" x14ac:dyDescent="0.2">
      <c r="B1679" s="1"/>
      <c r="C1679" s="1"/>
    </row>
    <row r="1680" spans="2:3" ht="14.1" customHeight="1" x14ac:dyDescent="0.2">
      <c r="B1680" s="1"/>
      <c r="C1680" s="1"/>
    </row>
    <row r="1681" spans="2:3" ht="14.1" customHeight="1" x14ac:dyDescent="0.2">
      <c r="B1681" s="1"/>
      <c r="C1681" s="1"/>
    </row>
    <row r="1682" spans="2:3" ht="14.1" customHeight="1" x14ac:dyDescent="0.2">
      <c r="B1682" s="1"/>
      <c r="C1682" s="1"/>
    </row>
    <row r="1683" spans="2:3" ht="14.1" customHeight="1" x14ac:dyDescent="0.2">
      <c r="B1683" s="1"/>
      <c r="C1683" s="1"/>
    </row>
    <row r="1684" spans="2:3" ht="14.1" customHeight="1" x14ac:dyDescent="0.2">
      <c r="B1684" s="1"/>
      <c r="C1684" s="1"/>
    </row>
    <row r="1685" spans="2:3" ht="14.1" customHeight="1" x14ac:dyDescent="0.2">
      <c r="B1685" s="1"/>
      <c r="C1685" s="1"/>
    </row>
    <row r="1686" spans="2:3" ht="14.1" customHeight="1" x14ac:dyDescent="0.2">
      <c r="B1686" s="1"/>
      <c r="C1686" s="1"/>
    </row>
    <row r="1687" spans="2:3" ht="14.1" customHeight="1" x14ac:dyDescent="0.2">
      <c r="B1687" s="1"/>
      <c r="C1687" s="1"/>
    </row>
    <row r="1688" spans="2:3" ht="14.1" customHeight="1" x14ac:dyDescent="0.2">
      <c r="B1688" s="1"/>
      <c r="C1688" s="1"/>
    </row>
    <row r="1689" spans="2:3" ht="14.1" customHeight="1" x14ac:dyDescent="0.2">
      <c r="B1689" s="1"/>
      <c r="C1689" s="1"/>
    </row>
    <row r="1690" spans="2:3" ht="14.1" customHeight="1" x14ac:dyDescent="0.2">
      <c r="B1690" s="1"/>
      <c r="C1690" s="1"/>
    </row>
    <row r="1691" spans="2:3" ht="14.1" customHeight="1" x14ac:dyDescent="0.2">
      <c r="B1691" s="1"/>
      <c r="C1691" s="1"/>
    </row>
    <row r="1692" spans="2:3" ht="14.1" customHeight="1" x14ac:dyDescent="0.2">
      <c r="B1692" s="1"/>
      <c r="C1692" s="1"/>
    </row>
    <row r="1693" spans="2:3" ht="14.1" customHeight="1" x14ac:dyDescent="0.2">
      <c r="B1693" s="1"/>
      <c r="C1693" s="1"/>
    </row>
    <row r="1694" spans="2:3" ht="14.1" customHeight="1" x14ac:dyDescent="0.2">
      <c r="B1694" s="1"/>
      <c r="C1694" s="1"/>
    </row>
    <row r="1695" spans="2:3" ht="14.1" customHeight="1" x14ac:dyDescent="0.2">
      <c r="B1695" s="1"/>
      <c r="C1695" s="1"/>
    </row>
    <row r="1696" spans="2:3" ht="14.1" customHeight="1" x14ac:dyDescent="0.2">
      <c r="B1696" s="1"/>
      <c r="C1696" s="1"/>
    </row>
    <row r="1697" spans="2:3" ht="14.1" customHeight="1" x14ac:dyDescent="0.2">
      <c r="B1697" s="1"/>
      <c r="C1697" s="1"/>
    </row>
    <row r="1698" spans="2:3" ht="14.1" customHeight="1" x14ac:dyDescent="0.2">
      <c r="B1698" s="1"/>
      <c r="C1698" s="1"/>
    </row>
    <row r="1699" spans="2:3" ht="14.1" customHeight="1" x14ac:dyDescent="0.2">
      <c r="B1699" s="1"/>
      <c r="C1699" s="1"/>
    </row>
    <row r="1700" spans="2:3" ht="14.1" customHeight="1" x14ac:dyDescent="0.2">
      <c r="B1700" s="1"/>
      <c r="C1700" s="1"/>
    </row>
    <row r="1701" spans="2:3" ht="14.1" customHeight="1" x14ac:dyDescent="0.2">
      <c r="B1701" s="1"/>
      <c r="C1701" s="1"/>
    </row>
    <row r="1702" spans="2:3" ht="14.1" customHeight="1" x14ac:dyDescent="0.2">
      <c r="B1702" s="1"/>
      <c r="C1702" s="1"/>
    </row>
    <row r="1703" spans="2:3" ht="14.1" customHeight="1" x14ac:dyDescent="0.2">
      <c r="B1703" s="1"/>
      <c r="C1703" s="1"/>
    </row>
    <row r="1704" spans="2:3" ht="14.1" customHeight="1" x14ac:dyDescent="0.2">
      <c r="B1704" s="1"/>
      <c r="C1704" s="1"/>
    </row>
    <row r="1705" spans="2:3" ht="14.1" customHeight="1" x14ac:dyDescent="0.2">
      <c r="B1705" s="1"/>
      <c r="C1705" s="1"/>
    </row>
    <row r="1706" spans="2:3" ht="14.1" customHeight="1" x14ac:dyDescent="0.2">
      <c r="B1706" s="1"/>
      <c r="C1706" s="1"/>
    </row>
    <row r="1707" spans="2:3" ht="14.1" customHeight="1" x14ac:dyDescent="0.2">
      <c r="B1707" s="1"/>
      <c r="C1707" s="1"/>
    </row>
    <row r="1708" spans="2:3" ht="14.1" customHeight="1" x14ac:dyDescent="0.2">
      <c r="B1708" s="1"/>
      <c r="C1708" s="1"/>
    </row>
    <row r="1709" spans="2:3" ht="14.1" customHeight="1" x14ac:dyDescent="0.2">
      <c r="B1709" s="1"/>
      <c r="C1709" s="1"/>
    </row>
    <row r="1710" spans="2:3" ht="14.1" customHeight="1" x14ac:dyDescent="0.2">
      <c r="B1710" s="1"/>
      <c r="C1710" s="1"/>
    </row>
    <row r="1711" spans="2:3" ht="14.1" customHeight="1" x14ac:dyDescent="0.2">
      <c r="B1711" s="1"/>
      <c r="C1711" s="1"/>
    </row>
    <row r="1712" spans="2:3" ht="14.1" customHeight="1" x14ac:dyDescent="0.2">
      <c r="B1712" s="1"/>
      <c r="C1712" s="1"/>
    </row>
    <row r="1713" spans="2:3" ht="14.1" customHeight="1" x14ac:dyDescent="0.2">
      <c r="B1713" s="1"/>
      <c r="C1713" s="1"/>
    </row>
    <row r="1714" spans="2:3" ht="14.1" customHeight="1" x14ac:dyDescent="0.2">
      <c r="B1714" s="1"/>
      <c r="C1714" s="1"/>
    </row>
    <row r="1715" spans="2:3" ht="14.1" customHeight="1" x14ac:dyDescent="0.2">
      <c r="B1715" s="1"/>
      <c r="C1715" s="1"/>
    </row>
    <row r="1716" spans="2:3" ht="14.1" customHeight="1" x14ac:dyDescent="0.2">
      <c r="B1716" s="1"/>
      <c r="C1716" s="1"/>
    </row>
    <row r="1717" spans="2:3" ht="14.1" customHeight="1" x14ac:dyDescent="0.2">
      <c r="B1717" s="1"/>
      <c r="C1717" s="1"/>
    </row>
    <row r="1718" spans="2:3" ht="14.1" customHeight="1" x14ac:dyDescent="0.2">
      <c r="B1718" s="1"/>
      <c r="C1718" s="1"/>
    </row>
    <row r="1719" spans="2:3" ht="14.1" customHeight="1" x14ac:dyDescent="0.2">
      <c r="B1719" s="1"/>
      <c r="C1719" s="1"/>
    </row>
    <row r="1720" spans="2:3" ht="14.1" customHeight="1" x14ac:dyDescent="0.2">
      <c r="B1720" s="1"/>
      <c r="C1720" s="1"/>
    </row>
    <row r="1721" spans="2:3" ht="14.1" customHeight="1" x14ac:dyDescent="0.2">
      <c r="B1721" s="1"/>
      <c r="C1721" s="1"/>
    </row>
    <row r="1722" spans="2:3" ht="14.1" customHeight="1" x14ac:dyDescent="0.2">
      <c r="B1722" s="1"/>
      <c r="C1722" s="1"/>
    </row>
    <row r="1723" spans="2:3" ht="14.1" customHeight="1" x14ac:dyDescent="0.2">
      <c r="B1723" s="1"/>
      <c r="C1723" s="1"/>
    </row>
    <row r="1724" spans="2:3" ht="14.1" customHeight="1" x14ac:dyDescent="0.2">
      <c r="B1724" s="1"/>
      <c r="C1724" s="1"/>
    </row>
    <row r="1725" spans="2:3" ht="14.1" customHeight="1" x14ac:dyDescent="0.2">
      <c r="B1725" s="1"/>
      <c r="C1725" s="1"/>
    </row>
    <row r="1726" spans="2:3" ht="14.1" customHeight="1" x14ac:dyDescent="0.2">
      <c r="B1726" s="1"/>
      <c r="C1726" s="1"/>
    </row>
    <row r="1727" spans="2:3" ht="14.1" customHeight="1" x14ac:dyDescent="0.2">
      <c r="B1727" s="1"/>
      <c r="C1727" s="1"/>
    </row>
    <row r="1728" spans="2:3" ht="14.1" customHeight="1" x14ac:dyDescent="0.2">
      <c r="B1728" s="1"/>
      <c r="C1728" s="1"/>
    </row>
    <row r="1729" spans="2:3" ht="14.1" customHeight="1" x14ac:dyDescent="0.2">
      <c r="B1729" s="1"/>
      <c r="C1729" s="1"/>
    </row>
    <row r="1730" spans="2:3" ht="14.1" customHeight="1" x14ac:dyDescent="0.2">
      <c r="B1730" s="1"/>
      <c r="C1730" s="1"/>
    </row>
    <row r="1731" spans="2:3" ht="14.1" customHeight="1" x14ac:dyDescent="0.2">
      <c r="B1731" s="1"/>
      <c r="C1731" s="1"/>
    </row>
    <row r="1732" spans="2:3" ht="14.1" customHeight="1" x14ac:dyDescent="0.2">
      <c r="B1732" s="1"/>
      <c r="C1732" s="1"/>
    </row>
    <row r="1733" spans="2:3" ht="14.1" customHeight="1" x14ac:dyDescent="0.2">
      <c r="B1733" s="1"/>
      <c r="C1733" s="1"/>
    </row>
    <row r="1734" spans="2:3" ht="14.1" customHeight="1" x14ac:dyDescent="0.2">
      <c r="B1734" s="1"/>
      <c r="C1734" s="1"/>
    </row>
    <row r="1735" spans="2:3" ht="14.1" customHeight="1" x14ac:dyDescent="0.2">
      <c r="B1735" s="1"/>
      <c r="C1735" s="1"/>
    </row>
    <row r="1736" spans="2:3" ht="14.1" customHeight="1" x14ac:dyDescent="0.2">
      <c r="B1736" s="1"/>
      <c r="C1736" s="1"/>
    </row>
    <row r="1737" spans="2:3" ht="14.1" customHeight="1" x14ac:dyDescent="0.2">
      <c r="B1737" s="1"/>
      <c r="C1737" s="1"/>
    </row>
    <row r="1738" spans="2:3" ht="14.1" customHeight="1" x14ac:dyDescent="0.2">
      <c r="B1738" s="1"/>
      <c r="C1738" s="1"/>
    </row>
    <row r="1739" spans="2:3" ht="14.1" customHeight="1" x14ac:dyDescent="0.2">
      <c r="B1739" s="1"/>
      <c r="C1739" s="1"/>
    </row>
    <row r="1740" spans="2:3" ht="14.1" customHeight="1" x14ac:dyDescent="0.2">
      <c r="B1740" s="1"/>
      <c r="C1740" s="1"/>
    </row>
    <row r="1741" spans="2:3" ht="14.1" customHeight="1" x14ac:dyDescent="0.2">
      <c r="B1741" s="1"/>
      <c r="C1741" s="1"/>
    </row>
    <row r="1742" spans="2:3" ht="14.1" customHeight="1" x14ac:dyDescent="0.2">
      <c r="B1742" s="1"/>
      <c r="C1742" s="1"/>
    </row>
    <row r="1743" spans="2:3" ht="14.1" customHeight="1" x14ac:dyDescent="0.2">
      <c r="B1743" s="1"/>
      <c r="C1743" s="1"/>
    </row>
    <row r="1744" spans="2:3" ht="14.1" customHeight="1" x14ac:dyDescent="0.2">
      <c r="B1744" s="1"/>
      <c r="C1744" s="1"/>
    </row>
    <row r="1745" spans="2:3" ht="14.1" customHeight="1" x14ac:dyDescent="0.2">
      <c r="B1745" s="1"/>
      <c r="C1745" s="1"/>
    </row>
    <row r="1746" spans="2:3" ht="14.1" customHeight="1" x14ac:dyDescent="0.2">
      <c r="B1746" s="1"/>
      <c r="C1746" s="1"/>
    </row>
    <row r="1747" spans="2:3" ht="14.1" customHeight="1" x14ac:dyDescent="0.2">
      <c r="B1747" s="1"/>
      <c r="C1747" s="1"/>
    </row>
    <row r="1748" spans="2:3" ht="14.1" customHeight="1" x14ac:dyDescent="0.2">
      <c r="B1748" s="1"/>
      <c r="C1748" s="1"/>
    </row>
    <row r="1749" spans="2:3" ht="14.1" customHeight="1" x14ac:dyDescent="0.2">
      <c r="B1749" s="1"/>
      <c r="C1749" s="1"/>
    </row>
    <row r="1750" spans="2:3" ht="14.1" customHeight="1" x14ac:dyDescent="0.2">
      <c r="B1750" s="1"/>
      <c r="C1750" s="1"/>
    </row>
    <row r="1751" spans="2:3" ht="14.1" customHeight="1" x14ac:dyDescent="0.2">
      <c r="B1751" s="1"/>
      <c r="C1751" s="1"/>
    </row>
    <row r="1752" spans="2:3" ht="14.1" customHeight="1" x14ac:dyDescent="0.2">
      <c r="B1752" s="1"/>
      <c r="C1752" s="1"/>
    </row>
    <row r="1753" spans="2:3" ht="14.1" customHeight="1" x14ac:dyDescent="0.2">
      <c r="B1753" s="1"/>
      <c r="C1753" s="1"/>
    </row>
    <row r="1754" spans="2:3" ht="14.1" customHeight="1" x14ac:dyDescent="0.2">
      <c r="B1754" s="1"/>
      <c r="C1754" s="1"/>
    </row>
    <row r="1755" spans="2:3" ht="14.1" customHeight="1" x14ac:dyDescent="0.2">
      <c r="B1755" s="1"/>
      <c r="C1755" s="1"/>
    </row>
    <row r="1756" spans="2:3" ht="14.1" customHeight="1" x14ac:dyDescent="0.2">
      <c r="B1756" s="1"/>
      <c r="C1756" s="1"/>
    </row>
    <row r="1757" spans="2:3" ht="14.1" customHeight="1" x14ac:dyDescent="0.2">
      <c r="B1757" s="1"/>
      <c r="C1757" s="1"/>
    </row>
    <row r="1758" spans="2:3" ht="14.1" customHeight="1" x14ac:dyDescent="0.2">
      <c r="B1758" s="1"/>
      <c r="C1758" s="1"/>
    </row>
    <row r="1759" spans="2:3" ht="14.1" customHeight="1" x14ac:dyDescent="0.2">
      <c r="B1759" s="1"/>
      <c r="C1759" s="1"/>
    </row>
    <row r="1760" spans="2:3" ht="14.1" customHeight="1" x14ac:dyDescent="0.2">
      <c r="B1760" s="1"/>
      <c r="C1760" s="1"/>
    </row>
    <row r="1761" spans="2:3" ht="14.1" customHeight="1" x14ac:dyDescent="0.2">
      <c r="B1761" s="1"/>
      <c r="C1761" s="1"/>
    </row>
    <row r="1762" spans="2:3" ht="14.1" customHeight="1" x14ac:dyDescent="0.2">
      <c r="B1762" s="1"/>
      <c r="C1762" s="1"/>
    </row>
    <row r="1763" spans="2:3" ht="14.1" customHeight="1" x14ac:dyDescent="0.2">
      <c r="B1763" s="1"/>
      <c r="C1763" s="1"/>
    </row>
    <row r="1764" spans="2:3" ht="14.1" customHeight="1" x14ac:dyDescent="0.2">
      <c r="B1764" s="1"/>
      <c r="C1764" s="1"/>
    </row>
    <row r="1765" spans="2:3" ht="14.1" customHeight="1" x14ac:dyDescent="0.2">
      <c r="B1765" s="1"/>
      <c r="C1765" s="1"/>
    </row>
    <row r="1766" spans="2:3" ht="14.1" customHeight="1" x14ac:dyDescent="0.2">
      <c r="B1766" s="1"/>
      <c r="C1766" s="1"/>
    </row>
    <row r="1767" spans="2:3" ht="14.1" customHeight="1" x14ac:dyDescent="0.2">
      <c r="B1767" s="1"/>
      <c r="C1767" s="1"/>
    </row>
    <row r="1768" spans="2:3" ht="14.1" customHeight="1" x14ac:dyDescent="0.2">
      <c r="B1768" s="1"/>
      <c r="C1768" s="1"/>
    </row>
    <row r="1769" spans="2:3" ht="14.1" customHeight="1" x14ac:dyDescent="0.2">
      <c r="B1769" s="1"/>
      <c r="C1769" s="1"/>
    </row>
    <row r="1770" spans="2:3" ht="14.1" customHeight="1" x14ac:dyDescent="0.2">
      <c r="B1770" s="1"/>
      <c r="C1770" s="1"/>
    </row>
    <row r="1771" spans="2:3" ht="14.1" customHeight="1" x14ac:dyDescent="0.2">
      <c r="B1771" s="1"/>
      <c r="C1771" s="1"/>
    </row>
    <row r="1772" spans="2:3" ht="14.1" customHeight="1" x14ac:dyDescent="0.2">
      <c r="B1772" s="1"/>
      <c r="C1772" s="1"/>
    </row>
    <row r="1773" spans="2:3" ht="14.1" customHeight="1" x14ac:dyDescent="0.2">
      <c r="B1773" s="1"/>
      <c r="C1773" s="1"/>
    </row>
    <row r="1774" spans="2:3" ht="14.1" customHeight="1" x14ac:dyDescent="0.2">
      <c r="B1774" s="1"/>
      <c r="C1774" s="1"/>
    </row>
    <row r="1775" spans="2:3" ht="14.1" customHeight="1" x14ac:dyDescent="0.2">
      <c r="B1775" s="1"/>
      <c r="C1775" s="1"/>
    </row>
    <row r="1776" spans="2:3" ht="14.1" customHeight="1" x14ac:dyDescent="0.2">
      <c r="B1776" s="1"/>
      <c r="C1776" s="1"/>
    </row>
    <row r="1777" spans="2:3" ht="14.1" customHeight="1" x14ac:dyDescent="0.2">
      <c r="B1777" s="1"/>
      <c r="C1777" s="1"/>
    </row>
    <row r="1778" spans="2:3" ht="14.1" customHeight="1" x14ac:dyDescent="0.2">
      <c r="B1778" s="1"/>
      <c r="C1778" s="1"/>
    </row>
    <row r="1779" spans="2:3" ht="14.1" customHeight="1" x14ac:dyDescent="0.2">
      <c r="B1779" s="1"/>
      <c r="C1779" s="1"/>
    </row>
    <row r="1780" spans="2:3" ht="14.1" customHeight="1" x14ac:dyDescent="0.2">
      <c r="B1780" s="1"/>
      <c r="C1780" s="1"/>
    </row>
    <row r="1781" spans="2:3" ht="14.1" customHeight="1" x14ac:dyDescent="0.2">
      <c r="B1781" s="1"/>
      <c r="C1781" s="1"/>
    </row>
    <row r="1782" spans="2:3" ht="14.1" customHeight="1" x14ac:dyDescent="0.2">
      <c r="B1782" s="1"/>
      <c r="C1782" s="1"/>
    </row>
    <row r="1783" spans="2:3" ht="14.1" customHeight="1" x14ac:dyDescent="0.2">
      <c r="B1783" s="1"/>
      <c r="C1783" s="1"/>
    </row>
    <row r="1784" spans="2:3" ht="14.1" customHeight="1" x14ac:dyDescent="0.2">
      <c r="B1784" s="1"/>
      <c r="C1784" s="1"/>
    </row>
    <row r="1785" spans="2:3" ht="14.1" customHeight="1" x14ac:dyDescent="0.2">
      <c r="B1785" s="1"/>
      <c r="C1785" s="1"/>
    </row>
    <row r="1786" spans="2:3" ht="14.1" customHeight="1" x14ac:dyDescent="0.2">
      <c r="B1786" s="1"/>
      <c r="C1786" s="1"/>
    </row>
    <row r="1787" spans="2:3" ht="14.1" customHeight="1" x14ac:dyDescent="0.2">
      <c r="B1787" s="1"/>
      <c r="C1787" s="1"/>
    </row>
    <row r="1788" spans="2:3" ht="14.1" customHeight="1" x14ac:dyDescent="0.2">
      <c r="B1788" s="1"/>
      <c r="C1788" s="1"/>
    </row>
    <row r="1789" spans="2:3" ht="14.1" customHeight="1" x14ac:dyDescent="0.2">
      <c r="B1789" s="1"/>
      <c r="C1789" s="1"/>
    </row>
    <row r="1790" spans="2:3" ht="14.1" customHeight="1" x14ac:dyDescent="0.2">
      <c r="B1790" s="1"/>
      <c r="C1790" s="1"/>
    </row>
    <row r="1791" spans="2:3" ht="14.1" customHeight="1" x14ac:dyDescent="0.2">
      <c r="B1791" s="1"/>
      <c r="C1791" s="1"/>
    </row>
    <row r="1792" spans="2:3" ht="14.1" customHeight="1" x14ac:dyDescent="0.2">
      <c r="B1792" s="1"/>
      <c r="C1792" s="1"/>
    </row>
    <row r="1793" spans="2:3" ht="14.1" customHeight="1" x14ac:dyDescent="0.2">
      <c r="B1793" s="1"/>
      <c r="C1793" s="1"/>
    </row>
    <row r="1794" spans="2:3" ht="14.1" customHeight="1" x14ac:dyDescent="0.2">
      <c r="B1794" s="1"/>
      <c r="C1794" s="1"/>
    </row>
    <row r="1795" spans="2:3" ht="14.1" customHeight="1" x14ac:dyDescent="0.2">
      <c r="B1795" s="1"/>
      <c r="C1795" s="1"/>
    </row>
    <row r="1796" spans="2:3" ht="14.1" customHeight="1" x14ac:dyDescent="0.2">
      <c r="B1796" s="1"/>
      <c r="C1796" s="1"/>
    </row>
    <row r="1797" spans="2:3" ht="14.1" customHeight="1" x14ac:dyDescent="0.2">
      <c r="B1797" s="1"/>
      <c r="C1797" s="1"/>
    </row>
    <row r="1798" spans="2:3" ht="14.1" customHeight="1" x14ac:dyDescent="0.2">
      <c r="B1798" s="1"/>
      <c r="C1798" s="1"/>
    </row>
    <row r="1799" spans="2:3" ht="14.1" customHeight="1" x14ac:dyDescent="0.2">
      <c r="B1799" s="1"/>
      <c r="C1799" s="1"/>
    </row>
    <row r="1800" spans="2:3" ht="14.1" customHeight="1" x14ac:dyDescent="0.2">
      <c r="B1800" s="1"/>
      <c r="C1800" s="1"/>
    </row>
    <row r="1801" spans="2:3" ht="14.1" customHeight="1" x14ac:dyDescent="0.2">
      <c r="B1801" s="1"/>
      <c r="C1801" s="1"/>
    </row>
    <row r="1802" spans="2:3" ht="14.1" customHeight="1" x14ac:dyDescent="0.2">
      <c r="B1802" s="1"/>
      <c r="C1802" s="1"/>
    </row>
    <row r="1803" spans="2:3" ht="14.1" customHeight="1" x14ac:dyDescent="0.2">
      <c r="B1803" s="1"/>
      <c r="C1803" s="1"/>
    </row>
    <row r="1804" spans="2:3" ht="14.1" customHeight="1" x14ac:dyDescent="0.2">
      <c r="B1804" s="1"/>
      <c r="C1804" s="1"/>
    </row>
    <row r="1805" spans="2:3" ht="14.1" customHeight="1" x14ac:dyDescent="0.2">
      <c r="B1805" s="1"/>
      <c r="C1805" s="1"/>
    </row>
    <row r="1806" spans="2:3" ht="14.1" customHeight="1" x14ac:dyDescent="0.2">
      <c r="B1806" s="1"/>
      <c r="C1806" s="1"/>
    </row>
    <row r="1807" spans="2:3" ht="14.1" customHeight="1" x14ac:dyDescent="0.2">
      <c r="B1807" s="1"/>
      <c r="C1807" s="1"/>
    </row>
    <row r="1808" spans="2:3" ht="14.1" customHeight="1" x14ac:dyDescent="0.2">
      <c r="B1808" s="1"/>
      <c r="C1808" s="1"/>
    </row>
    <row r="1809" spans="2:3" ht="14.1" customHeight="1" x14ac:dyDescent="0.2">
      <c r="B1809" s="1"/>
      <c r="C1809" s="1"/>
    </row>
    <row r="1810" spans="2:3" ht="14.1" customHeight="1" x14ac:dyDescent="0.2">
      <c r="B1810" s="1"/>
      <c r="C1810" s="1"/>
    </row>
    <row r="1811" spans="2:3" ht="14.1" customHeight="1" x14ac:dyDescent="0.2">
      <c r="B1811" s="1"/>
      <c r="C1811" s="1"/>
    </row>
    <row r="1812" spans="2:3" ht="14.1" customHeight="1" x14ac:dyDescent="0.2">
      <c r="B1812" s="1"/>
      <c r="C1812" s="1"/>
    </row>
    <row r="1813" spans="2:3" ht="14.1" customHeight="1" x14ac:dyDescent="0.2">
      <c r="B1813" s="1"/>
      <c r="C1813" s="1"/>
    </row>
    <row r="1814" spans="2:3" ht="14.1" customHeight="1" x14ac:dyDescent="0.2">
      <c r="B1814" s="1"/>
      <c r="C1814" s="1"/>
    </row>
    <row r="1815" spans="2:3" ht="14.1" customHeight="1" x14ac:dyDescent="0.2">
      <c r="B1815" s="1"/>
      <c r="C1815" s="1"/>
    </row>
    <row r="1816" spans="2:3" ht="14.1" customHeight="1" x14ac:dyDescent="0.2">
      <c r="B1816" s="1"/>
      <c r="C1816" s="1"/>
    </row>
    <row r="1817" spans="2:3" ht="14.1" customHeight="1" x14ac:dyDescent="0.2">
      <c r="B1817" s="1"/>
      <c r="C1817" s="1"/>
    </row>
    <row r="1818" spans="2:3" ht="14.1" customHeight="1" x14ac:dyDescent="0.2">
      <c r="B1818" s="1"/>
      <c r="C1818" s="1"/>
    </row>
    <row r="1819" spans="2:3" ht="14.1" customHeight="1" x14ac:dyDescent="0.2">
      <c r="B1819" s="1"/>
      <c r="C1819" s="1"/>
    </row>
    <row r="1820" spans="2:3" ht="14.1" customHeight="1" x14ac:dyDescent="0.2">
      <c r="B1820" s="1"/>
      <c r="C1820" s="1"/>
    </row>
    <row r="1821" spans="2:3" ht="14.1" customHeight="1" x14ac:dyDescent="0.2">
      <c r="B1821" s="1"/>
      <c r="C1821" s="1"/>
    </row>
    <row r="1822" spans="2:3" ht="14.1" customHeight="1" x14ac:dyDescent="0.2">
      <c r="B1822" s="1"/>
      <c r="C1822" s="1"/>
    </row>
    <row r="1823" spans="2:3" ht="14.1" customHeight="1" x14ac:dyDescent="0.2">
      <c r="B1823" s="1"/>
      <c r="C1823" s="1"/>
    </row>
    <row r="1824" spans="2:3" ht="14.1" customHeight="1" x14ac:dyDescent="0.2">
      <c r="B1824" s="1"/>
      <c r="C1824" s="1"/>
    </row>
    <row r="1825" spans="2:3" ht="14.1" customHeight="1" x14ac:dyDescent="0.2">
      <c r="B1825" s="1"/>
      <c r="C1825" s="1"/>
    </row>
    <row r="1826" spans="2:3" ht="14.1" customHeight="1" x14ac:dyDescent="0.2">
      <c r="B1826" s="1"/>
      <c r="C1826" s="1"/>
    </row>
    <row r="1827" spans="2:3" ht="14.1" customHeight="1" x14ac:dyDescent="0.2">
      <c r="B1827" s="1"/>
      <c r="C1827" s="1"/>
    </row>
    <row r="1828" spans="2:3" ht="14.1" customHeight="1" x14ac:dyDescent="0.2">
      <c r="B1828" s="1"/>
      <c r="C1828" s="1"/>
    </row>
    <row r="1829" spans="2:3" ht="14.1" customHeight="1" x14ac:dyDescent="0.2">
      <c r="B1829" s="1"/>
      <c r="C1829" s="1"/>
    </row>
    <row r="1830" spans="2:3" ht="14.1" customHeight="1" x14ac:dyDescent="0.2">
      <c r="B1830" s="1"/>
      <c r="C1830" s="1"/>
    </row>
    <row r="1831" spans="2:3" ht="14.1" customHeight="1" x14ac:dyDescent="0.2">
      <c r="B1831" s="1"/>
      <c r="C1831" s="1"/>
    </row>
    <row r="1832" spans="2:3" ht="14.1" customHeight="1" x14ac:dyDescent="0.2">
      <c r="B1832" s="1"/>
      <c r="C1832" s="1"/>
    </row>
    <row r="1833" spans="2:3" ht="14.1" customHeight="1" x14ac:dyDescent="0.2">
      <c r="B1833" s="1"/>
      <c r="C1833" s="1"/>
    </row>
    <row r="1834" spans="2:3" ht="14.1" customHeight="1" x14ac:dyDescent="0.2">
      <c r="B1834" s="1"/>
      <c r="C1834" s="1"/>
    </row>
    <row r="1835" spans="2:3" ht="14.1" customHeight="1" x14ac:dyDescent="0.2">
      <c r="B1835" s="1"/>
      <c r="C1835" s="1"/>
    </row>
    <row r="1836" spans="2:3" ht="14.1" customHeight="1" x14ac:dyDescent="0.2">
      <c r="B1836" s="1"/>
      <c r="C1836" s="1"/>
    </row>
    <row r="1837" spans="2:3" ht="14.1" customHeight="1" x14ac:dyDescent="0.2">
      <c r="B1837" s="1"/>
      <c r="C1837" s="1"/>
    </row>
    <row r="1838" spans="2:3" ht="14.1" customHeight="1" x14ac:dyDescent="0.2">
      <c r="B1838" s="1"/>
      <c r="C1838" s="1"/>
    </row>
    <row r="1839" spans="2:3" ht="14.1" customHeight="1" x14ac:dyDescent="0.2">
      <c r="B1839" s="1"/>
      <c r="C1839" s="1"/>
    </row>
    <row r="1840" spans="2:3" ht="14.1" customHeight="1" x14ac:dyDescent="0.2">
      <c r="B1840" s="1"/>
      <c r="C1840" s="1"/>
    </row>
    <row r="1841" spans="2:3" ht="14.1" customHeight="1" x14ac:dyDescent="0.2">
      <c r="B1841" s="1"/>
      <c r="C1841" s="1"/>
    </row>
    <row r="1842" spans="2:3" ht="14.1" customHeight="1" x14ac:dyDescent="0.2">
      <c r="B1842" s="1"/>
      <c r="C1842" s="1"/>
    </row>
    <row r="1843" spans="2:3" ht="14.1" customHeight="1" x14ac:dyDescent="0.2">
      <c r="B1843" s="1"/>
      <c r="C1843" s="1"/>
    </row>
    <row r="1844" spans="2:3" ht="14.1" customHeight="1" x14ac:dyDescent="0.2">
      <c r="B1844" s="1"/>
      <c r="C1844" s="1"/>
    </row>
    <row r="1845" spans="2:3" ht="14.1" customHeight="1" x14ac:dyDescent="0.2">
      <c r="B1845" s="1"/>
      <c r="C1845" s="1"/>
    </row>
    <row r="1846" spans="2:3" ht="14.1" customHeight="1" x14ac:dyDescent="0.2">
      <c r="B1846" s="1"/>
      <c r="C1846" s="1"/>
    </row>
    <row r="1847" spans="2:3" ht="14.1" customHeight="1" x14ac:dyDescent="0.2">
      <c r="B1847" s="1"/>
      <c r="C1847" s="1"/>
    </row>
    <row r="1848" spans="2:3" ht="14.1" customHeight="1" x14ac:dyDescent="0.2">
      <c r="B1848" s="1"/>
      <c r="C1848" s="1"/>
    </row>
    <row r="1849" spans="2:3" ht="14.1" customHeight="1" x14ac:dyDescent="0.2">
      <c r="B1849" s="1"/>
      <c r="C1849" s="1"/>
    </row>
    <row r="1850" spans="2:3" ht="14.1" customHeight="1" x14ac:dyDescent="0.2">
      <c r="B1850" s="1"/>
      <c r="C1850" s="1"/>
    </row>
    <row r="1851" spans="2:3" ht="14.1" customHeight="1" x14ac:dyDescent="0.2">
      <c r="B1851" s="1"/>
      <c r="C1851" s="1"/>
    </row>
    <row r="1852" spans="2:3" ht="14.1" customHeight="1" x14ac:dyDescent="0.2">
      <c r="B1852" s="1"/>
      <c r="C1852" s="1"/>
    </row>
    <row r="1853" spans="2:3" ht="14.1" customHeight="1" x14ac:dyDescent="0.2">
      <c r="B1853" s="1"/>
      <c r="C1853" s="1"/>
    </row>
    <row r="1854" spans="2:3" ht="14.1" customHeight="1" x14ac:dyDescent="0.2">
      <c r="B1854" s="1"/>
      <c r="C1854" s="1"/>
    </row>
    <row r="1855" spans="2:3" ht="14.1" customHeight="1" x14ac:dyDescent="0.2">
      <c r="B1855" s="1"/>
      <c r="C1855" s="1"/>
    </row>
    <row r="1856" spans="2:3" ht="14.1" customHeight="1" x14ac:dyDescent="0.2">
      <c r="B1856" s="1"/>
      <c r="C1856" s="1"/>
    </row>
    <row r="1857" spans="2:3" ht="14.1" customHeight="1" x14ac:dyDescent="0.2">
      <c r="B1857" s="1"/>
      <c r="C1857" s="1"/>
    </row>
    <row r="1858" spans="2:3" ht="14.1" customHeight="1" x14ac:dyDescent="0.2">
      <c r="B1858" s="1"/>
      <c r="C1858" s="1"/>
    </row>
    <row r="1859" spans="2:3" ht="14.1" customHeight="1" x14ac:dyDescent="0.2">
      <c r="B1859" s="1"/>
      <c r="C1859" s="1"/>
    </row>
    <row r="1860" spans="2:3" ht="14.1" customHeight="1" x14ac:dyDescent="0.2">
      <c r="B1860" s="1"/>
      <c r="C1860" s="1"/>
    </row>
    <row r="1861" spans="2:3" ht="14.1" customHeight="1" x14ac:dyDescent="0.2">
      <c r="B1861" s="1"/>
      <c r="C1861" s="1"/>
    </row>
    <row r="1862" spans="2:3" ht="14.1" customHeight="1" x14ac:dyDescent="0.2">
      <c r="B1862" s="1"/>
      <c r="C1862" s="1"/>
    </row>
    <row r="1863" spans="2:3" ht="14.1" customHeight="1" x14ac:dyDescent="0.2">
      <c r="B1863" s="1"/>
      <c r="C1863" s="1"/>
    </row>
    <row r="1864" spans="2:3" ht="14.1" customHeight="1" x14ac:dyDescent="0.2">
      <c r="B1864" s="1"/>
      <c r="C1864" s="1"/>
    </row>
    <row r="1865" spans="2:3" ht="14.1" customHeight="1" x14ac:dyDescent="0.2">
      <c r="B1865" s="1"/>
      <c r="C1865" s="1"/>
    </row>
    <row r="1866" spans="2:3" ht="14.1" customHeight="1" x14ac:dyDescent="0.2">
      <c r="B1866" s="1"/>
      <c r="C1866" s="1"/>
    </row>
    <row r="1867" spans="2:3" ht="14.1" customHeight="1" x14ac:dyDescent="0.2">
      <c r="B1867" s="1"/>
      <c r="C1867" s="1"/>
    </row>
    <row r="1868" spans="2:3" ht="14.1" customHeight="1" x14ac:dyDescent="0.2">
      <c r="B1868" s="1"/>
      <c r="C1868" s="1"/>
    </row>
    <row r="1869" spans="2:3" ht="14.1" customHeight="1" x14ac:dyDescent="0.2">
      <c r="B1869" s="1"/>
      <c r="C1869" s="1"/>
    </row>
    <row r="1870" spans="2:3" ht="14.1" customHeight="1" x14ac:dyDescent="0.2">
      <c r="B1870" s="1"/>
      <c r="C1870" s="1"/>
    </row>
    <row r="1871" spans="2:3" ht="14.1" customHeight="1" x14ac:dyDescent="0.2">
      <c r="B1871" s="1"/>
      <c r="C1871" s="1"/>
    </row>
    <row r="1872" spans="2:3" ht="14.1" customHeight="1" x14ac:dyDescent="0.2">
      <c r="B1872" s="1"/>
      <c r="C1872" s="1"/>
    </row>
    <row r="1873" spans="2:3" ht="14.1" customHeight="1" x14ac:dyDescent="0.2">
      <c r="B1873" s="1"/>
      <c r="C1873" s="1"/>
    </row>
    <row r="1874" spans="2:3" ht="14.1" customHeight="1" x14ac:dyDescent="0.2">
      <c r="B1874" s="1"/>
      <c r="C1874" s="1"/>
    </row>
    <row r="1875" spans="2:3" ht="14.1" customHeight="1" x14ac:dyDescent="0.2">
      <c r="B1875" s="1"/>
      <c r="C1875" s="1"/>
    </row>
    <row r="1876" spans="2:3" ht="14.1" customHeight="1" x14ac:dyDescent="0.2">
      <c r="B1876" s="1"/>
      <c r="C1876" s="1"/>
    </row>
    <row r="1877" spans="2:3" ht="14.1" customHeight="1" x14ac:dyDescent="0.2">
      <c r="B1877" s="1"/>
      <c r="C1877" s="1"/>
    </row>
    <row r="1878" spans="2:3" ht="14.1" customHeight="1" x14ac:dyDescent="0.2">
      <c r="B1878" s="1"/>
      <c r="C1878" s="1"/>
    </row>
    <row r="1879" spans="2:3" ht="14.1" customHeight="1" x14ac:dyDescent="0.2">
      <c r="B1879" s="1"/>
      <c r="C1879" s="1"/>
    </row>
    <row r="1880" spans="2:3" ht="14.1" customHeight="1" x14ac:dyDescent="0.2">
      <c r="B1880" s="1"/>
      <c r="C1880" s="1"/>
    </row>
    <row r="1881" spans="2:3" ht="14.1" customHeight="1" x14ac:dyDescent="0.2">
      <c r="B1881" s="1"/>
      <c r="C1881" s="1"/>
    </row>
    <row r="1882" spans="2:3" ht="14.1" customHeight="1" x14ac:dyDescent="0.2">
      <c r="B1882" s="1"/>
      <c r="C1882" s="1"/>
    </row>
    <row r="1883" spans="2:3" ht="14.1" customHeight="1" x14ac:dyDescent="0.2">
      <c r="B1883" s="1"/>
      <c r="C1883" s="1"/>
    </row>
    <row r="1884" spans="2:3" ht="14.1" customHeight="1" x14ac:dyDescent="0.2">
      <c r="B1884" s="1"/>
      <c r="C1884" s="1"/>
    </row>
    <row r="1885" spans="2:3" ht="14.1" customHeight="1" x14ac:dyDescent="0.2">
      <c r="B1885" s="1"/>
      <c r="C1885" s="1"/>
    </row>
    <row r="1886" spans="2:3" ht="14.1" customHeight="1" x14ac:dyDescent="0.2">
      <c r="B1886" s="1"/>
      <c r="C1886" s="1"/>
    </row>
    <row r="1887" spans="2:3" ht="14.1" customHeight="1" x14ac:dyDescent="0.2">
      <c r="B1887" s="1"/>
      <c r="C1887" s="1"/>
    </row>
    <row r="1888" spans="2:3" ht="14.1" customHeight="1" x14ac:dyDescent="0.2">
      <c r="B1888" s="1"/>
      <c r="C1888" s="1"/>
    </row>
    <row r="1889" spans="2:3" ht="14.1" customHeight="1" x14ac:dyDescent="0.2">
      <c r="B1889" s="1"/>
      <c r="C1889" s="1"/>
    </row>
    <row r="1890" spans="2:3" ht="14.1" customHeight="1" x14ac:dyDescent="0.2">
      <c r="B1890" s="1"/>
      <c r="C1890" s="1"/>
    </row>
    <row r="1891" spans="2:3" ht="14.1" customHeight="1" x14ac:dyDescent="0.2">
      <c r="B1891" s="1"/>
      <c r="C1891" s="1"/>
    </row>
    <row r="1892" spans="2:3" ht="14.1" customHeight="1" x14ac:dyDescent="0.2">
      <c r="B1892" s="1"/>
      <c r="C1892" s="1"/>
    </row>
    <row r="1893" spans="2:3" ht="14.1" customHeight="1" x14ac:dyDescent="0.2">
      <c r="B1893" s="1"/>
      <c r="C1893" s="1"/>
    </row>
    <row r="1894" spans="2:3" ht="14.1" customHeight="1" x14ac:dyDescent="0.2">
      <c r="B1894" s="1"/>
      <c r="C1894" s="1"/>
    </row>
    <row r="1895" spans="2:3" ht="14.1" customHeight="1" x14ac:dyDescent="0.2">
      <c r="B1895" s="1"/>
      <c r="C1895" s="1"/>
    </row>
    <row r="1896" spans="2:3" ht="14.1" customHeight="1" x14ac:dyDescent="0.2">
      <c r="B1896" s="1"/>
      <c r="C1896" s="1"/>
    </row>
    <row r="1897" spans="2:3" ht="14.1" customHeight="1" x14ac:dyDescent="0.2">
      <c r="B1897" s="1"/>
      <c r="C1897" s="1"/>
    </row>
    <row r="1898" spans="2:3" ht="14.1" customHeight="1" x14ac:dyDescent="0.2">
      <c r="B1898" s="1"/>
      <c r="C1898" s="1"/>
    </row>
    <row r="1899" spans="2:3" ht="14.1" customHeight="1" x14ac:dyDescent="0.2">
      <c r="B1899" s="1"/>
      <c r="C1899" s="1"/>
    </row>
    <row r="1900" spans="2:3" ht="14.1" customHeight="1" x14ac:dyDescent="0.2">
      <c r="B1900" s="1"/>
      <c r="C1900" s="1"/>
    </row>
    <row r="1901" spans="2:3" ht="14.1" customHeight="1" x14ac:dyDescent="0.2">
      <c r="B1901" s="1"/>
      <c r="C1901" s="1"/>
    </row>
    <row r="1902" spans="2:3" ht="14.1" customHeight="1" x14ac:dyDescent="0.2">
      <c r="B1902" s="1"/>
      <c r="C1902" s="1"/>
    </row>
    <row r="1903" spans="2:3" ht="14.1" customHeight="1" x14ac:dyDescent="0.2">
      <c r="B1903" s="1"/>
      <c r="C1903" s="1"/>
    </row>
    <row r="1904" spans="2:3" ht="14.1" customHeight="1" x14ac:dyDescent="0.2">
      <c r="B1904" s="1"/>
      <c r="C1904" s="1"/>
    </row>
    <row r="1905" spans="2:3" ht="14.1" customHeight="1" x14ac:dyDescent="0.2">
      <c r="B1905" s="1"/>
      <c r="C1905" s="1"/>
    </row>
    <row r="1906" spans="2:3" ht="14.1" customHeight="1" x14ac:dyDescent="0.2">
      <c r="B1906" s="1"/>
      <c r="C1906" s="1"/>
    </row>
    <row r="1907" spans="2:3" ht="14.1" customHeight="1" x14ac:dyDescent="0.2">
      <c r="B1907" s="1"/>
      <c r="C1907" s="1"/>
    </row>
    <row r="1908" spans="2:3" ht="14.1" customHeight="1" x14ac:dyDescent="0.2">
      <c r="B1908" s="1"/>
      <c r="C1908" s="1"/>
    </row>
    <row r="1909" spans="2:3" ht="14.1" customHeight="1" x14ac:dyDescent="0.2">
      <c r="B1909" s="1"/>
      <c r="C1909" s="1"/>
    </row>
    <row r="1910" spans="2:3" ht="14.1" customHeight="1" x14ac:dyDescent="0.2">
      <c r="B1910" s="1"/>
      <c r="C1910" s="1"/>
    </row>
    <row r="1911" spans="2:3" ht="14.1" customHeight="1" x14ac:dyDescent="0.2">
      <c r="B1911" s="1"/>
      <c r="C1911" s="1"/>
    </row>
    <row r="1912" spans="2:3" ht="14.1" customHeight="1" x14ac:dyDescent="0.2">
      <c r="B1912" s="1"/>
      <c r="C1912" s="1"/>
    </row>
    <row r="1913" spans="2:3" ht="14.1" customHeight="1" x14ac:dyDescent="0.2">
      <c r="B1913" s="1"/>
      <c r="C1913" s="1"/>
    </row>
    <row r="1914" spans="2:3" ht="14.1" customHeight="1" x14ac:dyDescent="0.2">
      <c r="B1914" s="1"/>
      <c r="C1914" s="1"/>
    </row>
    <row r="1915" spans="2:3" ht="14.1" customHeight="1" x14ac:dyDescent="0.2">
      <c r="B1915" s="1"/>
      <c r="C1915" s="1"/>
    </row>
    <row r="1916" spans="2:3" ht="14.1" customHeight="1" x14ac:dyDescent="0.2">
      <c r="B1916" s="1"/>
      <c r="C1916" s="1"/>
    </row>
    <row r="1917" spans="2:3" ht="14.1" customHeight="1" x14ac:dyDescent="0.2">
      <c r="B1917" s="1"/>
      <c r="C1917" s="1"/>
    </row>
    <row r="1918" spans="2:3" ht="14.1" customHeight="1" x14ac:dyDescent="0.2">
      <c r="B1918" s="1"/>
      <c r="C1918" s="1"/>
    </row>
    <row r="1919" spans="2:3" ht="14.1" customHeight="1" x14ac:dyDescent="0.2">
      <c r="B1919" s="1"/>
      <c r="C1919" s="1"/>
    </row>
    <row r="1920" spans="2:3" ht="14.1" customHeight="1" x14ac:dyDescent="0.2">
      <c r="B1920" s="1"/>
      <c r="C1920" s="1"/>
    </row>
    <row r="1921" spans="2:3" ht="14.1" customHeight="1" x14ac:dyDescent="0.2">
      <c r="B1921" s="1"/>
      <c r="C1921" s="1"/>
    </row>
    <row r="1922" spans="2:3" ht="14.1" customHeight="1" x14ac:dyDescent="0.2">
      <c r="B1922" s="1"/>
      <c r="C1922" s="1"/>
    </row>
    <row r="1923" spans="2:3" ht="14.1" customHeight="1" x14ac:dyDescent="0.2">
      <c r="B1923" s="1"/>
      <c r="C1923" s="1"/>
    </row>
    <row r="1924" spans="2:3" ht="14.1" customHeight="1" x14ac:dyDescent="0.2">
      <c r="B1924" s="1"/>
      <c r="C1924" s="1"/>
    </row>
    <row r="1925" spans="2:3" ht="14.1" customHeight="1" x14ac:dyDescent="0.2">
      <c r="B1925" s="1"/>
      <c r="C1925" s="1"/>
    </row>
    <row r="1926" spans="2:3" ht="14.1" customHeight="1" x14ac:dyDescent="0.2">
      <c r="B1926" s="1"/>
      <c r="C1926" s="1"/>
    </row>
    <row r="1927" spans="2:3" ht="14.1" customHeight="1" x14ac:dyDescent="0.2">
      <c r="B1927" s="1"/>
      <c r="C1927" s="1"/>
    </row>
    <row r="1928" spans="2:3" ht="14.1" customHeight="1" x14ac:dyDescent="0.2">
      <c r="B1928" s="1"/>
      <c r="C1928" s="1"/>
    </row>
    <row r="1929" spans="2:3" ht="14.1" customHeight="1" x14ac:dyDescent="0.2">
      <c r="B1929" s="1"/>
      <c r="C1929" s="1"/>
    </row>
    <row r="1930" spans="2:3" ht="14.1" customHeight="1" x14ac:dyDescent="0.2">
      <c r="B1930" s="1"/>
      <c r="C1930" s="1"/>
    </row>
    <row r="1931" spans="2:3" ht="14.1" customHeight="1" x14ac:dyDescent="0.2">
      <c r="B1931" s="1"/>
      <c r="C1931" s="1"/>
    </row>
    <row r="1932" spans="2:3" ht="14.1" customHeight="1" x14ac:dyDescent="0.2">
      <c r="B1932" s="1"/>
      <c r="C1932" s="1"/>
    </row>
    <row r="1933" spans="2:3" ht="14.1" customHeight="1" x14ac:dyDescent="0.2">
      <c r="B1933" s="1"/>
      <c r="C1933" s="1"/>
    </row>
    <row r="1934" spans="2:3" ht="14.1" customHeight="1" x14ac:dyDescent="0.2">
      <c r="B1934" s="1"/>
      <c r="C1934" s="1"/>
    </row>
    <row r="1935" spans="2:3" ht="14.1" customHeight="1" x14ac:dyDescent="0.2">
      <c r="B1935" s="1"/>
      <c r="C1935" s="1"/>
    </row>
    <row r="1936" spans="2:3" ht="14.1" customHeight="1" x14ac:dyDescent="0.2">
      <c r="B1936" s="1"/>
      <c r="C1936" s="1"/>
    </row>
    <row r="1937" spans="2:3" ht="14.1" customHeight="1" x14ac:dyDescent="0.2">
      <c r="B1937" s="1"/>
      <c r="C1937" s="1"/>
    </row>
    <row r="1938" spans="2:3" ht="14.1" customHeight="1" x14ac:dyDescent="0.2">
      <c r="B1938" s="1"/>
      <c r="C1938" s="1"/>
    </row>
    <row r="1939" spans="2:3" ht="14.1" customHeight="1" x14ac:dyDescent="0.2">
      <c r="B1939" s="1"/>
      <c r="C1939" s="1"/>
    </row>
    <row r="1940" spans="2:3" ht="14.1" customHeight="1" x14ac:dyDescent="0.2">
      <c r="B1940" s="1"/>
      <c r="C1940" s="1"/>
    </row>
    <row r="1941" spans="2:3" ht="14.1" customHeight="1" x14ac:dyDescent="0.2">
      <c r="B1941" s="1"/>
      <c r="C1941" s="1"/>
    </row>
    <row r="1942" spans="2:3" ht="14.1" customHeight="1" x14ac:dyDescent="0.2">
      <c r="B1942" s="1"/>
      <c r="C1942" s="1"/>
    </row>
    <row r="1943" spans="2:3" ht="14.1" customHeight="1" x14ac:dyDescent="0.2">
      <c r="B1943" s="1"/>
      <c r="C1943" s="1"/>
    </row>
    <row r="1944" spans="2:3" ht="14.1" customHeight="1" x14ac:dyDescent="0.2">
      <c r="B1944" s="1"/>
      <c r="C1944" s="1"/>
    </row>
    <row r="1945" spans="2:3" ht="14.1" customHeight="1" x14ac:dyDescent="0.2">
      <c r="B1945" s="1"/>
      <c r="C1945" s="1"/>
    </row>
    <row r="1946" spans="2:3" ht="14.1" customHeight="1" x14ac:dyDescent="0.2">
      <c r="B1946" s="1"/>
      <c r="C1946" s="1"/>
    </row>
    <row r="1947" spans="2:3" ht="14.1" customHeight="1" x14ac:dyDescent="0.2">
      <c r="B1947" s="1"/>
      <c r="C1947" s="1"/>
    </row>
    <row r="1948" spans="2:3" ht="14.1" customHeight="1" x14ac:dyDescent="0.2">
      <c r="B1948" s="1"/>
      <c r="C1948" s="1"/>
    </row>
    <row r="1949" spans="2:3" ht="14.1" customHeight="1" x14ac:dyDescent="0.2">
      <c r="B1949" s="1"/>
      <c r="C1949" s="1"/>
    </row>
    <row r="1950" spans="2:3" ht="14.1" customHeight="1" x14ac:dyDescent="0.2">
      <c r="B1950" s="1"/>
      <c r="C1950" s="1"/>
    </row>
    <row r="1951" spans="2:3" ht="14.1" customHeight="1" x14ac:dyDescent="0.2">
      <c r="B1951" s="1"/>
      <c r="C1951" s="1"/>
    </row>
    <row r="1952" spans="2:3" ht="14.1" customHeight="1" x14ac:dyDescent="0.2">
      <c r="B1952" s="1"/>
      <c r="C1952" s="1"/>
    </row>
    <row r="1953" spans="2:3" ht="14.1" customHeight="1" x14ac:dyDescent="0.2">
      <c r="B1953" s="1"/>
      <c r="C1953" s="1"/>
    </row>
    <row r="1954" spans="2:3" ht="14.1" customHeight="1" x14ac:dyDescent="0.2">
      <c r="B1954" s="1"/>
      <c r="C1954" s="1"/>
    </row>
    <row r="1955" spans="2:3" ht="14.1" customHeight="1" x14ac:dyDescent="0.2">
      <c r="B1955" s="1"/>
      <c r="C1955" s="1"/>
    </row>
    <row r="1956" spans="2:3" ht="14.1" customHeight="1" x14ac:dyDescent="0.2">
      <c r="B1956" s="1"/>
      <c r="C1956" s="1"/>
    </row>
    <row r="1957" spans="2:3" ht="14.1" customHeight="1" x14ac:dyDescent="0.2">
      <c r="B1957" s="1"/>
      <c r="C1957" s="1"/>
    </row>
    <row r="1958" spans="2:3" ht="14.1" customHeight="1" x14ac:dyDescent="0.2">
      <c r="B1958" s="1"/>
      <c r="C1958" s="1"/>
    </row>
    <row r="1959" spans="2:3" ht="14.1" customHeight="1" x14ac:dyDescent="0.2">
      <c r="B1959" s="1"/>
      <c r="C1959" s="1"/>
    </row>
    <row r="1960" spans="2:3" ht="14.1" customHeight="1" x14ac:dyDescent="0.2">
      <c r="B1960" s="1"/>
      <c r="C1960" s="1"/>
    </row>
    <row r="1961" spans="2:3" ht="14.1" customHeight="1" x14ac:dyDescent="0.2">
      <c r="B1961" s="1"/>
      <c r="C1961" s="1"/>
    </row>
    <row r="1962" spans="2:3" ht="14.1" customHeight="1" x14ac:dyDescent="0.2">
      <c r="B1962" s="1"/>
      <c r="C1962" s="1"/>
    </row>
    <row r="1963" spans="2:3" ht="14.1" customHeight="1" x14ac:dyDescent="0.2">
      <c r="B1963" s="1"/>
      <c r="C1963" s="1"/>
    </row>
    <row r="1964" spans="2:3" ht="14.1" customHeight="1" x14ac:dyDescent="0.2">
      <c r="B1964" s="1"/>
      <c r="C1964" s="1"/>
    </row>
    <row r="1965" spans="2:3" ht="14.1" customHeight="1" x14ac:dyDescent="0.2">
      <c r="B1965" s="1"/>
      <c r="C1965" s="1"/>
    </row>
    <row r="1966" spans="2:3" ht="14.1" customHeight="1" x14ac:dyDescent="0.2">
      <c r="B1966" s="1"/>
      <c r="C1966" s="1"/>
    </row>
    <row r="1967" spans="2:3" ht="14.1" customHeight="1" x14ac:dyDescent="0.2">
      <c r="B1967" s="1"/>
      <c r="C1967" s="1"/>
    </row>
    <row r="1968" spans="2:3" ht="14.1" customHeight="1" x14ac:dyDescent="0.2">
      <c r="B1968" s="1"/>
      <c r="C1968" s="1"/>
    </row>
    <row r="1969" spans="2:3" ht="14.1" customHeight="1" x14ac:dyDescent="0.2">
      <c r="B1969" s="1"/>
      <c r="C1969" s="1"/>
    </row>
    <row r="1970" spans="2:3" ht="14.1" customHeight="1" x14ac:dyDescent="0.2">
      <c r="B1970" s="1"/>
      <c r="C1970" s="1"/>
    </row>
    <row r="1971" spans="2:3" ht="14.1" customHeight="1" x14ac:dyDescent="0.2">
      <c r="B1971" s="1"/>
      <c r="C1971" s="1"/>
    </row>
    <row r="1972" spans="2:3" ht="14.1" customHeight="1" x14ac:dyDescent="0.2">
      <c r="B1972" s="1"/>
      <c r="C1972" s="1"/>
    </row>
    <row r="1973" spans="2:3" ht="14.1" customHeight="1" x14ac:dyDescent="0.2">
      <c r="B1973" s="1"/>
      <c r="C1973" s="1"/>
    </row>
    <row r="1974" spans="2:3" ht="14.1" customHeight="1" x14ac:dyDescent="0.2">
      <c r="B1974" s="1"/>
      <c r="C1974" s="1"/>
    </row>
    <row r="1975" spans="2:3" ht="14.1" customHeight="1" x14ac:dyDescent="0.2">
      <c r="B1975" s="1"/>
      <c r="C1975" s="1"/>
    </row>
    <row r="1976" spans="2:3" ht="14.1" customHeight="1" x14ac:dyDescent="0.2">
      <c r="B1976" s="1"/>
      <c r="C1976" s="1"/>
    </row>
    <row r="1977" spans="2:3" ht="14.1" customHeight="1" x14ac:dyDescent="0.2">
      <c r="B1977" s="1"/>
      <c r="C1977" s="1"/>
    </row>
    <row r="1978" spans="2:3" ht="14.1" customHeight="1" x14ac:dyDescent="0.2">
      <c r="B1978" s="1"/>
      <c r="C1978" s="1"/>
    </row>
    <row r="1979" spans="2:3" ht="14.1" customHeight="1" x14ac:dyDescent="0.2">
      <c r="B1979" s="1"/>
      <c r="C1979" s="1"/>
    </row>
    <row r="1980" spans="2:3" ht="14.1" customHeight="1" x14ac:dyDescent="0.2">
      <c r="B1980" s="1"/>
      <c r="C1980" s="1"/>
    </row>
    <row r="1981" spans="2:3" ht="14.1" customHeight="1" x14ac:dyDescent="0.2">
      <c r="B1981" s="1"/>
      <c r="C1981" s="1"/>
    </row>
    <row r="1982" spans="2:3" ht="14.1" customHeight="1" x14ac:dyDescent="0.2">
      <c r="B1982" s="1"/>
      <c r="C1982" s="1"/>
    </row>
    <row r="1983" spans="2:3" ht="14.1" customHeight="1" x14ac:dyDescent="0.2">
      <c r="B1983" s="1"/>
      <c r="C1983" s="1"/>
    </row>
    <row r="1984" spans="2:3" ht="14.1" customHeight="1" x14ac:dyDescent="0.2">
      <c r="B1984" s="1"/>
      <c r="C1984" s="1"/>
    </row>
    <row r="1985" spans="2:3" ht="14.1" customHeight="1" x14ac:dyDescent="0.2">
      <c r="B1985" s="1"/>
      <c r="C1985" s="1"/>
    </row>
    <row r="1986" spans="2:3" ht="14.1" customHeight="1" x14ac:dyDescent="0.2">
      <c r="B1986" s="1"/>
      <c r="C1986" s="1"/>
    </row>
    <row r="1987" spans="2:3" ht="14.1" customHeight="1" x14ac:dyDescent="0.2">
      <c r="B1987" s="1"/>
      <c r="C1987" s="1"/>
    </row>
    <row r="1988" spans="2:3" ht="14.1" customHeight="1" x14ac:dyDescent="0.2">
      <c r="B1988" s="1"/>
      <c r="C1988" s="1"/>
    </row>
    <row r="1989" spans="2:3" ht="14.1" customHeight="1" x14ac:dyDescent="0.2">
      <c r="B1989" s="1"/>
      <c r="C1989" s="1"/>
    </row>
    <row r="1990" spans="2:3" ht="14.1" customHeight="1" x14ac:dyDescent="0.2">
      <c r="B1990" s="1"/>
      <c r="C1990" s="1"/>
    </row>
    <row r="1991" spans="2:3" ht="14.1" customHeight="1" x14ac:dyDescent="0.2">
      <c r="B1991" s="1"/>
      <c r="C1991" s="1"/>
    </row>
    <row r="1992" spans="2:3" ht="14.1" customHeight="1" x14ac:dyDescent="0.2">
      <c r="B1992" s="1"/>
      <c r="C1992" s="1"/>
    </row>
    <row r="1993" spans="2:3" ht="14.1" customHeight="1" x14ac:dyDescent="0.2">
      <c r="B1993" s="1"/>
      <c r="C1993" s="1"/>
    </row>
    <row r="1994" spans="2:3" ht="14.1" customHeight="1" x14ac:dyDescent="0.2">
      <c r="B1994" s="1"/>
      <c r="C1994" s="1"/>
    </row>
    <row r="1995" spans="2:3" ht="14.1" customHeight="1" x14ac:dyDescent="0.2">
      <c r="B1995" s="1"/>
      <c r="C1995" s="1"/>
    </row>
    <row r="1996" spans="2:3" ht="14.1" customHeight="1" x14ac:dyDescent="0.2">
      <c r="B1996" s="1"/>
      <c r="C1996" s="1"/>
    </row>
    <row r="1997" spans="2:3" ht="14.1" customHeight="1" x14ac:dyDescent="0.2">
      <c r="B1997" s="1"/>
      <c r="C1997" s="1"/>
    </row>
    <row r="1998" spans="2:3" ht="14.1" customHeight="1" x14ac:dyDescent="0.2">
      <c r="B1998" s="1"/>
      <c r="C1998" s="1"/>
    </row>
    <row r="1999" spans="2:3" ht="14.1" customHeight="1" x14ac:dyDescent="0.2">
      <c r="B1999" s="1"/>
      <c r="C1999" s="1"/>
    </row>
    <row r="2000" spans="2:3" ht="14.1" customHeight="1" x14ac:dyDescent="0.2">
      <c r="B2000" s="1"/>
      <c r="C2000" s="1"/>
    </row>
    <row r="2001" spans="2:3" ht="14.1" customHeight="1" x14ac:dyDescent="0.2">
      <c r="B2001" s="1"/>
      <c r="C2001" s="1"/>
    </row>
    <row r="2002" spans="2:3" ht="14.1" customHeight="1" x14ac:dyDescent="0.2">
      <c r="B2002" s="1"/>
      <c r="C2002" s="1"/>
    </row>
    <row r="2003" spans="2:3" ht="14.1" customHeight="1" x14ac:dyDescent="0.2">
      <c r="B2003" s="1"/>
      <c r="C2003" s="1"/>
    </row>
    <row r="2004" spans="2:3" ht="14.1" customHeight="1" x14ac:dyDescent="0.2">
      <c r="B2004" s="1"/>
      <c r="C2004" s="1"/>
    </row>
    <row r="2005" spans="2:3" ht="14.1" customHeight="1" x14ac:dyDescent="0.2">
      <c r="B2005" s="1"/>
      <c r="C2005" s="1"/>
    </row>
    <row r="2006" spans="2:3" ht="14.1" customHeight="1" x14ac:dyDescent="0.2">
      <c r="B2006" s="1"/>
      <c r="C2006" s="1"/>
    </row>
    <row r="2007" spans="2:3" ht="14.1" customHeight="1" x14ac:dyDescent="0.2">
      <c r="B2007" s="1"/>
      <c r="C2007" s="1"/>
    </row>
    <row r="2008" spans="2:3" ht="14.1" customHeight="1" x14ac:dyDescent="0.2">
      <c r="B2008" s="1"/>
      <c r="C2008" s="1"/>
    </row>
    <row r="2009" spans="2:3" ht="14.1" customHeight="1" x14ac:dyDescent="0.2">
      <c r="B2009" s="1"/>
      <c r="C2009" s="1"/>
    </row>
    <row r="2010" spans="2:3" ht="14.1" customHeight="1" x14ac:dyDescent="0.2">
      <c r="B2010" s="1"/>
      <c r="C2010" s="1"/>
    </row>
    <row r="2011" spans="2:3" ht="14.1" customHeight="1" x14ac:dyDescent="0.2">
      <c r="B2011" s="1"/>
      <c r="C2011" s="1"/>
    </row>
    <row r="2012" spans="2:3" ht="14.1" customHeight="1" x14ac:dyDescent="0.2">
      <c r="B2012" s="1"/>
      <c r="C2012" s="1"/>
    </row>
    <row r="2013" spans="2:3" ht="14.1" customHeight="1" x14ac:dyDescent="0.2">
      <c r="B2013" s="1"/>
      <c r="C2013" s="1"/>
    </row>
    <row r="2014" spans="2:3" ht="14.1" customHeight="1" x14ac:dyDescent="0.2">
      <c r="B2014" s="1"/>
      <c r="C2014" s="1"/>
    </row>
    <row r="2015" spans="2:3" ht="14.1" customHeight="1" x14ac:dyDescent="0.2">
      <c r="B2015" s="1"/>
      <c r="C2015" s="1"/>
    </row>
    <row r="2016" spans="2:3" ht="14.1" customHeight="1" x14ac:dyDescent="0.2">
      <c r="B2016" s="1"/>
      <c r="C2016" s="1"/>
    </row>
    <row r="2017" spans="2:3" ht="14.1" customHeight="1" x14ac:dyDescent="0.2">
      <c r="B2017" s="1"/>
      <c r="C2017" s="1"/>
    </row>
    <row r="2018" spans="2:3" ht="14.1" customHeight="1" x14ac:dyDescent="0.2">
      <c r="B2018" s="1"/>
      <c r="C2018" s="1"/>
    </row>
    <row r="2019" spans="2:3" ht="14.1" customHeight="1" x14ac:dyDescent="0.2">
      <c r="B2019" s="1"/>
      <c r="C2019" s="1"/>
    </row>
    <row r="2020" spans="2:3" ht="14.1" customHeight="1" x14ac:dyDescent="0.2">
      <c r="B2020" s="1"/>
      <c r="C2020" s="1"/>
    </row>
    <row r="2021" spans="2:3" ht="14.1" customHeight="1" x14ac:dyDescent="0.2">
      <c r="B2021" s="1"/>
      <c r="C2021" s="1"/>
    </row>
    <row r="2022" spans="2:3" ht="14.1" customHeight="1" x14ac:dyDescent="0.2">
      <c r="B2022" s="1"/>
      <c r="C2022" s="1"/>
    </row>
    <row r="2023" spans="2:3" ht="14.1" customHeight="1" x14ac:dyDescent="0.2">
      <c r="B2023" s="1"/>
      <c r="C2023" s="1"/>
    </row>
    <row r="2024" spans="2:3" ht="14.1" customHeight="1" x14ac:dyDescent="0.2">
      <c r="B2024" s="1"/>
      <c r="C2024" s="1"/>
    </row>
    <row r="2025" spans="2:3" ht="14.1" customHeight="1" x14ac:dyDescent="0.2">
      <c r="B2025" s="1"/>
      <c r="C2025" s="1"/>
    </row>
    <row r="2026" spans="2:3" ht="14.1" customHeight="1" x14ac:dyDescent="0.2">
      <c r="B2026" s="1"/>
      <c r="C2026" s="1"/>
    </row>
    <row r="2027" spans="2:3" ht="14.1" customHeight="1" x14ac:dyDescent="0.2">
      <c r="B2027" s="1"/>
      <c r="C2027" s="1"/>
    </row>
    <row r="2028" spans="2:3" ht="14.1" customHeight="1" x14ac:dyDescent="0.2">
      <c r="B2028" s="1"/>
      <c r="C2028" s="1"/>
    </row>
    <row r="2029" spans="2:3" ht="14.1" customHeight="1" x14ac:dyDescent="0.2">
      <c r="B2029" s="1"/>
      <c r="C2029" s="1"/>
    </row>
    <row r="2030" spans="2:3" ht="14.1" customHeight="1" x14ac:dyDescent="0.2">
      <c r="B2030" s="1"/>
      <c r="C2030" s="1"/>
    </row>
    <row r="2031" spans="2:3" ht="14.1" customHeight="1" x14ac:dyDescent="0.2">
      <c r="B2031" s="1"/>
      <c r="C2031" s="1"/>
    </row>
    <row r="2032" spans="2:3" ht="14.1" customHeight="1" x14ac:dyDescent="0.2">
      <c r="B2032" s="1"/>
      <c r="C2032" s="1"/>
    </row>
    <row r="2033" spans="2:3" ht="14.1" customHeight="1" x14ac:dyDescent="0.2">
      <c r="B2033" s="1"/>
      <c r="C2033" s="1"/>
    </row>
    <row r="2034" spans="2:3" ht="14.1" customHeight="1" x14ac:dyDescent="0.2">
      <c r="B2034" s="1"/>
      <c r="C2034" s="1"/>
    </row>
    <row r="2035" spans="2:3" ht="14.1" customHeight="1" x14ac:dyDescent="0.2">
      <c r="B2035" s="1"/>
      <c r="C2035" s="1"/>
    </row>
    <row r="2036" spans="2:3" ht="14.1" customHeight="1" x14ac:dyDescent="0.2">
      <c r="B2036" s="1"/>
      <c r="C2036" s="1"/>
    </row>
    <row r="2037" spans="2:3" ht="14.1" customHeight="1" x14ac:dyDescent="0.2">
      <c r="B2037" s="1"/>
      <c r="C2037" s="1"/>
    </row>
    <row r="2038" spans="2:3" ht="14.1" customHeight="1" x14ac:dyDescent="0.2">
      <c r="B2038" s="1"/>
      <c r="C2038" s="1"/>
    </row>
    <row r="2039" spans="2:3" ht="14.1" customHeight="1" x14ac:dyDescent="0.2">
      <c r="B2039" s="1"/>
      <c r="C2039" s="1"/>
    </row>
    <row r="2040" spans="2:3" ht="14.1" customHeight="1" x14ac:dyDescent="0.2">
      <c r="B2040" s="1"/>
      <c r="C2040" s="1"/>
    </row>
    <row r="2041" spans="2:3" ht="14.1" customHeight="1" x14ac:dyDescent="0.2">
      <c r="B2041" s="1"/>
      <c r="C2041" s="1"/>
    </row>
    <row r="2042" spans="2:3" ht="14.1" customHeight="1" x14ac:dyDescent="0.2">
      <c r="B2042" s="1"/>
      <c r="C2042" s="1"/>
    </row>
    <row r="2043" spans="2:3" ht="14.1" customHeight="1" x14ac:dyDescent="0.2">
      <c r="B2043" s="1"/>
      <c r="C2043" s="1"/>
    </row>
    <row r="2044" spans="2:3" ht="14.1" customHeight="1" x14ac:dyDescent="0.2">
      <c r="B2044" s="1"/>
      <c r="C2044" s="1"/>
    </row>
    <row r="2045" spans="2:3" ht="14.1" customHeight="1" x14ac:dyDescent="0.2">
      <c r="B2045" s="1"/>
      <c r="C2045" s="1"/>
    </row>
    <row r="2046" spans="2:3" ht="14.1" customHeight="1" x14ac:dyDescent="0.2">
      <c r="B2046" s="1"/>
      <c r="C2046" s="1"/>
    </row>
    <row r="2047" spans="2:3" ht="14.1" customHeight="1" x14ac:dyDescent="0.2">
      <c r="B2047" s="1"/>
      <c r="C2047" s="1"/>
    </row>
    <row r="2048" spans="2:3" ht="14.1" customHeight="1" x14ac:dyDescent="0.2">
      <c r="B2048" s="1"/>
      <c r="C2048" s="1"/>
    </row>
    <row r="2049" spans="2:3" ht="14.1" customHeight="1" x14ac:dyDescent="0.2">
      <c r="B2049" s="1"/>
      <c r="C2049" s="1"/>
    </row>
    <row r="2050" spans="2:3" ht="14.1" customHeight="1" x14ac:dyDescent="0.2">
      <c r="B2050" s="1"/>
      <c r="C2050" s="1"/>
    </row>
    <row r="2051" spans="2:3" ht="14.1" customHeight="1" x14ac:dyDescent="0.2">
      <c r="B2051" s="1"/>
      <c r="C2051" s="1"/>
    </row>
    <row r="2052" spans="2:3" ht="14.1" customHeight="1" x14ac:dyDescent="0.2">
      <c r="B2052" s="1"/>
      <c r="C2052" s="1"/>
    </row>
    <row r="2053" spans="2:3" ht="14.1" customHeight="1" x14ac:dyDescent="0.2">
      <c r="B2053" s="1"/>
      <c r="C2053" s="1"/>
    </row>
    <row r="2054" spans="2:3" ht="14.1" customHeight="1" x14ac:dyDescent="0.2">
      <c r="B2054" s="1"/>
      <c r="C2054" s="1"/>
    </row>
    <row r="2055" spans="2:3" ht="14.1" customHeight="1" x14ac:dyDescent="0.2">
      <c r="B2055" s="1"/>
      <c r="C2055" s="1"/>
    </row>
    <row r="2056" spans="2:3" ht="14.1" customHeight="1" x14ac:dyDescent="0.2">
      <c r="B2056" s="1"/>
      <c r="C2056" s="1"/>
    </row>
    <row r="2057" spans="2:3" ht="14.1" customHeight="1" x14ac:dyDescent="0.2">
      <c r="B2057" s="1"/>
      <c r="C2057" s="1"/>
    </row>
    <row r="2058" spans="2:3" ht="14.1" customHeight="1" x14ac:dyDescent="0.2">
      <c r="B2058" s="1"/>
      <c r="C2058" s="1"/>
    </row>
    <row r="2059" spans="2:3" ht="14.1" customHeight="1" x14ac:dyDescent="0.2">
      <c r="B2059" s="1"/>
      <c r="C2059" s="1"/>
    </row>
    <row r="2060" spans="2:3" ht="14.1" customHeight="1" x14ac:dyDescent="0.2">
      <c r="B2060" s="1"/>
      <c r="C2060" s="1"/>
    </row>
    <row r="2061" spans="2:3" ht="14.1" customHeight="1" x14ac:dyDescent="0.2">
      <c r="B2061" s="1"/>
      <c r="C2061" s="1"/>
    </row>
    <row r="2062" spans="2:3" ht="14.1" customHeight="1" x14ac:dyDescent="0.2">
      <c r="B2062" s="1"/>
      <c r="C2062" s="1"/>
    </row>
    <row r="2063" spans="2:3" ht="14.1" customHeight="1" x14ac:dyDescent="0.2">
      <c r="B2063" s="1"/>
      <c r="C2063" s="1"/>
    </row>
    <row r="2064" spans="2:3" ht="14.1" customHeight="1" x14ac:dyDescent="0.2">
      <c r="B2064" s="1"/>
      <c r="C2064" s="1"/>
    </row>
    <row r="2065" spans="2:3" ht="14.1" customHeight="1" x14ac:dyDescent="0.2">
      <c r="B2065" s="1"/>
      <c r="C2065" s="1"/>
    </row>
    <row r="2066" spans="2:3" ht="14.1" customHeight="1" x14ac:dyDescent="0.2">
      <c r="B2066" s="1"/>
      <c r="C2066" s="1"/>
    </row>
    <row r="2067" spans="2:3" ht="14.1" customHeight="1" x14ac:dyDescent="0.2">
      <c r="B2067" s="1"/>
      <c r="C2067" s="1"/>
    </row>
    <row r="2068" spans="2:3" ht="14.1" customHeight="1" x14ac:dyDescent="0.2">
      <c r="B2068" s="1"/>
      <c r="C2068" s="1"/>
    </row>
    <row r="2069" spans="2:3" ht="14.1" customHeight="1" x14ac:dyDescent="0.2">
      <c r="B2069" s="1"/>
      <c r="C2069" s="1"/>
    </row>
    <row r="2070" spans="2:3" ht="14.1" customHeight="1" x14ac:dyDescent="0.2">
      <c r="B2070" s="1"/>
      <c r="C2070" s="1"/>
    </row>
    <row r="2071" spans="2:3" ht="14.1" customHeight="1" x14ac:dyDescent="0.2">
      <c r="B2071" s="1"/>
      <c r="C2071" s="1"/>
    </row>
    <row r="2072" spans="2:3" ht="14.1" customHeight="1" x14ac:dyDescent="0.2">
      <c r="B2072" s="1"/>
      <c r="C2072" s="1"/>
    </row>
    <row r="2073" spans="2:3" ht="14.1" customHeight="1" x14ac:dyDescent="0.2">
      <c r="B2073" s="1"/>
      <c r="C2073" s="1"/>
    </row>
    <row r="2074" spans="2:3" ht="14.1" customHeight="1" x14ac:dyDescent="0.2">
      <c r="B2074" s="1"/>
      <c r="C2074" s="1"/>
    </row>
    <row r="2075" spans="2:3" ht="14.1" customHeight="1" x14ac:dyDescent="0.2">
      <c r="B2075" s="1"/>
      <c r="C2075" s="1"/>
    </row>
    <row r="2076" spans="2:3" ht="14.1" customHeight="1" x14ac:dyDescent="0.2">
      <c r="B2076" s="1"/>
      <c r="C2076" s="1"/>
    </row>
    <row r="2077" spans="2:3" ht="14.1" customHeight="1" x14ac:dyDescent="0.2">
      <c r="B2077" s="1"/>
      <c r="C2077" s="1"/>
    </row>
    <row r="2078" spans="2:3" ht="14.1" customHeight="1" x14ac:dyDescent="0.2">
      <c r="B2078" s="1"/>
      <c r="C2078" s="1"/>
    </row>
    <row r="2079" spans="2:3" ht="14.1" customHeight="1" x14ac:dyDescent="0.2">
      <c r="B2079" s="1"/>
      <c r="C2079" s="1"/>
    </row>
    <row r="2080" spans="2:3" ht="14.1" customHeight="1" x14ac:dyDescent="0.2">
      <c r="B2080" s="1"/>
      <c r="C2080" s="1"/>
    </row>
    <row r="2081" spans="2:3" ht="14.1" customHeight="1" x14ac:dyDescent="0.2">
      <c r="B2081" s="1"/>
      <c r="C2081" s="1"/>
    </row>
    <row r="2082" spans="2:3" ht="14.1" customHeight="1" x14ac:dyDescent="0.2">
      <c r="B2082" s="1"/>
      <c r="C2082" s="1"/>
    </row>
    <row r="2083" spans="2:3" ht="14.1" customHeight="1" x14ac:dyDescent="0.2">
      <c r="B2083" s="1"/>
      <c r="C2083" s="1"/>
    </row>
    <row r="2084" spans="2:3" ht="14.1" customHeight="1" x14ac:dyDescent="0.2">
      <c r="B2084" s="1"/>
      <c r="C2084" s="1"/>
    </row>
    <row r="2085" spans="2:3" ht="14.1" customHeight="1" x14ac:dyDescent="0.2">
      <c r="B2085" s="1"/>
      <c r="C2085" s="1"/>
    </row>
    <row r="2086" spans="2:3" ht="14.1" customHeight="1" x14ac:dyDescent="0.2">
      <c r="B2086" s="1"/>
      <c r="C2086" s="1"/>
    </row>
    <row r="2087" spans="2:3" ht="14.1" customHeight="1" x14ac:dyDescent="0.2">
      <c r="B2087" s="1"/>
      <c r="C2087" s="1"/>
    </row>
    <row r="2088" spans="2:3" ht="14.1" customHeight="1" x14ac:dyDescent="0.2">
      <c r="B2088" s="1"/>
      <c r="C2088" s="1"/>
    </row>
    <row r="2089" spans="2:3" ht="14.1" customHeight="1" x14ac:dyDescent="0.2">
      <c r="B2089" s="1"/>
      <c r="C2089" s="1"/>
    </row>
    <row r="2090" spans="2:3" ht="14.1" customHeight="1" x14ac:dyDescent="0.2">
      <c r="B2090" s="1"/>
      <c r="C2090" s="1"/>
    </row>
    <row r="2091" spans="2:3" ht="14.1" customHeight="1" x14ac:dyDescent="0.2">
      <c r="B2091" s="1"/>
      <c r="C2091" s="1"/>
    </row>
    <row r="2092" spans="2:3" ht="14.1" customHeight="1" x14ac:dyDescent="0.2">
      <c r="B2092" s="1"/>
      <c r="C2092" s="1"/>
    </row>
    <row r="2093" spans="2:3" ht="14.1" customHeight="1" x14ac:dyDescent="0.2">
      <c r="B2093" s="1"/>
      <c r="C2093" s="1"/>
    </row>
    <row r="2094" spans="2:3" ht="14.1" customHeight="1" x14ac:dyDescent="0.2">
      <c r="B2094" s="1"/>
      <c r="C2094" s="1"/>
    </row>
    <row r="2095" spans="2:3" ht="14.1" customHeight="1" x14ac:dyDescent="0.2">
      <c r="B2095" s="1"/>
      <c r="C2095" s="1"/>
    </row>
    <row r="2096" spans="2:3" ht="14.1" customHeight="1" x14ac:dyDescent="0.2">
      <c r="B2096" s="1"/>
      <c r="C2096" s="1"/>
    </row>
    <row r="2097" spans="2:3" ht="14.1" customHeight="1" x14ac:dyDescent="0.2">
      <c r="B2097" s="1"/>
      <c r="C2097" s="1"/>
    </row>
    <row r="2098" spans="2:3" ht="14.1" customHeight="1" x14ac:dyDescent="0.2">
      <c r="B2098" s="1"/>
      <c r="C2098" s="1"/>
    </row>
    <row r="2099" spans="2:3" ht="14.1" customHeight="1" x14ac:dyDescent="0.2">
      <c r="B2099" s="1"/>
      <c r="C2099" s="1"/>
    </row>
    <row r="2100" spans="2:3" ht="14.1" customHeight="1" x14ac:dyDescent="0.2">
      <c r="B2100" s="1"/>
      <c r="C2100" s="1"/>
    </row>
    <row r="2101" spans="2:3" ht="14.1" customHeight="1" x14ac:dyDescent="0.2">
      <c r="B2101" s="1"/>
      <c r="C2101" s="1"/>
    </row>
    <row r="2102" spans="2:3" ht="14.1" customHeight="1" x14ac:dyDescent="0.2">
      <c r="B2102" s="1"/>
      <c r="C2102" s="1"/>
    </row>
    <row r="2103" spans="2:3" ht="14.1" customHeight="1" x14ac:dyDescent="0.2">
      <c r="B2103" s="1"/>
      <c r="C2103" s="1"/>
    </row>
    <row r="2104" spans="2:3" ht="14.1" customHeight="1" x14ac:dyDescent="0.2">
      <c r="B2104" s="1"/>
      <c r="C2104" s="1"/>
    </row>
    <row r="2105" spans="2:3" ht="14.1" customHeight="1" x14ac:dyDescent="0.2">
      <c r="B2105" s="1"/>
      <c r="C2105" s="1"/>
    </row>
    <row r="2106" spans="2:3" ht="14.1" customHeight="1" x14ac:dyDescent="0.2">
      <c r="B2106" s="1"/>
      <c r="C2106" s="1"/>
    </row>
    <row r="2107" spans="2:3" ht="14.1" customHeight="1" x14ac:dyDescent="0.2">
      <c r="B2107" s="1"/>
      <c r="C2107" s="1"/>
    </row>
    <row r="2108" spans="2:3" ht="14.1" customHeight="1" x14ac:dyDescent="0.2">
      <c r="B2108" s="1"/>
      <c r="C2108" s="1"/>
    </row>
    <row r="2109" spans="2:3" ht="14.1" customHeight="1" x14ac:dyDescent="0.2">
      <c r="B2109" s="1"/>
      <c r="C2109" s="1"/>
    </row>
    <row r="2110" spans="2:3" ht="14.1" customHeight="1" x14ac:dyDescent="0.2">
      <c r="B2110" s="1"/>
      <c r="C2110" s="1"/>
    </row>
    <row r="2111" spans="2:3" ht="14.1" customHeight="1" x14ac:dyDescent="0.2">
      <c r="B2111" s="1"/>
      <c r="C2111" s="1"/>
    </row>
    <row r="2112" spans="2:3" ht="14.1" customHeight="1" x14ac:dyDescent="0.2">
      <c r="B2112" s="1"/>
      <c r="C2112" s="1"/>
    </row>
    <row r="2113" spans="2:3" ht="14.1" customHeight="1" x14ac:dyDescent="0.2">
      <c r="B2113" s="1"/>
      <c r="C2113" s="1"/>
    </row>
    <row r="2114" spans="2:3" ht="14.1" customHeight="1" x14ac:dyDescent="0.2">
      <c r="B2114" s="1"/>
      <c r="C2114" s="1"/>
    </row>
    <row r="2115" spans="2:3" ht="14.1" customHeight="1" x14ac:dyDescent="0.2">
      <c r="B2115" s="1"/>
      <c r="C2115" s="1"/>
    </row>
    <row r="2116" spans="2:3" ht="14.1" customHeight="1" x14ac:dyDescent="0.2">
      <c r="B2116" s="1"/>
      <c r="C2116" s="1"/>
    </row>
    <row r="2117" spans="2:3" ht="14.1" customHeight="1" x14ac:dyDescent="0.2">
      <c r="B2117" s="1"/>
      <c r="C2117" s="1"/>
    </row>
    <row r="2118" spans="2:3" ht="14.1" customHeight="1" x14ac:dyDescent="0.2">
      <c r="B2118" s="1"/>
      <c r="C2118" s="1"/>
    </row>
    <row r="2119" spans="2:3" ht="14.1" customHeight="1" x14ac:dyDescent="0.2">
      <c r="B2119" s="1"/>
      <c r="C2119" s="1"/>
    </row>
    <row r="2120" spans="2:3" ht="14.1" customHeight="1" x14ac:dyDescent="0.2">
      <c r="B2120" s="1"/>
      <c r="C2120" s="1"/>
    </row>
    <row r="2121" spans="2:3" ht="14.1" customHeight="1" x14ac:dyDescent="0.2">
      <c r="B2121" s="1"/>
      <c r="C2121" s="1"/>
    </row>
    <row r="2122" spans="2:3" ht="14.1" customHeight="1" x14ac:dyDescent="0.2">
      <c r="B2122" s="1"/>
      <c r="C2122" s="1"/>
    </row>
    <row r="2123" spans="2:3" ht="14.1" customHeight="1" x14ac:dyDescent="0.2">
      <c r="B2123" s="1"/>
      <c r="C2123" s="1"/>
    </row>
    <row r="2124" spans="2:3" ht="14.1" customHeight="1" x14ac:dyDescent="0.2">
      <c r="B2124" s="1"/>
      <c r="C2124" s="1"/>
    </row>
    <row r="2125" spans="2:3" ht="14.1" customHeight="1" x14ac:dyDescent="0.2">
      <c r="B2125" s="1"/>
      <c r="C2125" s="1"/>
    </row>
    <row r="2126" spans="2:3" ht="14.1" customHeight="1" x14ac:dyDescent="0.2">
      <c r="B2126" s="1"/>
      <c r="C2126" s="1"/>
    </row>
    <row r="2127" spans="2:3" ht="14.1" customHeight="1" x14ac:dyDescent="0.2">
      <c r="B2127" s="1"/>
      <c r="C2127" s="1"/>
    </row>
    <row r="2128" spans="2:3" ht="14.1" customHeight="1" x14ac:dyDescent="0.2">
      <c r="B2128" s="1"/>
      <c r="C2128" s="1"/>
    </row>
    <row r="2129" spans="2:3" ht="14.1" customHeight="1" x14ac:dyDescent="0.2">
      <c r="B2129" s="1"/>
      <c r="C2129" s="1"/>
    </row>
    <row r="2130" spans="2:3" ht="14.1" customHeight="1" x14ac:dyDescent="0.2">
      <c r="B2130" s="1"/>
      <c r="C2130" s="1"/>
    </row>
    <row r="2131" spans="2:3" ht="14.1" customHeight="1" x14ac:dyDescent="0.2">
      <c r="B2131" s="1"/>
      <c r="C2131" s="1"/>
    </row>
    <row r="2132" spans="2:3" ht="14.1" customHeight="1" x14ac:dyDescent="0.2">
      <c r="B2132" s="1"/>
      <c r="C2132" s="1"/>
    </row>
    <row r="2133" spans="2:3" ht="14.1" customHeight="1" x14ac:dyDescent="0.2">
      <c r="B2133" s="1"/>
      <c r="C2133" s="1"/>
    </row>
    <row r="2134" spans="2:3" ht="14.1" customHeight="1" x14ac:dyDescent="0.2">
      <c r="B2134" s="1"/>
      <c r="C2134" s="1"/>
    </row>
    <row r="2135" spans="2:3" ht="14.1" customHeight="1" x14ac:dyDescent="0.2">
      <c r="B2135" s="1"/>
      <c r="C2135" s="1"/>
    </row>
    <row r="2136" spans="2:3" ht="14.1" customHeight="1" x14ac:dyDescent="0.2">
      <c r="B2136" s="1"/>
      <c r="C2136" s="1"/>
    </row>
    <row r="2137" spans="2:3" ht="14.1" customHeight="1" x14ac:dyDescent="0.2">
      <c r="B2137" s="1"/>
      <c r="C2137" s="1"/>
    </row>
    <row r="2138" spans="2:3" ht="14.1" customHeight="1" x14ac:dyDescent="0.2">
      <c r="B2138" s="1"/>
      <c r="C2138" s="1"/>
    </row>
    <row r="2139" spans="2:3" ht="14.1" customHeight="1" x14ac:dyDescent="0.2">
      <c r="B2139" s="1"/>
      <c r="C2139" s="1"/>
    </row>
    <row r="2140" spans="2:3" ht="14.1" customHeight="1" x14ac:dyDescent="0.2">
      <c r="B2140" s="1"/>
      <c r="C2140" s="1"/>
    </row>
    <row r="2141" spans="2:3" ht="14.1" customHeight="1" x14ac:dyDescent="0.2">
      <c r="B2141" s="1"/>
      <c r="C2141" s="1"/>
    </row>
    <row r="2142" spans="2:3" ht="14.1" customHeight="1" x14ac:dyDescent="0.2">
      <c r="B2142" s="1"/>
      <c r="C2142" s="1"/>
    </row>
    <row r="2143" spans="2:3" ht="14.1" customHeight="1" x14ac:dyDescent="0.2">
      <c r="B2143" s="1"/>
      <c r="C2143" s="1"/>
    </row>
    <row r="2144" spans="2:3" ht="14.1" customHeight="1" x14ac:dyDescent="0.2">
      <c r="B2144" s="1"/>
      <c r="C2144" s="1"/>
    </row>
    <row r="2145" spans="2:3" ht="14.1" customHeight="1" x14ac:dyDescent="0.2">
      <c r="B2145" s="1"/>
      <c r="C2145" s="1"/>
    </row>
    <row r="2146" spans="2:3" ht="14.1" customHeight="1" x14ac:dyDescent="0.2">
      <c r="B2146" s="1"/>
      <c r="C2146" s="1"/>
    </row>
    <row r="2147" spans="2:3" ht="14.1" customHeight="1" x14ac:dyDescent="0.2">
      <c r="B2147" s="1"/>
      <c r="C2147" s="1"/>
    </row>
    <row r="2148" spans="2:3" ht="14.1" customHeight="1" x14ac:dyDescent="0.2">
      <c r="B2148" s="1"/>
      <c r="C2148" s="1"/>
    </row>
    <row r="2149" spans="2:3" ht="14.1" customHeight="1" x14ac:dyDescent="0.2">
      <c r="B2149" s="1"/>
      <c r="C2149" s="1"/>
    </row>
    <row r="2150" spans="2:3" ht="14.1" customHeight="1" x14ac:dyDescent="0.2">
      <c r="B2150" s="1"/>
      <c r="C2150" s="1"/>
    </row>
    <row r="2151" spans="2:3" ht="14.1" customHeight="1" x14ac:dyDescent="0.2">
      <c r="B2151" s="1"/>
      <c r="C2151" s="1"/>
    </row>
    <row r="2152" spans="2:3" ht="14.1" customHeight="1" x14ac:dyDescent="0.2">
      <c r="B2152" s="1"/>
      <c r="C2152" s="1"/>
    </row>
    <row r="2153" spans="2:3" ht="14.1" customHeight="1" x14ac:dyDescent="0.2">
      <c r="B2153" s="1"/>
      <c r="C2153" s="1"/>
    </row>
    <row r="2154" spans="2:3" ht="14.1" customHeight="1" x14ac:dyDescent="0.2">
      <c r="B2154" s="1"/>
      <c r="C2154" s="1"/>
    </row>
    <row r="2155" spans="2:3" ht="14.1" customHeight="1" x14ac:dyDescent="0.2">
      <c r="B2155" s="1"/>
      <c r="C2155" s="1"/>
    </row>
    <row r="2156" spans="2:3" ht="14.1" customHeight="1" x14ac:dyDescent="0.2">
      <c r="B2156" s="1"/>
      <c r="C2156" s="1"/>
    </row>
    <row r="2157" spans="2:3" ht="14.1" customHeight="1" x14ac:dyDescent="0.2">
      <c r="B2157" s="1"/>
      <c r="C2157" s="1"/>
    </row>
    <row r="2158" spans="2:3" ht="14.1" customHeight="1" x14ac:dyDescent="0.2">
      <c r="B2158" s="1"/>
      <c r="C2158" s="1"/>
    </row>
    <row r="2159" spans="2:3" ht="14.1" customHeight="1" x14ac:dyDescent="0.2">
      <c r="B2159" s="1"/>
      <c r="C2159" s="1"/>
    </row>
    <row r="2160" spans="2:3" ht="14.1" customHeight="1" x14ac:dyDescent="0.2">
      <c r="B2160" s="1"/>
      <c r="C2160" s="1"/>
    </row>
    <row r="2161" spans="2:3" ht="14.1" customHeight="1" x14ac:dyDescent="0.2">
      <c r="B2161" s="1"/>
      <c r="C2161" s="1"/>
    </row>
    <row r="2162" spans="2:3" ht="14.1" customHeight="1" x14ac:dyDescent="0.2">
      <c r="B2162" s="1"/>
      <c r="C2162" s="1"/>
    </row>
    <row r="2163" spans="2:3" ht="14.1" customHeight="1" x14ac:dyDescent="0.2">
      <c r="B2163" s="1"/>
      <c r="C2163" s="1"/>
    </row>
    <row r="2164" spans="2:3" ht="14.1" customHeight="1" x14ac:dyDescent="0.2">
      <c r="B2164" s="1"/>
      <c r="C2164" s="1"/>
    </row>
    <row r="2165" spans="2:3" ht="14.1" customHeight="1" x14ac:dyDescent="0.2">
      <c r="B2165" s="1"/>
      <c r="C2165" s="1"/>
    </row>
    <row r="2166" spans="2:3" ht="14.1" customHeight="1" x14ac:dyDescent="0.2">
      <c r="B2166" s="1"/>
      <c r="C2166" s="1"/>
    </row>
    <row r="2167" spans="2:3" ht="14.1" customHeight="1" x14ac:dyDescent="0.2">
      <c r="B2167" s="1"/>
      <c r="C2167" s="1"/>
    </row>
    <row r="2168" spans="2:3" ht="14.1" customHeight="1" x14ac:dyDescent="0.2">
      <c r="B2168" s="1"/>
      <c r="C2168" s="1"/>
    </row>
    <row r="2169" spans="2:3" ht="14.1" customHeight="1" x14ac:dyDescent="0.2">
      <c r="B2169" s="1"/>
      <c r="C2169" s="1"/>
    </row>
    <row r="2170" spans="2:3" ht="14.1" customHeight="1" x14ac:dyDescent="0.2">
      <c r="B2170" s="1"/>
      <c r="C2170" s="1"/>
    </row>
    <row r="2171" spans="2:3" ht="14.1" customHeight="1" x14ac:dyDescent="0.2">
      <c r="B2171" s="1"/>
      <c r="C2171" s="1"/>
    </row>
    <row r="2172" spans="2:3" ht="14.1" customHeight="1" x14ac:dyDescent="0.2">
      <c r="B2172" s="1"/>
      <c r="C2172" s="1"/>
    </row>
    <row r="2173" spans="2:3" ht="14.1" customHeight="1" x14ac:dyDescent="0.2">
      <c r="B2173" s="1"/>
      <c r="C2173" s="1"/>
    </row>
    <row r="2174" spans="2:3" ht="14.1" customHeight="1" x14ac:dyDescent="0.2">
      <c r="B2174" s="1"/>
      <c r="C2174" s="1"/>
    </row>
    <row r="2175" spans="2:3" ht="14.1" customHeight="1" x14ac:dyDescent="0.2">
      <c r="B2175" s="1"/>
      <c r="C2175" s="1"/>
    </row>
    <row r="2176" spans="2:3" ht="14.1" customHeight="1" x14ac:dyDescent="0.2">
      <c r="B2176" s="1"/>
      <c r="C2176" s="1"/>
    </row>
    <row r="2177" spans="2:3" ht="14.1" customHeight="1" x14ac:dyDescent="0.2">
      <c r="B2177" s="1"/>
      <c r="C2177" s="1"/>
    </row>
    <row r="2178" spans="2:3" ht="14.1" customHeight="1" x14ac:dyDescent="0.2">
      <c r="B2178" s="1"/>
      <c r="C2178" s="1"/>
    </row>
    <row r="2179" spans="2:3" ht="14.1" customHeight="1" x14ac:dyDescent="0.2">
      <c r="B2179" s="1"/>
      <c r="C2179" s="1"/>
    </row>
    <row r="2180" spans="2:3" ht="14.1" customHeight="1" x14ac:dyDescent="0.2">
      <c r="B2180" s="1"/>
      <c r="C2180" s="1"/>
    </row>
    <row r="2181" spans="2:3" ht="14.1" customHeight="1" x14ac:dyDescent="0.2">
      <c r="B2181" s="1"/>
      <c r="C2181" s="1"/>
    </row>
    <row r="2182" spans="2:3" ht="14.1" customHeight="1" x14ac:dyDescent="0.2">
      <c r="B2182" s="1"/>
      <c r="C2182" s="1"/>
    </row>
    <row r="2183" spans="2:3" ht="14.1" customHeight="1" x14ac:dyDescent="0.2">
      <c r="B2183" s="1"/>
      <c r="C2183" s="1"/>
    </row>
    <row r="2184" spans="2:3" ht="14.1" customHeight="1" x14ac:dyDescent="0.2">
      <c r="B2184" s="1"/>
      <c r="C2184" s="1"/>
    </row>
    <row r="2185" spans="2:3" ht="14.1" customHeight="1" x14ac:dyDescent="0.2">
      <c r="B2185" s="1"/>
      <c r="C2185" s="1"/>
    </row>
    <row r="2186" spans="2:3" ht="14.1" customHeight="1" x14ac:dyDescent="0.2">
      <c r="B2186" s="1"/>
      <c r="C2186" s="1"/>
    </row>
    <row r="2187" spans="2:3" ht="14.1" customHeight="1" x14ac:dyDescent="0.2">
      <c r="B2187" s="1"/>
      <c r="C2187" s="1"/>
    </row>
    <row r="2188" spans="2:3" ht="14.1" customHeight="1" x14ac:dyDescent="0.2">
      <c r="B2188" s="1"/>
      <c r="C2188" s="1"/>
    </row>
    <row r="2189" spans="2:3" ht="14.1" customHeight="1" x14ac:dyDescent="0.2">
      <c r="B2189" s="1"/>
      <c r="C2189" s="1"/>
    </row>
    <row r="2190" spans="2:3" ht="14.1" customHeight="1" x14ac:dyDescent="0.2">
      <c r="B2190" s="1"/>
      <c r="C2190" s="1"/>
    </row>
    <row r="2191" spans="2:3" ht="14.1" customHeight="1" x14ac:dyDescent="0.2">
      <c r="B2191" s="1"/>
      <c r="C2191" s="1"/>
    </row>
    <row r="2192" spans="2:3" ht="14.1" customHeight="1" x14ac:dyDescent="0.2">
      <c r="B2192" s="1"/>
      <c r="C2192" s="1"/>
    </row>
    <row r="2193" spans="2:3" ht="14.1" customHeight="1" x14ac:dyDescent="0.2">
      <c r="B2193" s="1"/>
      <c r="C2193" s="1"/>
    </row>
    <row r="2194" spans="2:3" ht="14.1" customHeight="1" x14ac:dyDescent="0.2">
      <c r="B2194" s="1"/>
      <c r="C2194" s="1"/>
    </row>
    <row r="2195" spans="2:3" ht="14.1" customHeight="1" x14ac:dyDescent="0.2">
      <c r="B2195" s="1"/>
      <c r="C2195" s="1"/>
    </row>
    <row r="2196" spans="2:3" ht="14.1" customHeight="1" x14ac:dyDescent="0.2">
      <c r="B2196" s="1"/>
      <c r="C2196" s="1"/>
    </row>
    <row r="2197" spans="2:3" ht="14.1" customHeight="1" x14ac:dyDescent="0.2">
      <c r="B2197" s="1"/>
      <c r="C2197" s="1"/>
    </row>
    <row r="2198" spans="2:3" ht="14.1" customHeight="1" x14ac:dyDescent="0.2">
      <c r="B2198" s="1"/>
      <c r="C2198" s="1"/>
    </row>
    <row r="2199" spans="2:3" ht="14.1" customHeight="1" x14ac:dyDescent="0.2">
      <c r="B2199" s="1"/>
      <c r="C2199" s="1"/>
    </row>
    <row r="2200" spans="2:3" ht="14.1" customHeight="1" x14ac:dyDescent="0.2">
      <c r="B2200" s="1"/>
      <c r="C2200" s="1"/>
    </row>
    <row r="2201" spans="2:3" ht="14.1" customHeight="1" x14ac:dyDescent="0.2">
      <c r="B2201" s="1"/>
      <c r="C2201" s="1"/>
    </row>
    <row r="2202" spans="2:3" ht="14.1" customHeight="1" x14ac:dyDescent="0.2">
      <c r="B2202" s="1"/>
      <c r="C2202" s="1"/>
    </row>
    <row r="2203" spans="2:3" ht="14.1" customHeight="1" x14ac:dyDescent="0.2">
      <c r="B2203" s="1"/>
      <c r="C2203" s="1"/>
    </row>
    <row r="2204" spans="2:3" ht="14.1" customHeight="1" x14ac:dyDescent="0.2">
      <c r="B2204" s="1"/>
      <c r="C2204" s="1"/>
    </row>
    <row r="2205" spans="2:3" ht="14.1" customHeight="1" x14ac:dyDescent="0.2">
      <c r="B2205" s="1"/>
      <c r="C2205" s="1"/>
    </row>
    <row r="2206" spans="2:3" ht="14.1" customHeight="1" x14ac:dyDescent="0.2">
      <c r="B2206" s="1"/>
      <c r="C2206" s="1"/>
    </row>
    <row r="2207" spans="2:3" ht="14.1" customHeight="1" x14ac:dyDescent="0.2">
      <c r="B2207" s="1"/>
      <c r="C2207" s="1"/>
    </row>
    <row r="2208" spans="2:3" ht="14.1" customHeight="1" x14ac:dyDescent="0.2">
      <c r="B2208" s="1"/>
      <c r="C2208" s="1"/>
    </row>
    <row r="2209" spans="2:3" ht="14.1" customHeight="1" x14ac:dyDescent="0.2">
      <c r="B2209" s="1"/>
      <c r="C2209" s="1"/>
    </row>
    <row r="2210" spans="2:3" ht="14.1" customHeight="1" x14ac:dyDescent="0.2">
      <c r="B2210" s="1"/>
      <c r="C2210" s="1"/>
    </row>
    <row r="2211" spans="2:3" ht="14.1" customHeight="1" x14ac:dyDescent="0.2">
      <c r="B2211" s="1"/>
      <c r="C2211" s="1"/>
    </row>
    <row r="2212" spans="2:3" ht="14.1" customHeight="1" x14ac:dyDescent="0.2">
      <c r="B2212" s="1"/>
      <c r="C2212" s="1"/>
    </row>
    <row r="2213" spans="2:3" ht="14.1" customHeight="1" x14ac:dyDescent="0.2">
      <c r="B2213" s="1"/>
      <c r="C2213" s="1"/>
    </row>
    <row r="2214" spans="2:3" ht="14.1" customHeight="1" x14ac:dyDescent="0.2">
      <c r="B2214" s="1"/>
      <c r="C2214" s="1"/>
    </row>
    <row r="2215" spans="2:3" ht="14.1" customHeight="1" x14ac:dyDescent="0.2">
      <c r="B2215" s="1"/>
      <c r="C2215" s="1"/>
    </row>
    <row r="2216" spans="2:3" ht="14.1" customHeight="1" x14ac:dyDescent="0.2">
      <c r="B2216" s="1"/>
      <c r="C2216" s="1"/>
    </row>
    <row r="2217" spans="2:3" ht="14.1" customHeight="1" x14ac:dyDescent="0.2">
      <c r="B2217" s="1"/>
      <c r="C2217" s="1"/>
    </row>
    <row r="2218" spans="2:3" ht="14.1" customHeight="1" x14ac:dyDescent="0.2">
      <c r="B2218" s="1"/>
      <c r="C2218" s="1"/>
    </row>
    <row r="2219" spans="2:3" ht="14.1" customHeight="1" x14ac:dyDescent="0.2">
      <c r="B2219" s="1"/>
      <c r="C2219" s="1"/>
    </row>
    <row r="2220" spans="2:3" ht="14.1" customHeight="1" x14ac:dyDescent="0.2">
      <c r="B2220" s="1"/>
      <c r="C2220" s="1"/>
    </row>
    <row r="2221" spans="2:3" ht="14.1" customHeight="1" x14ac:dyDescent="0.2">
      <c r="B2221" s="1"/>
      <c r="C2221" s="1"/>
    </row>
    <row r="2222" spans="2:3" ht="14.1" customHeight="1" x14ac:dyDescent="0.2">
      <c r="B2222" s="1"/>
      <c r="C2222" s="1"/>
    </row>
    <row r="2223" spans="2:3" ht="14.1" customHeight="1" x14ac:dyDescent="0.2">
      <c r="B2223" s="1"/>
      <c r="C2223" s="1"/>
    </row>
    <row r="2224" spans="2:3" ht="14.1" customHeight="1" x14ac:dyDescent="0.2">
      <c r="B2224" s="1"/>
      <c r="C2224" s="1"/>
    </row>
    <row r="2225" spans="2:3" ht="14.1" customHeight="1" x14ac:dyDescent="0.2">
      <c r="B2225" s="1"/>
      <c r="C2225" s="1"/>
    </row>
    <row r="2226" spans="2:3" ht="14.1" customHeight="1" x14ac:dyDescent="0.2">
      <c r="B2226" s="1"/>
      <c r="C2226" s="1"/>
    </row>
    <row r="2227" spans="2:3" ht="14.1" customHeight="1" x14ac:dyDescent="0.2">
      <c r="B2227" s="1"/>
      <c r="C2227" s="1"/>
    </row>
    <row r="2228" spans="2:3" ht="14.1" customHeight="1" x14ac:dyDescent="0.2">
      <c r="B2228" s="1"/>
      <c r="C2228" s="1"/>
    </row>
    <row r="2229" spans="2:3" ht="14.1" customHeight="1" x14ac:dyDescent="0.2">
      <c r="B2229" s="1"/>
      <c r="C2229" s="1"/>
    </row>
    <row r="2230" spans="2:3" ht="14.1" customHeight="1" x14ac:dyDescent="0.2">
      <c r="B2230" s="1"/>
      <c r="C2230" s="1"/>
    </row>
    <row r="2231" spans="2:3" ht="14.1" customHeight="1" x14ac:dyDescent="0.2">
      <c r="B2231" s="1"/>
      <c r="C2231" s="1"/>
    </row>
    <row r="2232" spans="2:3" ht="14.1" customHeight="1" x14ac:dyDescent="0.2">
      <c r="B2232" s="1"/>
      <c r="C2232" s="1"/>
    </row>
    <row r="2233" spans="2:3" ht="14.1" customHeight="1" x14ac:dyDescent="0.2">
      <c r="B2233" s="1"/>
      <c r="C2233" s="1"/>
    </row>
    <row r="2234" spans="2:3" ht="14.1" customHeight="1" x14ac:dyDescent="0.2">
      <c r="B2234" s="1"/>
      <c r="C2234" s="1"/>
    </row>
    <row r="2235" spans="2:3" ht="14.1" customHeight="1" x14ac:dyDescent="0.2">
      <c r="B2235" s="1"/>
      <c r="C2235" s="1"/>
    </row>
    <row r="2236" spans="2:3" ht="14.1" customHeight="1" x14ac:dyDescent="0.2">
      <c r="B2236" s="1"/>
      <c r="C2236" s="1"/>
    </row>
    <row r="2237" spans="2:3" ht="14.1" customHeight="1" x14ac:dyDescent="0.2">
      <c r="B2237" s="1"/>
      <c r="C2237" s="1"/>
    </row>
    <row r="2238" spans="2:3" ht="14.1" customHeight="1" x14ac:dyDescent="0.2">
      <c r="B2238" s="1"/>
      <c r="C2238" s="1"/>
    </row>
    <row r="2239" spans="2:3" ht="14.1" customHeight="1" x14ac:dyDescent="0.2">
      <c r="B2239" s="1"/>
      <c r="C2239" s="1"/>
    </row>
    <row r="2240" spans="2:3" ht="14.1" customHeight="1" x14ac:dyDescent="0.2">
      <c r="B2240" s="1"/>
      <c r="C2240" s="1"/>
    </row>
    <row r="2241" spans="2:3" ht="14.1" customHeight="1" x14ac:dyDescent="0.2">
      <c r="B2241" s="1"/>
      <c r="C2241" s="1"/>
    </row>
    <row r="2242" spans="2:3" ht="14.1" customHeight="1" x14ac:dyDescent="0.2">
      <c r="B2242" s="1"/>
      <c r="C2242" s="1"/>
    </row>
    <row r="2243" spans="2:3" ht="14.1" customHeight="1" x14ac:dyDescent="0.2">
      <c r="B2243" s="1"/>
      <c r="C2243" s="1"/>
    </row>
    <row r="2244" spans="2:3" ht="14.1" customHeight="1" x14ac:dyDescent="0.2">
      <c r="B2244" s="1"/>
      <c r="C2244" s="1"/>
    </row>
    <row r="2245" spans="2:3" ht="14.1" customHeight="1" x14ac:dyDescent="0.2">
      <c r="B2245" s="1"/>
      <c r="C2245" s="1"/>
    </row>
    <row r="2246" spans="2:3" ht="14.1" customHeight="1" x14ac:dyDescent="0.2">
      <c r="B2246" s="1"/>
      <c r="C2246" s="1"/>
    </row>
    <row r="2247" spans="2:3" ht="14.1" customHeight="1" x14ac:dyDescent="0.2">
      <c r="B2247" s="1"/>
      <c r="C2247" s="1"/>
    </row>
    <row r="2248" spans="2:3" ht="14.1" customHeight="1" x14ac:dyDescent="0.2">
      <c r="B2248" s="1"/>
      <c r="C2248" s="1"/>
    </row>
    <row r="2249" spans="2:3" ht="14.1" customHeight="1" x14ac:dyDescent="0.2">
      <c r="B2249" s="1"/>
      <c r="C2249" s="1"/>
    </row>
    <row r="2250" spans="2:3" ht="14.1" customHeight="1" x14ac:dyDescent="0.2">
      <c r="B2250" s="1"/>
      <c r="C2250" s="1"/>
    </row>
    <row r="2251" spans="2:3" ht="14.1" customHeight="1" x14ac:dyDescent="0.2">
      <c r="B2251" s="1"/>
      <c r="C2251" s="1"/>
    </row>
    <row r="2252" spans="2:3" ht="14.1" customHeight="1" x14ac:dyDescent="0.2">
      <c r="B2252" s="1"/>
      <c r="C2252" s="1"/>
    </row>
    <row r="2253" spans="2:3" ht="14.1" customHeight="1" x14ac:dyDescent="0.2">
      <c r="B2253" s="1"/>
      <c r="C2253" s="1"/>
    </row>
    <row r="2254" spans="2:3" ht="14.1" customHeight="1" x14ac:dyDescent="0.2">
      <c r="B2254" s="1"/>
      <c r="C2254" s="1"/>
    </row>
    <row r="2255" spans="2:3" ht="14.1" customHeight="1" x14ac:dyDescent="0.2">
      <c r="B2255" s="1"/>
      <c r="C2255" s="1"/>
    </row>
    <row r="2256" spans="2:3" ht="14.1" customHeight="1" x14ac:dyDescent="0.2">
      <c r="B2256" s="1"/>
      <c r="C2256" s="1"/>
    </row>
    <row r="2257" spans="2:3" ht="14.1" customHeight="1" x14ac:dyDescent="0.2">
      <c r="B2257" s="1"/>
      <c r="C2257" s="1"/>
    </row>
    <row r="2258" spans="2:3" ht="14.1" customHeight="1" x14ac:dyDescent="0.2">
      <c r="B2258" s="1"/>
      <c r="C2258" s="1"/>
    </row>
    <row r="2259" spans="2:3" ht="14.1" customHeight="1" x14ac:dyDescent="0.2">
      <c r="B2259" s="1"/>
      <c r="C2259" s="1"/>
    </row>
    <row r="2260" spans="2:3" ht="14.1" customHeight="1" x14ac:dyDescent="0.2">
      <c r="B2260" s="1"/>
      <c r="C2260" s="1"/>
    </row>
    <row r="2261" spans="2:3" ht="14.1" customHeight="1" x14ac:dyDescent="0.2">
      <c r="B2261" s="1"/>
      <c r="C2261" s="1"/>
    </row>
    <row r="2262" spans="2:3" ht="14.1" customHeight="1" x14ac:dyDescent="0.2">
      <c r="B2262" s="1"/>
      <c r="C2262" s="1"/>
    </row>
    <row r="2263" spans="2:3" ht="14.1" customHeight="1" x14ac:dyDescent="0.2">
      <c r="B2263" s="1"/>
      <c r="C2263" s="1"/>
    </row>
    <row r="2264" spans="2:3" ht="14.1" customHeight="1" x14ac:dyDescent="0.2">
      <c r="B2264" s="1"/>
      <c r="C2264" s="1"/>
    </row>
    <row r="2265" spans="2:3" ht="14.1" customHeight="1" x14ac:dyDescent="0.2">
      <c r="B2265" s="1"/>
      <c r="C2265" s="1"/>
    </row>
    <row r="2266" spans="2:3" ht="14.1" customHeight="1" x14ac:dyDescent="0.2">
      <c r="B2266" s="1"/>
      <c r="C2266" s="1"/>
    </row>
    <row r="2267" spans="2:3" ht="14.1" customHeight="1" x14ac:dyDescent="0.2">
      <c r="B2267" s="1"/>
      <c r="C2267" s="1"/>
    </row>
    <row r="2268" spans="2:3" ht="14.1" customHeight="1" x14ac:dyDescent="0.2">
      <c r="B2268" s="1"/>
      <c r="C2268" s="1"/>
    </row>
    <row r="2269" spans="2:3" ht="14.1" customHeight="1" x14ac:dyDescent="0.2">
      <c r="B2269" s="1"/>
      <c r="C2269" s="1"/>
    </row>
    <row r="2270" spans="2:3" ht="14.1" customHeight="1" x14ac:dyDescent="0.2">
      <c r="B2270" s="1"/>
      <c r="C2270" s="1"/>
    </row>
    <row r="2271" spans="2:3" ht="14.1" customHeight="1" x14ac:dyDescent="0.2">
      <c r="B2271" s="1"/>
      <c r="C2271" s="1"/>
    </row>
    <row r="2272" spans="2:3" ht="14.1" customHeight="1" x14ac:dyDescent="0.2">
      <c r="B2272" s="1"/>
      <c r="C2272" s="1"/>
    </row>
    <row r="2273" spans="2:3" ht="14.1" customHeight="1" x14ac:dyDescent="0.2">
      <c r="B2273" s="1"/>
      <c r="C2273" s="1"/>
    </row>
    <row r="2274" spans="2:3" ht="14.1" customHeight="1" x14ac:dyDescent="0.2">
      <c r="B2274" s="1"/>
      <c r="C2274" s="1"/>
    </row>
    <row r="2275" spans="2:3" ht="14.1" customHeight="1" x14ac:dyDescent="0.2">
      <c r="B2275" s="1"/>
      <c r="C2275" s="1"/>
    </row>
    <row r="2276" spans="2:3" ht="14.1" customHeight="1" x14ac:dyDescent="0.2">
      <c r="B2276" s="1"/>
      <c r="C2276" s="1"/>
    </row>
    <row r="2277" spans="2:3" ht="14.1" customHeight="1" x14ac:dyDescent="0.2">
      <c r="B2277" s="1"/>
      <c r="C2277" s="1"/>
    </row>
    <row r="2278" spans="2:3" ht="14.1" customHeight="1" x14ac:dyDescent="0.2">
      <c r="B2278" s="1"/>
      <c r="C2278" s="1"/>
    </row>
    <row r="2279" spans="2:3" ht="14.1" customHeight="1" x14ac:dyDescent="0.2">
      <c r="B2279" s="1"/>
      <c r="C2279" s="1"/>
    </row>
    <row r="2280" spans="2:3" ht="14.1" customHeight="1" x14ac:dyDescent="0.2">
      <c r="B2280" s="1"/>
      <c r="C2280" s="1"/>
    </row>
    <row r="2281" spans="2:3" ht="14.1" customHeight="1" x14ac:dyDescent="0.2">
      <c r="B2281" s="1"/>
      <c r="C2281" s="1"/>
    </row>
    <row r="2282" spans="2:3" ht="14.1" customHeight="1" x14ac:dyDescent="0.2">
      <c r="B2282" s="1"/>
      <c r="C2282" s="1"/>
    </row>
    <row r="2283" spans="2:3" ht="14.1" customHeight="1" x14ac:dyDescent="0.2">
      <c r="B2283" s="1"/>
      <c r="C2283" s="1"/>
    </row>
    <row r="2284" spans="2:3" ht="14.1" customHeight="1" x14ac:dyDescent="0.2">
      <c r="B2284" s="1"/>
      <c r="C2284" s="1"/>
    </row>
    <row r="2285" spans="2:3" ht="14.1" customHeight="1" x14ac:dyDescent="0.2">
      <c r="B2285" s="1"/>
      <c r="C2285" s="1"/>
    </row>
    <row r="2286" spans="2:3" ht="14.1" customHeight="1" x14ac:dyDescent="0.2">
      <c r="B2286" s="1"/>
      <c r="C2286" s="1"/>
    </row>
    <row r="2287" spans="2:3" ht="14.1" customHeight="1" x14ac:dyDescent="0.2">
      <c r="B2287" s="1"/>
      <c r="C2287" s="1"/>
    </row>
    <row r="2288" spans="2:3" ht="14.1" customHeight="1" x14ac:dyDescent="0.2">
      <c r="B2288" s="1"/>
      <c r="C2288" s="1"/>
    </row>
    <row r="2289" spans="2:3" ht="14.1" customHeight="1" x14ac:dyDescent="0.2">
      <c r="B2289" s="1"/>
      <c r="C2289" s="1"/>
    </row>
    <row r="2290" spans="2:3" ht="14.1" customHeight="1" x14ac:dyDescent="0.2">
      <c r="B2290" s="1"/>
      <c r="C2290" s="1"/>
    </row>
    <row r="2291" spans="2:3" ht="14.1" customHeight="1" x14ac:dyDescent="0.2">
      <c r="B2291" s="1"/>
      <c r="C2291" s="1"/>
    </row>
    <row r="2292" spans="2:3" ht="14.1" customHeight="1" x14ac:dyDescent="0.2">
      <c r="B2292" s="1"/>
      <c r="C2292" s="1"/>
    </row>
    <row r="2293" spans="2:3" ht="14.1" customHeight="1" x14ac:dyDescent="0.2">
      <c r="B2293" s="1"/>
      <c r="C2293" s="1"/>
    </row>
    <row r="2294" spans="2:3" ht="14.1" customHeight="1" x14ac:dyDescent="0.2">
      <c r="B2294" s="1"/>
      <c r="C2294" s="1"/>
    </row>
    <row r="2295" spans="2:3" ht="14.1" customHeight="1" x14ac:dyDescent="0.2">
      <c r="B2295" s="1"/>
      <c r="C2295" s="1"/>
    </row>
    <row r="2296" spans="2:3" ht="14.1" customHeight="1" x14ac:dyDescent="0.2">
      <c r="B2296" s="1"/>
      <c r="C2296" s="1"/>
    </row>
    <row r="2297" spans="2:3" ht="14.1" customHeight="1" x14ac:dyDescent="0.2">
      <c r="B2297" s="1"/>
      <c r="C2297" s="1"/>
    </row>
    <row r="2298" spans="2:3" ht="14.1" customHeight="1" x14ac:dyDescent="0.2">
      <c r="B2298" s="1"/>
      <c r="C2298" s="1"/>
    </row>
    <row r="2299" spans="2:3" ht="14.1" customHeight="1" x14ac:dyDescent="0.2">
      <c r="B2299" s="1"/>
      <c r="C2299" s="1"/>
    </row>
    <row r="2300" spans="2:3" ht="14.1" customHeight="1" x14ac:dyDescent="0.2">
      <c r="B2300" s="1"/>
      <c r="C2300" s="1"/>
    </row>
    <row r="2301" spans="2:3" ht="14.1" customHeight="1" x14ac:dyDescent="0.2">
      <c r="B2301" s="1"/>
      <c r="C2301" s="1"/>
    </row>
    <row r="2302" spans="2:3" ht="14.1" customHeight="1" x14ac:dyDescent="0.2">
      <c r="B2302" s="1"/>
      <c r="C2302" s="1"/>
    </row>
    <row r="2303" spans="2:3" ht="14.1" customHeight="1" x14ac:dyDescent="0.2">
      <c r="B2303" s="1"/>
      <c r="C2303" s="1"/>
    </row>
    <row r="2304" spans="2:3" ht="14.1" customHeight="1" x14ac:dyDescent="0.2">
      <c r="B2304" s="1"/>
      <c r="C2304" s="1"/>
    </row>
    <row r="2305" spans="2:3" ht="14.1" customHeight="1" x14ac:dyDescent="0.2">
      <c r="B2305" s="1"/>
      <c r="C2305" s="1"/>
    </row>
    <row r="2306" spans="2:3" ht="14.1" customHeight="1" x14ac:dyDescent="0.2">
      <c r="B2306" s="1"/>
      <c r="C2306" s="1"/>
    </row>
    <row r="2307" spans="2:3" ht="14.1" customHeight="1" x14ac:dyDescent="0.2">
      <c r="B2307" s="1"/>
      <c r="C2307" s="1"/>
    </row>
    <row r="2308" spans="2:3" ht="14.1" customHeight="1" x14ac:dyDescent="0.2">
      <c r="B2308" s="1"/>
      <c r="C2308" s="1"/>
    </row>
    <row r="2309" spans="2:3" ht="14.1" customHeight="1" x14ac:dyDescent="0.2">
      <c r="B2309" s="1"/>
      <c r="C2309" s="1"/>
    </row>
    <row r="2310" spans="2:3" ht="14.1" customHeight="1" x14ac:dyDescent="0.2">
      <c r="B2310" s="1"/>
      <c r="C2310" s="1"/>
    </row>
    <row r="2311" spans="2:3" ht="14.1" customHeight="1" x14ac:dyDescent="0.2">
      <c r="B2311" s="1"/>
      <c r="C2311" s="1"/>
    </row>
    <row r="2312" spans="2:3" ht="14.1" customHeight="1" x14ac:dyDescent="0.2">
      <c r="B2312" s="1"/>
      <c r="C2312" s="1"/>
    </row>
    <row r="2313" spans="2:3" ht="14.1" customHeight="1" x14ac:dyDescent="0.2">
      <c r="B2313" s="1"/>
      <c r="C2313" s="1"/>
    </row>
    <row r="2314" spans="2:3" ht="14.1" customHeight="1" x14ac:dyDescent="0.2">
      <c r="B2314" s="1"/>
      <c r="C2314" s="1"/>
    </row>
    <row r="2315" spans="2:3" ht="14.1" customHeight="1" x14ac:dyDescent="0.2">
      <c r="B2315" s="1"/>
      <c r="C2315" s="1"/>
    </row>
    <row r="2316" spans="2:3" ht="14.1" customHeight="1" x14ac:dyDescent="0.2">
      <c r="B2316" s="1"/>
      <c r="C2316" s="1"/>
    </row>
    <row r="2317" spans="2:3" ht="14.1" customHeight="1" x14ac:dyDescent="0.2">
      <c r="B2317" s="1"/>
      <c r="C2317" s="1"/>
    </row>
    <row r="2318" spans="2:3" ht="14.1" customHeight="1" x14ac:dyDescent="0.2">
      <c r="B2318" s="1"/>
      <c r="C2318" s="1"/>
    </row>
    <row r="2319" spans="2:3" ht="14.1" customHeight="1" x14ac:dyDescent="0.2">
      <c r="B2319" s="1"/>
      <c r="C2319" s="1"/>
    </row>
    <row r="2320" spans="2:3" ht="14.1" customHeight="1" x14ac:dyDescent="0.2">
      <c r="B2320" s="1"/>
      <c r="C2320" s="1"/>
    </row>
    <row r="2321" spans="2:3" ht="14.1" customHeight="1" x14ac:dyDescent="0.2">
      <c r="B2321" s="1"/>
      <c r="C2321" s="1"/>
    </row>
    <row r="2322" spans="2:3" ht="14.1" customHeight="1" x14ac:dyDescent="0.2">
      <c r="B2322" s="1"/>
      <c r="C2322" s="1"/>
    </row>
    <row r="2323" spans="2:3" ht="14.1" customHeight="1" x14ac:dyDescent="0.2">
      <c r="B2323" s="1"/>
      <c r="C2323" s="1"/>
    </row>
    <row r="2324" spans="2:3" ht="14.1" customHeight="1" x14ac:dyDescent="0.2">
      <c r="B2324" s="1"/>
      <c r="C2324" s="1"/>
    </row>
    <row r="2325" spans="2:3" ht="14.1" customHeight="1" x14ac:dyDescent="0.2">
      <c r="B2325" s="1"/>
      <c r="C2325" s="1"/>
    </row>
    <row r="2326" spans="2:3" ht="14.1" customHeight="1" x14ac:dyDescent="0.2">
      <c r="B2326" s="1"/>
      <c r="C2326" s="1"/>
    </row>
    <row r="2327" spans="2:3" ht="14.1" customHeight="1" x14ac:dyDescent="0.2">
      <c r="B2327" s="1"/>
      <c r="C2327" s="1"/>
    </row>
    <row r="2328" spans="2:3" ht="14.1" customHeight="1" x14ac:dyDescent="0.2">
      <c r="B2328" s="1"/>
      <c r="C2328" s="1"/>
    </row>
    <row r="2329" spans="2:3" ht="14.1" customHeight="1" x14ac:dyDescent="0.2">
      <c r="B2329" s="1"/>
      <c r="C2329" s="1"/>
    </row>
    <row r="2330" spans="2:3" ht="14.1" customHeight="1" x14ac:dyDescent="0.2">
      <c r="B2330" s="1"/>
      <c r="C2330" s="1"/>
    </row>
    <row r="2331" spans="2:3" ht="14.1" customHeight="1" x14ac:dyDescent="0.2">
      <c r="B2331" s="1"/>
      <c r="C2331" s="1"/>
    </row>
    <row r="2332" spans="2:3" ht="14.1" customHeight="1" x14ac:dyDescent="0.2">
      <c r="B2332" s="1"/>
      <c r="C2332" s="1"/>
    </row>
    <row r="2333" spans="2:3" ht="14.1" customHeight="1" x14ac:dyDescent="0.2">
      <c r="B2333" s="1"/>
      <c r="C2333" s="1"/>
    </row>
    <row r="2334" spans="2:3" ht="14.1" customHeight="1" x14ac:dyDescent="0.2">
      <c r="B2334" s="1"/>
      <c r="C2334" s="1"/>
    </row>
    <row r="2335" spans="2:3" ht="14.1" customHeight="1" x14ac:dyDescent="0.2">
      <c r="B2335" s="1"/>
      <c r="C2335" s="1"/>
    </row>
    <row r="2336" spans="2:3" ht="14.1" customHeight="1" x14ac:dyDescent="0.2">
      <c r="B2336" s="1"/>
      <c r="C2336" s="1"/>
    </row>
    <row r="2337" spans="2:3" ht="14.1" customHeight="1" x14ac:dyDescent="0.2">
      <c r="B2337" s="1"/>
      <c r="C2337" s="1"/>
    </row>
    <row r="2338" spans="2:3" ht="14.1" customHeight="1" x14ac:dyDescent="0.2">
      <c r="B2338" s="1"/>
      <c r="C2338" s="1"/>
    </row>
    <row r="2339" spans="2:3" ht="14.1" customHeight="1" x14ac:dyDescent="0.2">
      <c r="B2339" s="1"/>
      <c r="C2339" s="1"/>
    </row>
    <row r="2340" spans="2:3" ht="14.1" customHeight="1" x14ac:dyDescent="0.2">
      <c r="B2340" s="1"/>
      <c r="C2340" s="1"/>
    </row>
    <row r="2341" spans="2:3" ht="14.1" customHeight="1" x14ac:dyDescent="0.2">
      <c r="B2341" s="1"/>
      <c r="C2341" s="1"/>
    </row>
    <row r="2342" spans="2:3" ht="14.1" customHeight="1" x14ac:dyDescent="0.2">
      <c r="B2342" s="1"/>
      <c r="C2342" s="1"/>
    </row>
    <row r="2343" spans="2:3" ht="14.1" customHeight="1" x14ac:dyDescent="0.2">
      <c r="B2343" s="1"/>
      <c r="C2343" s="1"/>
    </row>
    <row r="2344" spans="2:3" ht="14.1" customHeight="1" x14ac:dyDescent="0.2">
      <c r="B2344" s="1"/>
      <c r="C2344" s="1"/>
    </row>
    <row r="2345" spans="2:3" ht="14.1" customHeight="1" x14ac:dyDescent="0.2">
      <c r="B2345" s="1"/>
      <c r="C2345" s="1"/>
    </row>
    <row r="2346" spans="2:3" ht="14.1" customHeight="1" x14ac:dyDescent="0.2">
      <c r="B2346" s="1"/>
      <c r="C2346" s="1"/>
    </row>
    <row r="2347" spans="2:3" ht="14.1" customHeight="1" x14ac:dyDescent="0.2">
      <c r="B2347" s="1"/>
      <c r="C2347" s="1"/>
    </row>
    <row r="2348" spans="2:3" ht="14.1" customHeight="1" x14ac:dyDescent="0.2">
      <c r="B2348" s="1"/>
      <c r="C2348" s="1"/>
    </row>
    <row r="2349" spans="2:3" ht="14.1" customHeight="1" x14ac:dyDescent="0.2">
      <c r="B2349" s="1"/>
      <c r="C2349" s="1"/>
    </row>
    <row r="2350" spans="2:3" ht="14.1" customHeight="1" x14ac:dyDescent="0.2">
      <c r="B2350" s="1"/>
      <c r="C2350" s="1"/>
    </row>
    <row r="2351" spans="2:3" ht="14.1" customHeight="1" x14ac:dyDescent="0.2">
      <c r="B2351" s="1"/>
      <c r="C2351" s="1"/>
    </row>
    <row r="2352" spans="2:3" ht="14.1" customHeight="1" x14ac:dyDescent="0.2">
      <c r="B2352" s="1"/>
      <c r="C2352" s="1"/>
    </row>
    <row r="2353" spans="2:3" ht="14.1" customHeight="1" x14ac:dyDescent="0.2">
      <c r="B2353" s="1"/>
      <c r="C2353" s="1"/>
    </row>
    <row r="2354" spans="2:3" ht="14.1" customHeight="1" x14ac:dyDescent="0.2">
      <c r="B2354" s="1"/>
      <c r="C2354" s="1"/>
    </row>
    <row r="2355" spans="2:3" ht="14.1" customHeight="1" x14ac:dyDescent="0.2">
      <c r="B2355" s="1"/>
      <c r="C2355" s="1"/>
    </row>
    <row r="2356" spans="2:3" ht="14.1" customHeight="1" x14ac:dyDescent="0.2">
      <c r="B2356" s="1"/>
      <c r="C2356" s="1"/>
    </row>
    <row r="2357" spans="2:3" ht="14.1" customHeight="1" x14ac:dyDescent="0.2">
      <c r="B2357" s="1"/>
      <c r="C2357" s="1"/>
    </row>
    <row r="2358" spans="2:3" ht="14.1" customHeight="1" x14ac:dyDescent="0.2">
      <c r="B2358" s="1"/>
      <c r="C2358" s="1"/>
    </row>
    <row r="2359" spans="2:3" ht="14.1" customHeight="1" x14ac:dyDescent="0.2">
      <c r="B2359" s="1"/>
      <c r="C2359" s="1"/>
    </row>
    <row r="2360" spans="2:3" ht="14.1" customHeight="1" x14ac:dyDescent="0.2">
      <c r="B2360" s="1"/>
      <c r="C2360" s="1"/>
    </row>
    <row r="2361" spans="2:3" ht="14.1" customHeight="1" x14ac:dyDescent="0.2">
      <c r="B2361" s="1"/>
      <c r="C2361" s="1"/>
    </row>
    <row r="2362" spans="2:3" ht="14.1" customHeight="1" x14ac:dyDescent="0.2">
      <c r="B2362" s="1"/>
      <c r="C2362" s="1"/>
    </row>
    <row r="2363" spans="2:3" ht="14.1" customHeight="1" x14ac:dyDescent="0.2">
      <c r="B2363" s="1"/>
      <c r="C2363" s="1"/>
    </row>
    <row r="2364" spans="2:3" ht="14.1" customHeight="1" x14ac:dyDescent="0.2">
      <c r="B2364" s="1"/>
      <c r="C2364" s="1"/>
    </row>
    <row r="2365" spans="2:3" ht="14.1" customHeight="1" x14ac:dyDescent="0.2">
      <c r="B2365" s="1"/>
      <c r="C2365" s="1"/>
    </row>
    <row r="2366" spans="2:3" ht="14.1" customHeight="1" x14ac:dyDescent="0.2">
      <c r="B2366" s="1"/>
      <c r="C2366" s="1"/>
    </row>
    <row r="2367" spans="2:3" ht="14.1" customHeight="1" x14ac:dyDescent="0.2">
      <c r="B2367" s="1"/>
      <c r="C2367" s="1"/>
    </row>
    <row r="2368" spans="2:3" ht="14.1" customHeight="1" x14ac:dyDescent="0.2">
      <c r="B2368" s="1"/>
      <c r="C2368" s="1"/>
    </row>
    <row r="2369" spans="2:3" ht="14.1" customHeight="1" x14ac:dyDescent="0.2">
      <c r="B2369" s="1"/>
      <c r="C2369" s="1"/>
    </row>
    <row r="2370" spans="2:3" ht="14.1" customHeight="1" x14ac:dyDescent="0.2">
      <c r="B2370" s="1"/>
      <c r="C2370" s="1"/>
    </row>
    <row r="2371" spans="2:3" ht="14.1" customHeight="1" x14ac:dyDescent="0.2">
      <c r="B2371" s="1"/>
      <c r="C2371" s="1"/>
    </row>
    <row r="2372" spans="2:3" ht="14.1" customHeight="1" x14ac:dyDescent="0.2">
      <c r="B2372" s="1"/>
      <c r="C2372" s="1"/>
    </row>
    <row r="2373" spans="2:3" ht="14.1" customHeight="1" x14ac:dyDescent="0.2">
      <c r="B2373" s="1"/>
      <c r="C2373" s="1"/>
    </row>
    <row r="2374" spans="2:3" ht="14.1" customHeight="1" x14ac:dyDescent="0.2">
      <c r="B2374" s="1"/>
      <c r="C2374" s="1"/>
    </row>
    <row r="2375" spans="2:3" ht="14.1" customHeight="1" x14ac:dyDescent="0.2">
      <c r="B2375" s="1"/>
      <c r="C2375" s="1"/>
    </row>
    <row r="2376" spans="2:3" ht="14.1" customHeight="1" x14ac:dyDescent="0.2">
      <c r="B2376" s="1"/>
      <c r="C2376" s="1"/>
    </row>
    <row r="2377" spans="2:3" ht="14.1" customHeight="1" x14ac:dyDescent="0.2">
      <c r="B2377" s="1"/>
      <c r="C2377" s="1"/>
    </row>
    <row r="2378" spans="2:3" ht="14.1" customHeight="1" x14ac:dyDescent="0.2">
      <c r="B2378" s="1"/>
      <c r="C2378" s="1"/>
    </row>
    <row r="2379" spans="2:3" ht="14.1" customHeight="1" x14ac:dyDescent="0.2">
      <c r="B2379" s="1"/>
      <c r="C2379" s="1"/>
    </row>
    <row r="2380" spans="2:3" ht="14.1" customHeight="1" x14ac:dyDescent="0.2">
      <c r="B2380" s="1"/>
      <c r="C2380" s="1"/>
    </row>
    <row r="2381" spans="2:3" ht="14.1" customHeight="1" x14ac:dyDescent="0.2">
      <c r="B2381" s="1"/>
      <c r="C2381" s="1"/>
    </row>
    <row r="2382" spans="2:3" ht="14.1" customHeight="1" x14ac:dyDescent="0.2">
      <c r="B2382" s="1"/>
      <c r="C2382" s="1"/>
    </row>
    <row r="2383" spans="2:3" ht="14.1" customHeight="1" x14ac:dyDescent="0.2">
      <c r="B2383" s="1"/>
      <c r="C2383" s="1"/>
    </row>
    <row r="2384" spans="2:3" ht="14.1" customHeight="1" x14ac:dyDescent="0.2">
      <c r="B2384" s="1"/>
      <c r="C2384" s="1"/>
    </row>
    <row r="2385" spans="2:3" ht="14.1" customHeight="1" x14ac:dyDescent="0.2">
      <c r="B2385" s="1"/>
      <c r="C2385" s="1"/>
    </row>
    <row r="2386" spans="2:3" ht="14.1" customHeight="1" x14ac:dyDescent="0.2">
      <c r="B2386" s="1"/>
      <c r="C2386" s="1"/>
    </row>
    <row r="2387" spans="2:3" ht="14.1" customHeight="1" x14ac:dyDescent="0.2">
      <c r="B2387" s="1"/>
      <c r="C2387" s="1"/>
    </row>
    <row r="2388" spans="2:3" ht="14.1" customHeight="1" x14ac:dyDescent="0.2">
      <c r="B2388" s="1"/>
      <c r="C2388" s="1"/>
    </row>
    <row r="2389" spans="2:3" ht="14.1" customHeight="1" x14ac:dyDescent="0.2">
      <c r="B2389" s="1"/>
      <c r="C2389" s="1"/>
    </row>
    <row r="2390" spans="2:3" ht="14.1" customHeight="1" x14ac:dyDescent="0.2">
      <c r="B2390" s="1"/>
      <c r="C2390" s="1"/>
    </row>
    <row r="2391" spans="2:3" ht="14.1" customHeight="1" x14ac:dyDescent="0.2">
      <c r="B2391" s="1"/>
      <c r="C2391" s="1"/>
    </row>
    <row r="2392" spans="2:3" ht="14.1" customHeight="1" x14ac:dyDescent="0.2">
      <c r="B2392" s="1"/>
      <c r="C2392" s="1"/>
    </row>
    <row r="2393" spans="2:3" ht="14.1" customHeight="1" x14ac:dyDescent="0.2">
      <c r="B2393" s="1"/>
      <c r="C2393" s="1"/>
    </row>
    <row r="2394" spans="2:3" ht="14.1" customHeight="1" x14ac:dyDescent="0.2">
      <c r="B2394" s="1"/>
      <c r="C2394" s="1"/>
    </row>
    <row r="2395" spans="2:3" ht="14.1" customHeight="1" x14ac:dyDescent="0.2">
      <c r="B2395" s="1"/>
      <c r="C2395" s="1"/>
    </row>
    <row r="2396" spans="2:3" ht="14.1" customHeight="1" x14ac:dyDescent="0.2">
      <c r="B2396" s="1"/>
      <c r="C2396" s="1"/>
    </row>
    <row r="2397" spans="2:3" ht="14.1" customHeight="1" x14ac:dyDescent="0.2">
      <c r="B2397" s="1"/>
      <c r="C2397" s="1"/>
    </row>
    <row r="2398" spans="2:3" ht="14.1" customHeight="1" x14ac:dyDescent="0.2">
      <c r="B2398" s="1"/>
      <c r="C2398" s="1"/>
    </row>
    <row r="2399" spans="2:3" ht="14.1" customHeight="1" x14ac:dyDescent="0.2">
      <c r="B2399" s="1"/>
      <c r="C2399" s="1"/>
    </row>
    <row r="2400" spans="2:3" ht="14.1" customHeight="1" x14ac:dyDescent="0.2">
      <c r="B2400" s="1"/>
      <c r="C2400" s="1"/>
    </row>
    <row r="2401" spans="2:3" ht="14.1" customHeight="1" x14ac:dyDescent="0.2">
      <c r="B2401" s="1"/>
      <c r="C2401" s="1"/>
    </row>
    <row r="2402" spans="2:3" ht="14.1" customHeight="1" x14ac:dyDescent="0.2">
      <c r="B2402" s="1"/>
      <c r="C2402" s="1"/>
    </row>
    <row r="2403" spans="2:3" ht="14.1" customHeight="1" x14ac:dyDescent="0.2">
      <c r="B2403" s="1"/>
      <c r="C2403" s="1"/>
    </row>
    <row r="2404" spans="2:3" ht="14.1" customHeight="1" x14ac:dyDescent="0.2">
      <c r="B2404" s="1"/>
      <c r="C2404" s="1"/>
    </row>
    <row r="2405" spans="2:3" ht="14.1" customHeight="1" x14ac:dyDescent="0.2">
      <c r="B2405" s="1"/>
      <c r="C2405" s="1"/>
    </row>
    <row r="2406" spans="2:3" ht="14.1" customHeight="1" x14ac:dyDescent="0.2">
      <c r="B2406" s="1"/>
      <c r="C2406" s="1"/>
    </row>
    <row r="2407" spans="2:3" ht="14.1" customHeight="1" x14ac:dyDescent="0.2">
      <c r="B2407" s="1"/>
      <c r="C2407" s="1"/>
    </row>
    <row r="2408" spans="2:3" ht="14.1" customHeight="1" x14ac:dyDescent="0.2">
      <c r="B2408" s="1"/>
      <c r="C2408" s="1"/>
    </row>
    <row r="2409" spans="2:3" ht="14.1" customHeight="1" x14ac:dyDescent="0.2">
      <c r="B2409" s="1"/>
      <c r="C2409" s="1"/>
    </row>
    <row r="2410" spans="2:3" ht="14.1" customHeight="1" x14ac:dyDescent="0.2">
      <c r="B2410" s="1"/>
      <c r="C2410" s="1"/>
    </row>
    <row r="2411" spans="2:3" ht="14.1" customHeight="1" x14ac:dyDescent="0.2">
      <c r="B2411" s="1"/>
      <c r="C2411" s="1"/>
    </row>
    <row r="2412" spans="2:3" ht="14.1" customHeight="1" x14ac:dyDescent="0.2">
      <c r="B2412" s="1"/>
      <c r="C2412" s="1"/>
    </row>
    <row r="2413" spans="2:3" ht="14.1" customHeight="1" x14ac:dyDescent="0.2">
      <c r="B2413" s="1"/>
      <c r="C2413" s="1"/>
    </row>
    <row r="2414" spans="2:3" ht="14.1" customHeight="1" x14ac:dyDescent="0.2">
      <c r="B2414" s="1"/>
      <c r="C2414" s="1"/>
    </row>
    <row r="2415" spans="2:3" ht="14.1" customHeight="1" x14ac:dyDescent="0.2">
      <c r="B2415" s="1"/>
      <c r="C2415" s="1"/>
    </row>
    <row r="2416" spans="2:3" ht="14.1" customHeight="1" x14ac:dyDescent="0.2">
      <c r="B2416" s="1"/>
      <c r="C2416" s="1"/>
    </row>
    <row r="2417" spans="2:3" ht="14.1" customHeight="1" x14ac:dyDescent="0.2">
      <c r="B2417" s="1"/>
      <c r="C2417" s="1"/>
    </row>
    <row r="2418" spans="2:3" ht="14.1" customHeight="1" x14ac:dyDescent="0.2">
      <c r="B2418" s="1"/>
      <c r="C2418" s="1"/>
    </row>
    <row r="2419" spans="2:3" ht="14.1" customHeight="1" x14ac:dyDescent="0.2">
      <c r="B2419" s="1"/>
      <c r="C2419" s="1"/>
    </row>
    <row r="2420" spans="2:3" ht="14.1" customHeight="1" x14ac:dyDescent="0.2">
      <c r="B2420" s="1"/>
      <c r="C2420" s="1"/>
    </row>
    <row r="2421" spans="2:3" ht="14.1" customHeight="1" x14ac:dyDescent="0.2">
      <c r="B2421" s="1"/>
      <c r="C2421" s="1"/>
    </row>
    <row r="2422" spans="2:3" ht="14.1" customHeight="1" x14ac:dyDescent="0.2">
      <c r="B2422" s="1"/>
      <c r="C2422" s="1"/>
    </row>
    <row r="2423" spans="2:3" ht="14.1" customHeight="1" x14ac:dyDescent="0.2">
      <c r="B2423" s="1"/>
      <c r="C2423" s="1"/>
    </row>
    <row r="2424" spans="2:3" ht="14.1" customHeight="1" x14ac:dyDescent="0.2">
      <c r="B2424" s="1"/>
      <c r="C2424" s="1"/>
    </row>
    <row r="2425" spans="2:3" ht="14.1" customHeight="1" x14ac:dyDescent="0.2">
      <c r="B2425" s="1"/>
      <c r="C2425" s="1"/>
    </row>
    <row r="2426" spans="2:3" ht="14.1" customHeight="1" x14ac:dyDescent="0.2">
      <c r="B2426" s="1"/>
      <c r="C2426" s="1"/>
    </row>
    <row r="2427" spans="2:3" ht="14.1" customHeight="1" x14ac:dyDescent="0.2">
      <c r="B2427" s="1"/>
      <c r="C2427" s="1"/>
    </row>
    <row r="2428" spans="2:3" ht="14.1" customHeight="1" x14ac:dyDescent="0.2">
      <c r="B2428" s="1"/>
      <c r="C2428" s="1"/>
    </row>
    <row r="2429" spans="2:3" ht="14.1" customHeight="1" x14ac:dyDescent="0.2">
      <c r="B2429" s="1"/>
      <c r="C2429" s="1"/>
    </row>
    <row r="2430" spans="2:3" ht="14.1" customHeight="1" x14ac:dyDescent="0.2">
      <c r="B2430" s="1"/>
      <c r="C2430" s="1"/>
    </row>
    <row r="2431" spans="2:3" ht="14.1" customHeight="1" x14ac:dyDescent="0.2">
      <c r="B2431" s="1"/>
      <c r="C2431" s="1"/>
    </row>
    <row r="2432" spans="2:3" ht="14.1" customHeight="1" x14ac:dyDescent="0.2">
      <c r="B2432" s="1"/>
      <c r="C2432" s="1"/>
    </row>
    <row r="2433" spans="2:3" ht="14.1" customHeight="1" x14ac:dyDescent="0.2">
      <c r="B2433" s="1"/>
      <c r="C2433" s="1"/>
    </row>
    <row r="2434" spans="2:3" ht="14.1" customHeight="1" x14ac:dyDescent="0.2">
      <c r="B2434" s="1"/>
      <c r="C2434" s="1"/>
    </row>
    <row r="2435" spans="2:3" ht="14.1" customHeight="1" x14ac:dyDescent="0.2">
      <c r="B2435" s="1"/>
      <c r="C2435" s="1"/>
    </row>
    <row r="2436" spans="2:3" ht="14.1" customHeight="1" x14ac:dyDescent="0.2">
      <c r="B2436" s="1"/>
      <c r="C2436" s="1"/>
    </row>
    <row r="2437" spans="2:3" ht="14.1" customHeight="1" x14ac:dyDescent="0.2">
      <c r="B2437" s="1"/>
      <c r="C2437" s="1"/>
    </row>
    <row r="2438" spans="2:3" ht="14.1" customHeight="1" x14ac:dyDescent="0.2">
      <c r="B2438" s="1"/>
      <c r="C2438" s="1"/>
    </row>
    <row r="2439" spans="2:3" ht="14.1" customHeight="1" x14ac:dyDescent="0.2">
      <c r="B2439" s="1"/>
      <c r="C2439" s="1"/>
    </row>
    <row r="2440" spans="2:3" ht="14.1" customHeight="1" x14ac:dyDescent="0.2">
      <c r="B2440" s="1"/>
      <c r="C2440" s="1"/>
    </row>
    <row r="2441" spans="2:3" ht="14.1" customHeight="1" x14ac:dyDescent="0.2">
      <c r="B2441" s="1"/>
      <c r="C2441" s="1"/>
    </row>
    <row r="2442" spans="2:3" ht="14.1" customHeight="1" x14ac:dyDescent="0.2">
      <c r="B2442" s="1"/>
      <c r="C2442" s="1"/>
    </row>
    <row r="2443" spans="2:3" ht="14.1" customHeight="1" x14ac:dyDescent="0.2">
      <c r="B2443" s="1"/>
      <c r="C2443" s="1"/>
    </row>
    <row r="2444" spans="2:3" ht="14.1" customHeight="1" x14ac:dyDescent="0.2">
      <c r="B2444" s="1"/>
      <c r="C2444" s="1"/>
    </row>
    <row r="2445" spans="2:3" ht="14.1" customHeight="1" x14ac:dyDescent="0.2">
      <c r="B2445" s="1"/>
      <c r="C2445" s="1"/>
    </row>
    <row r="2446" spans="2:3" ht="14.1" customHeight="1" x14ac:dyDescent="0.2">
      <c r="B2446" s="1"/>
      <c r="C2446" s="1"/>
    </row>
    <row r="2447" spans="2:3" ht="14.1" customHeight="1" x14ac:dyDescent="0.2">
      <c r="B2447" s="1"/>
      <c r="C2447" s="1"/>
    </row>
    <row r="2448" spans="2:3" ht="14.1" customHeight="1" x14ac:dyDescent="0.2">
      <c r="B2448" s="1"/>
      <c r="C2448" s="1"/>
    </row>
    <row r="2449" spans="2:3" ht="14.1" customHeight="1" x14ac:dyDescent="0.2">
      <c r="B2449" s="1"/>
      <c r="C2449" s="1"/>
    </row>
    <row r="2450" spans="2:3" ht="14.1" customHeight="1" x14ac:dyDescent="0.2">
      <c r="B2450" s="1"/>
      <c r="C2450" s="1"/>
    </row>
    <row r="2451" spans="2:3" ht="14.1" customHeight="1" x14ac:dyDescent="0.2">
      <c r="B2451" s="1"/>
      <c r="C2451" s="1"/>
    </row>
    <row r="2452" spans="2:3" ht="14.1" customHeight="1" x14ac:dyDescent="0.2">
      <c r="B2452" s="1"/>
      <c r="C2452" s="1"/>
    </row>
    <row r="2453" spans="2:3" ht="14.1" customHeight="1" x14ac:dyDescent="0.2">
      <c r="B2453" s="1"/>
      <c r="C2453" s="1"/>
    </row>
    <row r="2454" spans="2:3" ht="14.1" customHeight="1" x14ac:dyDescent="0.2">
      <c r="B2454" s="1"/>
      <c r="C2454" s="1"/>
    </row>
    <row r="2455" spans="2:3" ht="14.1" customHeight="1" x14ac:dyDescent="0.2">
      <c r="B2455" s="1"/>
      <c r="C2455" s="1"/>
    </row>
    <row r="2456" spans="2:3" ht="14.1" customHeight="1" x14ac:dyDescent="0.2">
      <c r="B2456" s="1"/>
      <c r="C2456" s="1"/>
    </row>
    <row r="2457" spans="2:3" ht="14.1" customHeight="1" x14ac:dyDescent="0.2">
      <c r="B2457" s="1"/>
      <c r="C2457" s="1"/>
    </row>
    <row r="2458" spans="2:3" ht="14.1" customHeight="1" x14ac:dyDescent="0.2">
      <c r="B2458" s="1"/>
      <c r="C2458" s="1"/>
    </row>
    <row r="2459" spans="2:3" ht="14.1" customHeight="1" x14ac:dyDescent="0.2">
      <c r="B2459" s="1"/>
      <c r="C2459" s="1"/>
    </row>
    <row r="2460" spans="2:3" ht="14.1" customHeight="1" x14ac:dyDescent="0.2">
      <c r="B2460" s="1"/>
      <c r="C2460" s="1"/>
    </row>
    <row r="2461" spans="2:3" ht="14.1" customHeight="1" x14ac:dyDescent="0.2">
      <c r="B2461" s="1"/>
      <c r="C2461" s="1"/>
    </row>
    <row r="2462" spans="2:3" ht="14.1" customHeight="1" x14ac:dyDescent="0.2">
      <c r="B2462" s="1"/>
      <c r="C2462" s="1"/>
    </row>
    <row r="2463" spans="2:3" ht="14.1" customHeight="1" x14ac:dyDescent="0.2">
      <c r="B2463" s="1"/>
      <c r="C2463" s="1"/>
    </row>
    <row r="2464" spans="2:3" ht="14.1" customHeight="1" x14ac:dyDescent="0.2">
      <c r="B2464" s="1"/>
      <c r="C2464" s="1"/>
    </row>
    <row r="2465" spans="2:3" ht="14.1" customHeight="1" x14ac:dyDescent="0.2">
      <c r="B2465" s="1"/>
      <c r="C2465" s="1"/>
    </row>
    <row r="2466" spans="2:3" ht="14.1" customHeight="1" x14ac:dyDescent="0.2">
      <c r="B2466" s="1"/>
      <c r="C2466" s="1"/>
    </row>
    <row r="2467" spans="2:3" ht="14.1" customHeight="1" x14ac:dyDescent="0.2">
      <c r="B2467" s="1"/>
      <c r="C2467" s="1"/>
    </row>
    <row r="2468" spans="2:3" ht="14.1" customHeight="1" x14ac:dyDescent="0.2">
      <c r="B2468" s="1"/>
      <c r="C2468" s="1"/>
    </row>
    <row r="2469" spans="2:3" ht="14.1" customHeight="1" x14ac:dyDescent="0.2">
      <c r="B2469" s="1"/>
      <c r="C2469" s="1"/>
    </row>
    <row r="2470" spans="2:3" ht="14.1" customHeight="1" x14ac:dyDescent="0.2">
      <c r="B2470" s="1"/>
      <c r="C2470" s="1"/>
    </row>
    <row r="2471" spans="2:3" ht="14.1" customHeight="1" x14ac:dyDescent="0.2">
      <c r="B2471" s="1"/>
      <c r="C2471" s="1"/>
    </row>
    <row r="2472" spans="2:3" ht="14.1" customHeight="1" x14ac:dyDescent="0.2">
      <c r="B2472" s="1"/>
      <c r="C2472" s="1"/>
    </row>
    <row r="2473" spans="2:3" ht="14.1" customHeight="1" x14ac:dyDescent="0.2">
      <c r="B2473" s="1"/>
      <c r="C2473" s="1"/>
    </row>
    <row r="2474" spans="2:3" ht="14.1" customHeight="1" x14ac:dyDescent="0.2">
      <c r="B2474" s="1"/>
      <c r="C2474" s="1"/>
    </row>
    <row r="2475" spans="2:3" ht="14.1" customHeight="1" x14ac:dyDescent="0.2">
      <c r="B2475" s="1"/>
      <c r="C2475" s="1"/>
    </row>
    <row r="2476" spans="2:3" ht="14.1" customHeight="1" x14ac:dyDescent="0.2">
      <c r="B2476" s="1"/>
      <c r="C2476" s="1"/>
    </row>
    <row r="2477" spans="2:3" ht="14.1" customHeight="1" x14ac:dyDescent="0.2">
      <c r="B2477" s="1"/>
      <c r="C2477" s="1"/>
    </row>
    <row r="2478" spans="2:3" ht="14.1" customHeight="1" x14ac:dyDescent="0.2">
      <c r="B2478" s="1"/>
      <c r="C2478" s="1"/>
    </row>
    <row r="2479" spans="2:3" ht="14.1" customHeight="1" x14ac:dyDescent="0.2">
      <c r="B2479" s="1"/>
      <c r="C2479" s="1"/>
    </row>
    <row r="2480" spans="2:3" ht="14.1" customHeight="1" x14ac:dyDescent="0.2">
      <c r="B2480" s="1"/>
      <c r="C2480" s="1"/>
    </row>
    <row r="2481" spans="2:3" ht="14.1" customHeight="1" x14ac:dyDescent="0.2">
      <c r="B2481" s="1"/>
      <c r="C2481" s="1"/>
    </row>
    <row r="2482" spans="2:3" ht="14.1" customHeight="1" x14ac:dyDescent="0.2">
      <c r="B2482" s="1"/>
      <c r="C2482" s="1"/>
    </row>
    <row r="2483" spans="2:3" ht="14.1" customHeight="1" x14ac:dyDescent="0.2">
      <c r="B2483" s="1"/>
      <c r="C2483" s="1"/>
    </row>
    <row r="2484" spans="2:3" ht="14.1" customHeight="1" x14ac:dyDescent="0.2">
      <c r="B2484" s="1"/>
      <c r="C2484" s="1"/>
    </row>
    <row r="2485" spans="2:3" ht="14.1" customHeight="1" x14ac:dyDescent="0.2">
      <c r="B2485" s="1"/>
      <c r="C2485" s="1"/>
    </row>
    <row r="2486" spans="2:3" ht="14.1" customHeight="1" x14ac:dyDescent="0.2">
      <c r="B2486" s="1"/>
      <c r="C2486" s="1"/>
    </row>
    <row r="2487" spans="2:3" ht="14.1" customHeight="1" x14ac:dyDescent="0.2">
      <c r="B2487" s="1"/>
      <c r="C2487" s="1"/>
    </row>
    <row r="2488" spans="2:3" ht="14.1" customHeight="1" x14ac:dyDescent="0.2">
      <c r="B2488" s="1"/>
      <c r="C2488" s="1"/>
    </row>
    <row r="2489" spans="2:3" ht="14.1" customHeight="1" x14ac:dyDescent="0.2">
      <c r="B2489" s="1"/>
      <c r="C2489" s="1"/>
    </row>
    <row r="2490" spans="2:3" ht="14.1" customHeight="1" x14ac:dyDescent="0.2">
      <c r="B2490" s="1"/>
      <c r="C2490" s="1"/>
    </row>
    <row r="2491" spans="2:3" ht="14.1" customHeight="1" x14ac:dyDescent="0.2">
      <c r="B2491" s="1"/>
      <c r="C2491" s="1"/>
    </row>
    <row r="2492" spans="2:3" ht="14.1" customHeight="1" x14ac:dyDescent="0.2">
      <c r="B2492" s="1"/>
      <c r="C2492" s="1"/>
    </row>
    <row r="2493" spans="2:3" ht="14.1" customHeight="1" x14ac:dyDescent="0.2">
      <c r="B2493" s="1"/>
      <c r="C2493" s="1"/>
    </row>
    <row r="2494" spans="2:3" ht="14.1" customHeight="1" x14ac:dyDescent="0.2">
      <c r="B2494" s="1"/>
      <c r="C2494" s="1"/>
    </row>
    <row r="2495" spans="2:3" ht="14.1" customHeight="1" x14ac:dyDescent="0.2">
      <c r="B2495" s="1"/>
      <c r="C2495" s="1"/>
    </row>
    <row r="2496" spans="2:3" ht="14.1" customHeight="1" x14ac:dyDescent="0.2">
      <c r="B2496" s="1"/>
      <c r="C2496" s="1"/>
    </row>
    <row r="2497" spans="2:3" ht="14.1" customHeight="1" x14ac:dyDescent="0.2">
      <c r="B2497" s="1"/>
      <c r="C2497" s="1"/>
    </row>
    <row r="2498" spans="2:3" ht="14.1" customHeight="1" x14ac:dyDescent="0.2">
      <c r="B2498" s="1"/>
      <c r="C2498" s="1"/>
    </row>
    <row r="2499" spans="2:3" ht="14.1" customHeight="1" x14ac:dyDescent="0.2">
      <c r="B2499" s="1"/>
      <c r="C2499" s="1"/>
    </row>
    <row r="2500" spans="2:3" ht="14.1" customHeight="1" x14ac:dyDescent="0.2">
      <c r="B2500" s="1"/>
      <c r="C2500" s="1"/>
    </row>
    <row r="2501" spans="2:3" ht="14.1" customHeight="1" x14ac:dyDescent="0.2">
      <c r="B2501" s="1"/>
      <c r="C2501" s="1"/>
    </row>
    <row r="2502" spans="2:3" ht="14.1" customHeight="1" x14ac:dyDescent="0.2">
      <c r="B2502" s="1"/>
      <c r="C2502" s="1"/>
    </row>
    <row r="2503" spans="2:3" ht="14.1" customHeight="1" x14ac:dyDescent="0.2">
      <c r="B2503" s="1"/>
      <c r="C2503" s="1"/>
    </row>
    <row r="2504" spans="2:3" ht="14.1" customHeight="1" x14ac:dyDescent="0.2">
      <c r="B2504" s="1"/>
      <c r="C2504" s="1"/>
    </row>
    <row r="2505" spans="2:3" ht="14.1" customHeight="1" x14ac:dyDescent="0.2">
      <c r="B2505" s="1"/>
      <c r="C2505" s="1"/>
    </row>
    <row r="2506" spans="2:3" ht="14.1" customHeight="1" x14ac:dyDescent="0.2">
      <c r="B2506" s="1"/>
      <c r="C2506" s="1"/>
    </row>
    <row r="2507" spans="2:3" ht="14.1" customHeight="1" x14ac:dyDescent="0.2">
      <c r="B2507" s="1"/>
      <c r="C2507" s="1"/>
    </row>
    <row r="2508" spans="2:3" ht="14.1" customHeight="1" x14ac:dyDescent="0.2">
      <c r="B2508" s="1"/>
      <c r="C2508" s="1"/>
    </row>
    <row r="2509" spans="2:3" ht="14.1" customHeight="1" x14ac:dyDescent="0.2">
      <c r="B2509" s="1"/>
      <c r="C2509" s="1"/>
    </row>
    <row r="2510" spans="2:3" ht="14.1" customHeight="1" x14ac:dyDescent="0.2">
      <c r="B2510" s="1"/>
      <c r="C2510" s="1"/>
    </row>
    <row r="2511" spans="2:3" ht="14.1" customHeight="1" x14ac:dyDescent="0.2">
      <c r="B2511" s="1"/>
      <c r="C2511" s="1"/>
    </row>
    <row r="2512" spans="2:3" ht="14.1" customHeight="1" x14ac:dyDescent="0.2">
      <c r="B2512" s="1"/>
      <c r="C2512" s="1"/>
    </row>
    <row r="2513" spans="2:3" ht="14.1" customHeight="1" x14ac:dyDescent="0.2">
      <c r="B2513" s="1"/>
      <c r="C2513" s="1"/>
    </row>
    <row r="2514" spans="2:3" ht="14.1" customHeight="1" x14ac:dyDescent="0.2">
      <c r="B2514" s="1"/>
      <c r="C2514" s="1"/>
    </row>
    <row r="2515" spans="2:3" ht="14.1" customHeight="1" x14ac:dyDescent="0.2">
      <c r="B2515" s="1"/>
      <c r="C2515" s="1"/>
    </row>
    <row r="2516" spans="2:3" ht="14.1" customHeight="1" x14ac:dyDescent="0.2">
      <c r="B2516" s="1"/>
      <c r="C2516" s="1"/>
    </row>
    <row r="2517" spans="2:3" ht="14.1" customHeight="1" x14ac:dyDescent="0.2">
      <c r="B2517" s="1"/>
      <c r="C2517" s="1"/>
    </row>
    <row r="2518" spans="2:3" ht="14.1" customHeight="1" x14ac:dyDescent="0.2">
      <c r="B2518" s="1"/>
      <c r="C2518" s="1"/>
    </row>
    <row r="2519" spans="2:3" ht="14.1" customHeight="1" x14ac:dyDescent="0.2">
      <c r="B2519" s="1"/>
      <c r="C2519" s="1"/>
    </row>
    <row r="2520" spans="2:3" ht="14.1" customHeight="1" x14ac:dyDescent="0.2">
      <c r="B2520" s="1"/>
      <c r="C2520" s="1"/>
    </row>
    <row r="2521" spans="2:3" ht="14.1" customHeight="1" x14ac:dyDescent="0.2">
      <c r="B2521" s="1"/>
      <c r="C2521" s="1"/>
    </row>
    <row r="2522" spans="2:3" ht="14.1" customHeight="1" x14ac:dyDescent="0.2">
      <c r="B2522" s="1"/>
      <c r="C2522" s="1"/>
    </row>
    <row r="2523" spans="2:3" ht="14.1" customHeight="1" x14ac:dyDescent="0.2">
      <c r="B2523" s="1"/>
      <c r="C2523" s="1"/>
    </row>
    <row r="2524" spans="2:3" ht="14.1" customHeight="1" x14ac:dyDescent="0.2">
      <c r="B2524" s="1"/>
      <c r="C2524" s="1"/>
    </row>
    <row r="2525" spans="2:3" ht="14.1" customHeight="1" x14ac:dyDescent="0.2">
      <c r="B2525" s="1"/>
      <c r="C2525" s="1"/>
    </row>
    <row r="2526" spans="2:3" ht="14.1" customHeight="1" x14ac:dyDescent="0.2">
      <c r="B2526" s="1"/>
      <c r="C2526" s="1"/>
    </row>
    <row r="2527" spans="2:3" ht="14.1" customHeight="1" x14ac:dyDescent="0.2">
      <c r="B2527" s="1"/>
      <c r="C2527" s="1"/>
    </row>
    <row r="2528" spans="2:3" ht="14.1" customHeight="1" x14ac:dyDescent="0.2">
      <c r="B2528" s="1"/>
      <c r="C2528" s="1"/>
    </row>
    <row r="2529" spans="2:3" ht="14.1" customHeight="1" x14ac:dyDescent="0.2">
      <c r="B2529" s="1"/>
      <c r="C2529" s="1"/>
    </row>
    <row r="2530" spans="2:3" ht="14.1" customHeight="1" x14ac:dyDescent="0.2">
      <c r="B2530" s="1"/>
      <c r="C2530" s="1"/>
    </row>
    <row r="2531" spans="2:3" ht="14.1" customHeight="1" x14ac:dyDescent="0.2">
      <c r="B2531" s="1"/>
      <c r="C2531" s="1"/>
    </row>
    <row r="2532" spans="2:3" ht="14.1" customHeight="1" x14ac:dyDescent="0.2">
      <c r="B2532" s="1"/>
      <c r="C2532" s="1"/>
    </row>
    <row r="2533" spans="2:3" ht="14.1" customHeight="1" x14ac:dyDescent="0.2">
      <c r="B2533" s="1"/>
      <c r="C2533" s="1"/>
    </row>
    <row r="2534" spans="2:3" ht="14.1" customHeight="1" x14ac:dyDescent="0.2">
      <c r="B2534" s="1"/>
      <c r="C2534" s="1"/>
    </row>
    <row r="2535" spans="2:3" ht="14.1" customHeight="1" x14ac:dyDescent="0.2">
      <c r="B2535" s="1"/>
      <c r="C2535" s="1"/>
    </row>
    <row r="2536" spans="2:3" ht="14.1" customHeight="1" x14ac:dyDescent="0.2">
      <c r="B2536" s="1"/>
      <c r="C2536" s="1"/>
    </row>
    <row r="2537" spans="2:3" ht="14.1" customHeight="1" x14ac:dyDescent="0.2">
      <c r="B2537" s="1"/>
      <c r="C2537" s="1"/>
    </row>
    <row r="2538" spans="2:3" ht="14.1" customHeight="1" x14ac:dyDescent="0.2">
      <c r="B2538" s="1"/>
      <c r="C2538" s="1"/>
    </row>
    <row r="2539" spans="2:3" ht="14.1" customHeight="1" x14ac:dyDescent="0.2">
      <c r="B2539" s="1"/>
      <c r="C2539" s="1"/>
    </row>
    <row r="2540" spans="2:3" ht="14.1" customHeight="1" x14ac:dyDescent="0.2">
      <c r="B2540" s="1"/>
      <c r="C2540" s="1"/>
    </row>
    <row r="2541" spans="2:3" ht="14.1" customHeight="1" x14ac:dyDescent="0.2">
      <c r="B2541" s="1"/>
      <c r="C2541" s="1"/>
    </row>
    <row r="2542" spans="2:3" ht="14.1" customHeight="1" x14ac:dyDescent="0.2">
      <c r="B2542" s="1"/>
      <c r="C2542" s="1"/>
    </row>
    <row r="2543" spans="2:3" ht="14.1" customHeight="1" x14ac:dyDescent="0.2">
      <c r="B2543" s="1"/>
      <c r="C2543" s="1"/>
    </row>
    <row r="2544" spans="2:3" ht="14.1" customHeight="1" x14ac:dyDescent="0.2">
      <c r="B2544" s="1"/>
      <c r="C2544" s="1"/>
    </row>
    <row r="2545" spans="2:3" ht="14.1" customHeight="1" x14ac:dyDescent="0.2">
      <c r="B2545" s="1"/>
      <c r="C2545" s="1"/>
    </row>
    <row r="2546" spans="2:3" ht="14.1" customHeight="1" x14ac:dyDescent="0.2">
      <c r="B2546" s="1"/>
      <c r="C2546" s="1"/>
    </row>
    <row r="2547" spans="2:3" ht="14.1" customHeight="1" x14ac:dyDescent="0.2">
      <c r="B2547" s="1"/>
      <c r="C2547" s="1"/>
    </row>
    <row r="2548" spans="2:3" ht="14.1" customHeight="1" x14ac:dyDescent="0.2">
      <c r="B2548" s="1"/>
      <c r="C2548" s="1"/>
    </row>
    <row r="2549" spans="2:3" ht="14.1" customHeight="1" x14ac:dyDescent="0.2">
      <c r="B2549" s="1"/>
      <c r="C2549" s="1"/>
    </row>
    <row r="2550" spans="2:3" ht="14.1" customHeight="1" x14ac:dyDescent="0.2">
      <c r="B2550" s="1"/>
      <c r="C2550" s="1"/>
    </row>
    <row r="2551" spans="2:3" ht="14.1" customHeight="1" x14ac:dyDescent="0.2">
      <c r="B2551" s="1"/>
      <c r="C2551" s="1"/>
    </row>
    <row r="2552" spans="2:3" ht="14.1" customHeight="1" x14ac:dyDescent="0.2">
      <c r="B2552" s="1"/>
      <c r="C2552" s="1"/>
    </row>
    <row r="2553" spans="2:3" ht="14.1" customHeight="1" x14ac:dyDescent="0.2">
      <c r="B2553" s="1"/>
      <c r="C2553" s="1"/>
    </row>
    <row r="2554" spans="2:3" ht="14.1" customHeight="1" x14ac:dyDescent="0.2">
      <c r="B2554" s="1"/>
      <c r="C2554" s="1"/>
    </row>
    <row r="2555" spans="2:3" ht="14.1" customHeight="1" x14ac:dyDescent="0.2">
      <c r="B2555" s="1"/>
      <c r="C2555" s="1"/>
    </row>
    <row r="2556" spans="2:3" ht="14.1" customHeight="1" x14ac:dyDescent="0.2">
      <c r="B2556" s="1"/>
      <c r="C2556" s="1"/>
    </row>
    <row r="2557" spans="2:3" ht="14.1" customHeight="1" x14ac:dyDescent="0.2">
      <c r="B2557" s="1"/>
      <c r="C2557" s="1"/>
    </row>
    <row r="2558" spans="2:3" ht="14.1" customHeight="1" x14ac:dyDescent="0.2">
      <c r="B2558" s="1"/>
      <c r="C2558" s="1"/>
    </row>
    <row r="2559" spans="2:3" ht="14.1" customHeight="1" x14ac:dyDescent="0.2">
      <c r="B2559" s="1"/>
      <c r="C2559" s="1"/>
    </row>
    <row r="2560" spans="2:3" ht="14.1" customHeight="1" x14ac:dyDescent="0.2">
      <c r="B2560" s="1"/>
      <c r="C2560" s="1"/>
    </row>
    <row r="2561" spans="2:3" ht="14.1" customHeight="1" x14ac:dyDescent="0.2">
      <c r="B2561" s="1"/>
      <c r="C2561" s="1"/>
    </row>
    <row r="2562" spans="2:3" ht="14.1" customHeight="1" x14ac:dyDescent="0.2">
      <c r="B2562" s="1"/>
      <c r="C2562" s="1"/>
    </row>
    <row r="2563" spans="2:3" ht="14.1" customHeight="1" x14ac:dyDescent="0.2">
      <c r="B2563" s="1"/>
      <c r="C2563" s="1"/>
    </row>
    <row r="2564" spans="2:3" ht="14.1" customHeight="1" x14ac:dyDescent="0.2">
      <c r="B2564" s="1"/>
      <c r="C2564" s="1"/>
    </row>
    <row r="2565" spans="2:3" ht="14.1" customHeight="1" x14ac:dyDescent="0.2">
      <c r="B2565" s="1"/>
      <c r="C2565" s="1"/>
    </row>
    <row r="2566" spans="2:3" ht="14.1" customHeight="1" x14ac:dyDescent="0.2">
      <c r="B2566" s="1"/>
      <c r="C2566" s="1"/>
    </row>
    <row r="2567" spans="2:3" ht="14.1" customHeight="1" x14ac:dyDescent="0.2">
      <c r="B2567" s="1"/>
      <c r="C2567" s="1"/>
    </row>
    <row r="2568" spans="2:3" ht="14.1" customHeight="1" x14ac:dyDescent="0.2">
      <c r="B2568" s="1"/>
      <c r="C2568" s="1"/>
    </row>
    <row r="2569" spans="2:3" ht="14.1" customHeight="1" x14ac:dyDescent="0.2">
      <c r="B2569" s="1"/>
      <c r="C2569" s="1"/>
    </row>
    <row r="2570" spans="2:3" ht="14.1" customHeight="1" x14ac:dyDescent="0.2">
      <c r="B2570" s="1"/>
      <c r="C2570" s="1"/>
    </row>
    <row r="2571" spans="2:3" ht="14.1" customHeight="1" x14ac:dyDescent="0.2">
      <c r="B2571" s="1"/>
      <c r="C2571" s="1"/>
    </row>
    <row r="2572" spans="2:3" ht="14.1" customHeight="1" x14ac:dyDescent="0.2">
      <c r="B2572" s="1"/>
      <c r="C2572" s="1"/>
    </row>
    <row r="2573" spans="2:3" ht="14.1" customHeight="1" x14ac:dyDescent="0.2">
      <c r="B2573" s="1"/>
      <c r="C2573" s="1"/>
    </row>
    <row r="2574" spans="2:3" ht="14.1" customHeight="1" x14ac:dyDescent="0.2">
      <c r="B2574" s="1"/>
      <c r="C2574" s="1"/>
    </row>
    <row r="2575" spans="2:3" ht="14.1" customHeight="1" x14ac:dyDescent="0.2">
      <c r="B2575" s="1"/>
      <c r="C2575" s="1"/>
    </row>
    <row r="2576" spans="2:3" ht="14.1" customHeight="1" x14ac:dyDescent="0.2">
      <c r="B2576" s="1"/>
      <c r="C2576" s="1"/>
    </row>
    <row r="2577" spans="2:3" ht="14.1" customHeight="1" x14ac:dyDescent="0.2">
      <c r="B2577" s="1"/>
      <c r="C2577" s="1"/>
    </row>
    <row r="2578" spans="2:3" ht="14.1" customHeight="1" x14ac:dyDescent="0.2">
      <c r="B2578" s="1"/>
      <c r="C2578" s="1"/>
    </row>
    <row r="2579" spans="2:3" ht="14.1" customHeight="1" x14ac:dyDescent="0.2">
      <c r="B2579" s="1"/>
      <c r="C2579" s="1"/>
    </row>
    <row r="2580" spans="2:3" ht="14.1" customHeight="1" x14ac:dyDescent="0.2">
      <c r="B2580" s="1"/>
      <c r="C2580" s="1"/>
    </row>
    <row r="2581" spans="2:3" ht="14.1" customHeight="1" x14ac:dyDescent="0.2">
      <c r="B2581" s="1"/>
      <c r="C2581" s="1"/>
    </row>
    <row r="2582" spans="2:3" ht="14.1" customHeight="1" x14ac:dyDescent="0.2">
      <c r="B2582" s="1"/>
      <c r="C2582" s="1"/>
    </row>
    <row r="2583" spans="2:3" ht="14.1" customHeight="1" x14ac:dyDescent="0.2">
      <c r="B2583" s="1"/>
      <c r="C2583" s="1"/>
    </row>
    <row r="2584" spans="2:3" ht="14.1" customHeight="1" x14ac:dyDescent="0.2">
      <c r="B2584" s="1"/>
      <c r="C2584" s="1"/>
    </row>
    <row r="2585" spans="2:3" ht="14.1" customHeight="1" x14ac:dyDescent="0.2">
      <c r="B2585" s="1"/>
      <c r="C2585" s="1"/>
    </row>
    <row r="2586" spans="2:3" ht="14.1" customHeight="1" x14ac:dyDescent="0.2">
      <c r="B2586" s="1"/>
      <c r="C2586" s="1"/>
    </row>
    <row r="2587" spans="2:3" ht="14.1" customHeight="1" x14ac:dyDescent="0.2">
      <c r="B2587" s="1"/>
      <c r="C2587" s="1"/>
    </row>
    <row r="2588" spans="2:3" ht="14.1" customHeight="1" x14ac:dyDescent="0.2">
      <c r="B2588" s="1"/>
      <c r="C2588" s="1"/>
    </row>
    <row r="2589" spans="2:3" ht="14.1" customHeight="1" x14ac:dyDescent="0.2">
      <c r="B2589" s="1"/>
      <c r="C2589" s="1"/>
    </row>
    <row r="2590" spans="2:3" ht="14.1" customHeight="1" x14ac:dyDescent="0.2">
      <c r="B2590" s="1"/>
      <c r="C2590" s="1"/>
    </row>
    <row r="2591" spans="2:3" ht="14.1" customHeight="1" x14ac:dyDescent="0.2">
      <c r="B2591" s="1"/>
      <c r="C2591" s="1"/>
    </row>
    <row r="2592" spans="2:3" ht="14.1" customHeight="1" x14ac:dyDescent="0.2">
      <c r="B2592" s="1"/>
      <c r="C2592" s="1"/>
    </row>
    <row r="2593" spans="2:3" ht="14.1" customHeight="1" x14ac:dyDescent="0.2">
      <c r="B2593" s="1"/>
      <c r="C2593" s="1"/>
    </row>
    <row r="2594" spans="2:3" ht="14.1" customHeight="1" x14ac:dyDescent="0.2">
      <c r="B2594" s="1"/>
      <c r="C2594" s="1"/>
    </row>
    <row r="2595" spans="2:3" ht="14.1" customHeight="1" x14ac:dyDescent="0.2">
      <c r="B2595" s="1"/>
      <c r="C2595" s="1"/>
    </row>
    <row r="2596" spans="2:3" ht="14.1" customHeight="1" x14ac:dyDescent="0.2">
      <c r="B2596" s="1"/>
      <c r="C2596" s="1"/>
    </row>
    <row r="2597" spans="2:3" ht="14.1" customHeight="1" x14ac:dyDescent="0.2">
      <c r="B2597" s="1"/>
      <c r="C2597" s="1"/>
    </row>
    <row r="2598" spans="2:3" ht="14.1" customHeight="1" x14ac:dyDescent="0.2">
      <c r="B2598" s="1"/>
      <c r="C2598" s="1"/>
    </row>
    <row r="2599" spans="2:3" ht="14.1" customHeight="1" x14ac:dyDescent="0.2">
      <c r="B2599" s="1"/>
      <c r="C2599" s="1"/>
    </row>
    <row r="2600" spans="2:3" ht="14.1" customHeight="1" x14ac:dyDescent="0.2">
      <c r="B2600" s="1"/>
      <c r="C2600" s="1"/>
    </row>
    <row r="2601" spans="2:3" ht="14.1" customHeight="1" x14ac:dyDescent="0.2">
      <c r="B2601" s="1"/>
      <c r="C2601" s="1"/>
    </row>
    <row r="2602" spans="2:3" ht="14.1" customHeight="1" x14ac:dyDescent="0.2">
      <c r="B2602" s="1"/>
      <c r="C2602" s="1"/>
    </row>
    <row r="2603" spans="2:3" ht="14.1" customHeight="1" x14ac:dyDescent="0.2">
      <c r="B2603" s="1"/>
      <c r="C2603" s="1"/>
    </row>
    <row r="2604" spans="2:3" ht="14.1" customHeight="1" x14ac:dyDescent="0.2">
      <c r="B2604" s="1"/>
      <c r="C2604" s="1"/>
    </row>
    <row r="2605" spans="2:3" ht="14.1" customHeight="1" x14ac:dyDescent="0.2">
      <c r="B2605" s="1"/>
      <c r="C2605" s="1"/>
    </row>
    <row r="2606" spans="2:3" ht="14.1" customHeight="1" x14ac:dyDescent="0.2">
      <c r="B2606" s="1"/>
      <c r="C2606" s="1"/>
    </row>
    <row r="2607" spans="2:3" ht="14.1" customHeight="1" x14ac:dyDescent="0.2">
      <c r="B2607" s="1"/>
      <c r="C2607" s="1"/>
    </row>
    <row r="2608" spans="2:3" ht="14.1" customHeight="1" x14ac:dyDescent="0.2">
      <c r="B2608" s="1"/>
      <c r="C2608" s="1"/>
    </row>
    <row r="2609" spans="2:3" ht="14.1" customHeight="1" x14ac:dyDescent="0.2">
      <c r="B2609" s="1"/>
      <c r="C2609" s="1"/>
    </row>
    <row r="2610" spans="2:3" ht="14.1" customHeight="1" x14ac:dyDescent="0.2">
      <c r="B2610" s="1"/>
      <c r="C2610" s="1"/>
    </row>
    <row r="2611" spans="2:3" ht="14.1" customHeight="1" x14ac:dyDescent="0.2">
      <c r="B2611" s="1"/>
      <c r="C2611" s="1"/>
    </row>
    <row r="2612" spans="2:3" ht="14.1" customHeight="1" x14ac:dyDescent="0.2">
      <c r="B2612" s="1"/>
      <c r="C2612" s="1"/>
    </row>
    <row r="2613" spans="2:3" ht="14.1" customHeight="1" x14ac:dyDescent="0.2">
      <c r="B2613" s="1"/>
      <c r="C2613" s="1"/>
    </row>
    <row r="2614" spans="2:3" ht="14.1" customHeight="1" x14ac:dyDescent="0.2">
      <c r="B2614" s="1"/>
      <c r="C2614" s="1"/>
    </row>
    <row r="2615" spans="2:3" ht="14.1" customHeight="1" x14ac:dyDescent="0.2">
      <c r="B2615" s="1"/>
      <c r="C2615" s="1"/>
    </row>
    <row r="2616" spans="2:3" ht="14.1" customHeight="1" x14ac:dyDescent="0.2">
      <c r="B2616" s="1"/>
      <c r="C2616" s="1"/>
    </row>
    <row r="2617" spans="2:3" ht="14.1" customHeight="1" x14ac:dyDescent="0.2">
      <c r="B2617" s="1"/>
      <c r="C2617" s="1"/>
    </row>
    <row r="2618" spans="2:3" ht="14.1" customHeight="1" x14ac:dyDescent="0.2">
      <c r="B2618" s="1"/>
      <c r="C2618" s="1"/>
    </row>
    <row r="2619" spans="2:3" ht="14.1" customHeight="1" x14ac:dyDescent="0.2">
      <c r="B2619" s="1"/>
      <c r="C2619" s="1"/>
    </row>
    <row r="2620" spans="2:3" ht="14.1" customHeight="1" x14ac:dyDescent="0.2">
      <c r="B2620" s="1"/>
      <c r="C2620" s="1"/>
    </row>
    <row r="2621" spans="2:3" ht="14.1" customHeight="1" x14ac:dyDescent="0.2">
      <c r="B2621" s="1"/>
      <c r="C2621" s="1"/>
    </row>
    <row r="2622" spans="2:3" ht="14.1" customHeight="1" x14ac:dyDescent="0.2">
      <c r="B2622" s="1"/>
      <c r="C2622" s="1"/>
    </row>
    <row r="2623" spans="2:3" ht="14.1" customHeight="1" x14ac:dyDescent="0.2">
      <c r="B2623" s="1"/>
      <c r="C2623" s="1"/>
    </row>
    <row r="2624" spans="2:3" ht="14.1" customHeight="1" x14ac:dyDescent="0.2">
      <c r="B2624" s="1"/>
      <c r="C2624" s="1"/>
    </row>
    <row r="2625" spans="2:3" ht="14.1" customHeight="1" x14ac:dyDescent="0.2">
      <c r="B2625" s="1"/>
      <c r="C2625" s="1"/>
    </row>
    <row r="2626" spans="2:3" ht="14.1" customHeight="1" x14ac:dyDescent="0.2">
      <c r="B2626" s="1"/>
      <c r="C2626" s="1"/>
    </row>
    <row r="2627" spans="2:3" ht="14.1" customHeight="1" x14ac:dyDescent="0.2">
      <c r="B2627" s="1"/>
      <c r="C2627" s="1"/>
    </row>
    <row r="2628" spans="2:3" ht="14.1" customHeight="1" x14ac:dyDescent="0.2">
      <c r="B2628" s="1"/>
      <c r="C2628" s="1"/>
    </row>
    <row r="2629" spans="2:3" ht="14.1" customHeight="1" x14ac:dyDescent="0.2">
      <c r="B2629" s="1"/>
      <c r="C2629" s="1"/>
    </row>
    <row r="2630" spans="2:3" ht="14.1" customHeight="1" x14ac:dyDescent="0.2">
      <c r="B2630" s="1"/>
      <c r="C2630" s="1"/>
    </row>
    <row r="2631" spans="2:3" ht="14.1" customHeight="1" x14ac:dyDescent="0.2">
      <c r="B2631" s="1"/>
      <c r="C2631" s="1"/>
    </row>
    <row r="2632" spans="2:3" ht="14.1" customHeight="1" x14ac:dyDescent="0.2">
      <c r="B2632" s="1"/>
      <c r="C2632" s="1"/>
    </row>
    <row r="2633" spans="2:3" ht="14.1" customHeight="1" x14ac:dyDescent="0.2">
      <c r="B2633" s="1"/>
      <c r="C2633" s="1"/>
    </row>
    <row r="2634" spans="2:3" ht="14.1" customHeight="1" x14ac:dyDescent="0.2">
      <c r="B2634" s="1"/>
      <c r="C2634" s="1"/>
    </row>
    <row r="2635" spans="2:3" ht="14.1" customHeight="1" x14ac:dyDescent="0.2">
      <c r="B2635" s="1"/>
      <c r="C2635" s="1"/>
    </row>
    <row r="2636" spans="2:3" ht="14.1" customHeight="1" x14ac:dyDescent="0.2">
      <c r="B2636" s="1"/>
      <c r="C2636" s="1"/>
    </row>
    <row r="2637" spans="2:3" ht="14.1" customHeight="1" x14ac:dyDescent="0.2">
      <c r="B2637" s="1"/>
      <c r="C2637" s="1"/>
    </row>
    <row r="2638" spans="2:3" ht="14.1" customHeight="1" x14ac:dyDescent="0.2">
      <c r="B2638" s="1"/>
      <c r="C2638" s="1"/>
    </row>
    <row r="2639" spans="2:3" ht="14.1" customHeight="1" x14ac:dyDescent="0.2">
      <c r="B2639" s="1"/>
      <c r="C2639" s="1"/>
    </row>
    <row r="2640" spans="2:3" ht="14.1" customHeight="1" x14ac:dyDescent="0.2">
      <c r="B2640" s="1"/>
      <c r="C2640" s="1"/>
    </row>
    <row r="2641" spans="2:3" ht="14.1" customHeight="1" x14ac:dyDescent="0.2">
      <c r="B2641" s="1"/>
      <c r="C2641" s="1"/>
    </row>
    <row r="2642" spans="2:3" ht="14.1" customHeight="1" x14ac:dyDescent="0.2">
      <c r="B2642" s="1"/>
      <c r="C2642" s="1"/>
    </row>
    <row r="2643" spans="2:3" ht="14.1" customHeight="1" x14ac:dyDescent="0.2">
      <c r="B2643" s="1"/>
      <c r="C2643" s="1"/>
    </row>
    <row r="2644" spans="2:3" ht="14.1" customHeight="1" x14ac:dyDescent="0.2">
      <c r="B2644" s="1"/>
      <c r="C2644" s="1"/>
    </row>
    <row r="2645" spans="2:3" ht="14.1" customHeight="1" x14ac:dyDescent="0.2">
      <c r="B2645" s="1"/>
      <c r="C2645" s="1"/>
    </row>
    <row r="2646" spans="2:3" ht="14.1" customHeight="1" x14ac:dyDescent="0.2">
      <c r="B2646" s="1"/>
      <c r="C2646" s="1"/>
    </row>
    <row r="2647" spans="2:3" ht="14.1" customHeight="1" x14ac:dyDescent="0.2">
      <c r="B2647" s="1"/>
      <c r="C2647" s="1"/>
    </row>
    <row r="2648" spans="2:3" ht="14.1" customHeight="1" x14ac:dyDescent="0.2">
      <c r="B2648" s="1"/>
      <c r="C2648" s="1"/>
    </row>
    <row r="2649" spans="2:3" ht="14.1" customHeight="1" x14ac:dyDescent="0.2">
      <c r="B2649" s="1"/>
      <c r="C2649" s="1"/>
    </row>
    <row r="2650" spans="2:3" ht="14.1" customHeight="1" x14ac:dyDescent="0.2">
      <c r="B2650" s="1"/>
      <c r="C2650" s="1"/>
    </row>
    <row r="2651" spans="2:3" ht="14.1" customHeight="1" x14ac:dyDescent="0.2">
      <c r="B2651" s="1"/>
      <c r="C2651" s="1"/>
    </row>
    <row r="2652" spans="2:3" ht="14.1" customHeight="1" x14ac:dyDescent="0.2">
      <c r="B2652" s="1"/>
      <c r="C2652" s="1"/>
    </row>
    <row r="2653" spans="2:3" ht="14.1" customHeight="1" x14ac:dyDescent="0.2">
      <c r="B2653" s="1"/>
      <c r="C2653" s="1"/>
    </row>
    <row r="2654" spans="2:3" ht="14.1" customHeight="1" x14ac:dyDescent="0.2">
      <c r="B2654" s="1"/>
      <c r="C2654" s="1"/>
    </row>
    <row r="2655" spans="2:3" ht="14.1" customHeight="1" x14ac:dyDescent="0.2">
      <c r="B2655" s="1"/>
      <c r="C2655" s="1"/>
    </row>
    <row r="2656" spans="2:3" ht="14.1" customHeight="1" x14ac:dyDescent="0.2">
      <c r="B2656" s="1"/>
      <c r="C2656" s="1"/>
    </row>
    <row r="2657" spans="2:3" ht="14.1" customHeight="1" x14ac:dyDescent="0.2">
      <c r="B2657" s="1"/>
      <c r="C2657" s="1"/>
    </row>
    <row r="2658" spans="2:3" ht="14.1" customHeight="1" x14ac:dyDescent="0.2">
      <c r="B2658" s="1"/>
      <c r="C2658" s="1"/>
    </row>
    <row r="2659" spans="2:3" ht="14.1" customHeight="1" x14ac:dyDescent="0.2">
      <c r="B2659" s="1"/>
      <c r="C2659" s="1"/>
    </row>
    <row r="2660" spans="2:3" ht="14.1" customHeight="1" x14ac:dyDescent="0.2">
      <c r="B2660" s="1"/>
      <c r="C2660" s="1"/>
    </row>
    <row r="2661" spans="2:3" ht="14.1" customHeight="1" x14ac:dyDescent="0.2">
      <c r="B2661" s="1"/>
      <c r="C2661" s="1"/>
    </row>
    <row r="2662" spans="2:3" ht="14.1" customHeight="1" x14ac:dyDescent="0.2">
      <c r="B2662" s="1"/>
      <c r="C2662" s="1"/>
    </row>
    <row r="2663" spans="2:3" ht="14.1" customHeight="1" x14ac:dyDescent="0.2">
      <c r="B2663" s="1"/>
      <c r="C2663" s="1"/>
    </row>
    <row r="2664" spans="2:3" ht="14.1" customHeight="1" x14ac:dyDescent="0.2">
      <c r="B2664" s="1"/>
      <c r="C2664" s="1"/>
    </row>
    <row r="2665" spans="2:3" ht="14.1" customHeight="1" x14ac:dyDescent="0.2">
      <c r="B2665" s="1"/>
      <c r="C2665" s="1"/>
    </row>
    <row r="2666" spans="2:3" ht="14.1" customHeight="1" x14ac:dyDescent="0.2">
      <c r="B2666" s="1"/>
      <c r="C2666" s="1"/>
    </row>
    <row r="2667" spans="2:3" ht="14.1" customHeight="1" x14ac:dyDescent="0.2">
      <c r="B2667" s="1"/>
      <c r="C2667" s="1"/>
    </row>
    <row r="2668" spans="2:3" ht="14.1" customHeight="1" x14ac:dyDescent="0.2">
      <c r="B2668" s="1"/>
      <c r="C2668" s="1"/>
    </row>
    <row r="2669" spans="2:3" ht="14.1" customHeight="1" x14ac:dyDescent="0.2">
      <c r="B2669" s="1"/>
      <c r="C2669" s="1"/>
    </row>
    <row r="2670" spans="2:3" ht="14.1" customHeight="1" x14ac:dyDescent="0.2">
      <c r="B2670" s="1"/>
      <c r="C2670" s="1"/>
    </row>
    <row r="2671" spans="2:3" ht="14.1" customHeight="1" x14ac:dyDescent="0.2">
      <c r="B2671" s="1"/>
      <c r="C2671" s="1"/>
    </row>
    <row r="2672" spans="2:3" ht="14.1" customHeight="1" x14ac:dyDescent="0.2">
      <c r="B2672" s="1"/>
      <c r="C2672" s="1"/>
    </row>
    <row r="2673" spans="2:3" ht="14.1" customHeight="1" x14ac:dyDescent="0.2">
      <c r="B2673" s="1"/>
      <c r="C2673" s="1"/>
    </row>
    <row r="2674" spans="2:3" ht="14.1" customHeight="1" x14ac:dyDescent="0.2">
      <c r="B2674" s="1"/>
      <c r="C2674" s="1"/>
    </row>
    <row r="2675" spans="2:3" ht="14.1" customHeight="1" x14ac:dyDescent="0.2">
      <c r="B2675" s="1"/>
      <c r="C2675" s="1"/>
    </row>
    <row r="2676" spans="2:3" ht="14.1" customHeight="1" x14ac:dyDescent="0.2">
      <c r="B2676" s="1"/>
      <c r="C2676" s="1"/>
    </row>
    <row r="2677" spans="2:3" ht="14.1" customHeight="1" x14ac:dyDescent="0.2">
      <c r="B2677" s="1"/>
      <c r="C2677" s="1"/>
    </row>
    <row r="2678" spans="2:3" ht="14.1" customHeight="1" x14ac:dyDescent="0.2">
      <c r="B2678" s="1"/>
      <c r="C2678" s="1"/>
    </row>
    <row r="2679" spans="2:3" ht="14.1" customHeight="1" x14ac:dyDescent="0.2">
      <c r="B2679" s="1"/>
      <c r="C2679" s="1"/>
    </row>
    <row r="2680" spans="2:3" ht="14.1" customHeight="1" x14ac:dyDescent="0.2">
      <c r="B2680" s="1"/>
      <c r="C2680" s="1"/>
    </row>
    <row r="2681" spans="2:3" ht="14.1" customHeight="1" x14ac:dyDescent="0.2">
      <c r="B2681" s="1"/>
      <c r="C2681" s="1"/>
    </row>
    <row r="2682" spans="2:3" ht="14.1" customHeight="1" x14ac:dyDescent="0.2">
      <c r="B2682" s="1"/>
      <c r="C2682" s="1"/>
    </row>
    <row r="2683" spans="2:3" ht="14.1" customHeight="1" x14ac:dyDescent="0.2">
      <c r="B2683" s="1"/>
      <c r="C2683" s="1"/>
    </row>
    <row r="2684" spans="2:3" ht="14.1" customHeight="1" x14ac:dyDescent="0.2">
      <c r="B2684" s="1"/>
      <c r="C2684" s="1"/>
    </row>
    <row r="2685" spans="2:3" ht="14.1" customHeight="1" x14ac:dyDescent="0.2">
      <c r="B2685" s="1"/>
      <c r="C2685" s="1"/>
    </row>
    <row r="2686" spans="2:3" ht="14.1" customHeight="1" x14ac:dyDescent="0.2">
      <c r="B2686" s="1"/>
      <c r="C2686" s="1"/>
    </row>
    <row r="2687" spans="2:3" ht="14.1" customHeight="1" x14ac:dyDescent="0.2">
      <c r="B2687" s="1"/>
      <c r="C2687" s="1"/>
    </row>
    <row r="2688" spans="2:3" ht="14.1" customHeight="1" x14ac:dyDescent="0.2">
      <c r="B2688" s="1"/>
      <c r="C2688" s="1"/>
    </row>
    <row r="2689" spans="2:3" ht="14.1" customHeight="1" x14ac:dyDescent="0.2">
      <c r="B2689" s="1"/>
      <c r="C2689" s="1"/>
    </row>
    <row r="2690" spans="2:3" ht="14.1" customHeight="1" x14ac:dyDescent="0.2">
      <c r="B2690" s="1"/>
      <c r="C2690" s="1"/>
    </row>
    <row r="2691" spans="2:3" ht="14.1" customHeight="1" x14ac:dyDescent="0.2">
      <c r="B2691" s="1"/>
      <c r="C2691" s="1"/>
    </row>
    <row r="2692" spans="2:3" ht="14.1" customHeight="1" x14ac:dyDescent="0.2">
      <c r="B2692" s="1"/>
      <c r="C2692" s="1"/>
    </row>
    <row r="2693" spans="2:3" ht="14.1" customHeight="1" x14ac:dyDescent="0.2">
      <c r="B2693" s="1"/>
      <c r="C2693" s="1"/>
    </row>
    <row r="2694" spans="2:3" ht="14.1" customHeight="1" x14ac:dyDescent="0.2">
      <c r="B2694" s="1"/>
      <c r="C2694" s="1"/>
    </row>
    <row r="2695" spans="2:3" ht="14.1" customHeight="1" x14ac:dyDescent="0.2">
      <c r="B2695" s="1"/>
      <c r="C2695" s="1"/>
    </row>
    <row r="2696" spans="2:3" ht="14.1" customHeight="1" x14ac:dyDescent="0.2">
      <c r="B2696" s="1"/>
      <c r="C2696" s="1"/>
    </row>
    <row r="2697" spans="2:3" ht="14.1" customHeight="1" x14ac:dyDescent="0.2">
      <c r="B2697" s="1"/>
      <c r="C2697" s="1"/>
    </row>
    <row r="2698" spans="2:3" ht="14.1" customHeight="1" x14ac:dyDescent="0.2">
      <c r="B2698" s="1"/>
      <c r="C2698" s="1"/>
    </row>
    <row r="2699" spans="2:3" ht="14.1" customHeight="1" x14ac:dyDescent="0.2">
      <c r="B2699" s="1"/>
      <c r="C2699" s="1"/>
    </row>
    <row r="2700" spans="2:3" ht="14.1" customHeight="1" x14ac:dyDescent="0.2">
      <c r="B2700" s="1"/>
      <c r="C2700" s="1"/>
    </row>
    <row r="2701" spans="2:3" ht="14.1" customHeight="1" x14ac:dyDescent="0.2">
      <c r="B2701" s="1"/>
      <c r="C2701" s="1"/>
    </row>
    <row r="2702" spans="2:3" ht="14.1" customHeight="1" x14ac:dyDescent="0.2">
      <c r="B2702" s="1"/>
      <c r="C2702" s="1"/>
    </row>
    <row r="2703" spans="2:3" ht="14.1" customHeight="1" x14ac:dyDescent="0.2">
      <c r="B2703" s="1"/>
      <c r="C2703" s="1"/>
    </row>
    <row r="2704" spans="2:3" ht="14.1" customHeight="1" x14ac:dyDescent="0.2">
      <c r="B2704" s="1"/>
      <c r="C2704" s="1"/>
    </row>
    <row r="2705" spans="2:3" ht="14.1" customHeight="1" x14ac:dyDescent="0.2">
      <c r="B2705" s="1"/>
      <c r="C2705" s="1"/>
    </row>
    <row r="2706" spans="2:3" ht="14.1" customHeight="1" x14ac:dyDescent="0.2">
      <c r="B2706" s="1"/>
      <c r="C2706" s="1"/>
    </row>
    <row r="2707" spans="2:3" ht="14.1" customHeight="1" x14ac:dyDescent="0.2">
      <c r="B2707" s="1"/>
      <c r="C2707" s="1"/>
    </row>
    <row r="2708" spans="2:3" ht="14.1" customHeight="1" x14ac:dyDescent="0.2">
      <c r="B2708" s="1"/>
      <c r="C2708" s="1"/>
    </row>
    <row r="2709" spans="2:3" ht="14.1" customHeight="1" x14ac:dyDescent="0.2">
      <c r="B2709" s="1"/>
      <c r="C2709" s="1"/>
    </row>
    <row r="2710" spans="2:3" ht="14.1" customHeight="1" x14ac:dyDescent="0.2">
      <c r="B2710" s="1"/>
      <c r="C2710" s="1"/>
    </row>
    <row r="2711" spans="2:3" ht="14.1" customHeight="1" x14ac:dyDescent="0.2">
      <c r="B2711" s="1"/>
      <c r="C2711" s="1"/>
    </row>
    <row r="2712" spans="2:3" ht="14.1" customHeight="1" x14ac:dyDescent="0.2">
      <c r="B2712" s="1"/>
      <c r="C2712" s="1"/>
    </row>
    <row r="2713" spans="2:3" ht="14.1" customHeight="1" x14ac:dyDescent="0.2">
      <c r="B2713" s="1"/>
      <c r="C2713" s="1"/>
    </row>
    <row r="2714" spans="2:3" ht="14.1" customHeight="1" x14ac:dyDescent="0.2">
      <c r="B2714" s="1"/>
      <c r="C2714" s="1"/>
    </row>
    <row r="2715" spans="2:3" ht="14.1" customHeight="1" x14ac:dyDescent="0.2">
      <c r="B2715" s="1"/>
      <c r="C2715" s="1"/>
    </row>
    <row r="2716" spans="2:3" ht="14.1" customHeight="1" x14ac:dyDescent="0.2">
      <c r="B2716" s="1"/>
      <c r="C2716" s="1"/>
    </row>
    <row r="2717" spans="2:3" ht="14.1" customHeight="1" x14ac:dyDescent="0.2">
      <c r="B2717" s="1"/>
      <c r="C2717" s="1"/>
    </row>
    <row r="2718" spans="2:3" ht="14.1" customHeight="1" x14ac:dyDescent="0.2">
      <c r="B2718" s="1"/>
      <c r="C2718" s="1"/>
    </row>
    <row r="2719" spans="2:3" ht="14.1" customHeight="1" x14ac:dyDescent="0.2">
      <c r="B2719" s="1"/>
      <c r="C2719" s="1"/>
    </row>
    <row r="2720" spans="2:3" ht="14.1" customHeight="1" x14ac:dyDescent="0.2">
      <c r="B2720" s="1"/>
      <c r="C2720" s="1"/>
    </row>
    <row r="2721" spans="2:3" ht="14.1" customHeight="1" x14ac:dyDescent="0.2">
      <c r="B2721" s="1"/>
      <c r="C2721" s="1"/>
    </row>
    <row r="2722" spans="2:3" ht="14.1" customHeight="1" x14ac:dyDescent="0.2">
      <c r="B2722" s="1"/>
      <c r="C2722" s="1"/>
    </row>
    <row r="2723" spans="2:3" ht="14.1" customHeight="1" x14ac:dyDescent="0.2">
      <c r="B2723" s="1"/>
      <c r="C2723" s="1"/>
    </row>
    <row r="2724" spans="2:3" ht="14.1" customHeight="1" x14ac:dyDescent="0.2">
      <c r="B2724" s="1"/>
      <c r="C2724" s="1"/>
    </row>
    <row r="2725" spans="2:3" ht="14.1" customHeight="1" x14ac:dyDescent="0.2">
      <c r="B2725" s="1"/>
      <c r="C2725" s="1"/>
    </row>
    <row r="2726" spans="2:3" ht="14.1" customHeight="1" x14ac:dyDescent="0.2">
      <c r="B2726" s="1"/>
      <c r="C2726" s="1"/>
    </row>
    <row r="2727" spans="2:3" ht="14.1" customHeight="1" x14ac:dyDescent="0.2">
      <c r="B2727" s="1"/>
      <c r="C2727" s="1"/>
    </row>
    <row r="2728" spans="2:3" ht="14.1" customHeight="1" x14ac:dyDescent="0.2">
      <c r="B2728" s="1"/>
      <c r="C2728" s="1"/>
    </row>
    <row r="2729" spans="2:3" ht="14.1" customHeight="1" x14ac:dyDescent="0.2">
      <c r="B2729" s="1"/>
      <c r="C2729" s="1"/>
    </row>
    <row r="2730" spans="2:3" ht="14.1" customHeight="1" x14ac:dyDescent="0.2">
      <c r="B2730" s="1"/>
      <c r="C2730" s="1"/>
    </row>
    <row r="2731" spans="2:3" ht="14.1" customHeight="1" x14ac:dyDescent="0.2">
      <c r="B2731" s="1"/>
      <c r="C2731" s="1"/>
    </row>
    <row r="2732" spans="2:3" ht="14.1" customHeight="1" x14ac:dyDescent="0.2">
      <c r="B2732" s="1"/>
      <c r="C2732" s="1"/>
    </row>
    <row r="2733" spans="2:3" ht="14.1" customHeight="1" x14ac:dyDescent="0.2">
      <c r="B2733" s="1"/>
      <c r="C2733" s="1"/>
    </row>
    <row r="2734" spans="2:3" ht="14.1" customHeight="1" x14ac:dyDescent="0.2">
      <c r="B2734" s="1"/>
      <c r="C2734" s="1"/>
    </row>
    <row r="2735" spans="2:3" ht="14.1" customHeight="1" x14ac:dyDescent="0.2">
      <c r="B2735" s="1"/>
      <c r="C2735" s="1"/>
    </row>
    <row r="2736" spans="2:3" ht="14.1" customHeight="1" x14ac:dyDescent="0.2">
      <c r="B2736" s="1"/>
      <c r="C2736" s="1"/>
    </row>
    <row r="2737" spans="2:3" ht="14.1" customHeight="1" x14ac:dyDescent="0.2">
      <c r="B2737" s="1"/>
      <c r="C2737" s="1"/>
    </row>
    <row r="2738" spans="2:3" ht="14.1" customHeight="1" x14ac:dyDescent="0.2">
      <c r="B2738" s="1"/>
      <c r="C2738" s="1"/>
    </row>
    <row r="2739" spans="2:3" ht="14.1" customHeight="1" x14ac:dyDescent="0.2">
      <c r="B2739" s="1"/>
      <c r="C2739" s="1"/>
    </row>
    <row r="2740" spans="2:3" ht="14.1" customHeight="1" x14ac:dyDescent="0.2">
      <c r="B2740" s="1"/>
      <c r="C2740" s="1"/>
    </row>
    <row r="2741" spans="2:3" ht="14.1" customHeight="1" x14ac:dyDescent="0.2">
      <c r="B2741" s="1"/>
      <c r="C2741" s="1"/>
    </row>
    <row r="2742" spans="2:3" ht="14.1" customHeight="1" x14ac:dyDescent="0.2">
      <c r="B2742" s="1"/>
      <c r="C2742" s="1"/>
    </row>
    <row r="2743" spans="2:3" ht="14.1" customHeight="1" x14ac:dyDescent="0.2">
      <c r="B2743" s="1"/>
      <c r="C2743" s="1"/>
    </row>
    <row r="2744" spans="2:3" ht="14.1" customHeight="1" x14ac:dyDescent="0.2">
      <c r="B2744" s="1"/>
      <c r="C2744" s="1"/>
    </row>
    <row r="2745" spans="2:3" ht="14.1" customHeight="1" x14ac:dyDescent="0.2">
      <c r="B2745" s="1"/>
      <c r="C2745" s="1"/>
    </row>
    <row r="2746" spans="2:3" ht="14.1" customHeight="1" x14ac:dyDescent="0.2">
      <c r="B2746" s="1"/>
      <c r="C2746" s="1"/>
    </row>
    <row r="2747" spans="2:3" ht="14.1" customHeight="1" x14ac:dyDescent="0.2">
      <c r="B2747" s="1"/>
      <c r="C2747" s="1"/>
    </row>
    <row r="2748" spans="2:3" ht="14.1" customHeight="1" x14ac:dyDescent="0.2">
      <c r="B2748" s="1"/>
      <c r="C2748" s="1"/>
    </row>
    <row r="2749" spans="2:3" ht="14.1" customHeight="1" x14ac:dyDescent="0.2">
      <c r="B2749" s="1"/>
      <c r="C2749" s="1"/>
    </row>
    <row r="2750" spans="2:3" ht="14.1" customHeight="1" x14ac:dyDescent="0.2">
      <c r="B2750" s="1"/>
      <c r="C2750" s="1"/>
    </row>
    <row r="2751" spans="2:3" ht="14.1" customHeight="1" x14ac:dyDescent="0.2">
      <c r="B2751" s="1"/>
      <c r="C2751" s="1"/>
    </row>
    <row r="2752" spans="2:3" ht="14.1" customHeight="1" x14ac:dyDescent="0.2">
      <c r="B2752" s="1"/>
      <c r="C2752" s="1"/>
    </row>
    <row r="2753" spans="2:3" ht="14.1" customHeight="1" x14ac:dyDescent="0.2">
      <c r="B2753" s="1"/>
      <c r="C2753" s="1"/>
    </row>
    <row r="2754" spans="2:3" ht="14.1" customHeight="1" x14ac:dyDescent="0.2">
      <c r="B2754" s="1"/>
      <c r="C2754" s="1"/>
    </row>
    <row r="2755" spans="2:3" ht="14.1" customHeight="1" x14ac:dyDescent="0.2">
      <c r="B2755" s="1"/>
      <c r="C2755" s="1"/>
    </row>
    <row r="2756" spans="2:3" ht="14.1" customHeight="1" x14ac:dyDescent="0.2">
      <c r="B2756" s="1"/>
      <c r="C2756" s="1"/>
    </row>
    <row r="2757" spans="2:3" ht="14.1" customHeight="1" x14ac:dyDescent="0.2">
      <c r="B2757" s="1"/>
      <c r="C2757" s="1"/>
    </row>
    <row r="2758" spans="2:3" ht="14.1" customHeight="1" x14ac:dyDescent="0.2">
      <c r="B2758" s="1"/>
      <c r="C2758" s="1"/>
    </row>
    <row r="2759" spans="2:3" ht="14.1" customHeight="1" x14ac:dyDescent="0.2">
      <c r="B2759" s="1"/>
      <c r="C2759" s="1"/>
    </row>
    <row r="2760" spans="2:3" ht="14.1" customHeight="1" x14ac:dyDescent="0.2">
      <c r="B2760" s="1"/>
      <c r="C2760" s="1"/>
    </row>
    <row r="2761" spans="2:3" ht="14.1" customHeight="1" x14ac:dyDescent="0.2">
      <c r="B2761" s="1"/>
      <c r="C2761" s="1"/>
    </row>
    <row r="2762" spans="2:3" ht="14.1" customHeight="1" x14ac:dyDescent="0.2">
      <c r="B2762" s="1"/>
      <c r="C2762" s="1"/>
    </row>
    <row r="2763" spans="2:3" ht="14.1" customHeight="1" x14ac:dyDescent="0.2">
      <c r="B2763" s="1"/>
      <c r="C2763" s="1"/>
    </row>
    <row r="2764" spans="2:3" ht="14.1" customHeight="1" x14ac:dyDescent="0.2">
      <c r="B2764" s="1"/>
      <c r="C2764" s="1"/>
    </row>
    <row r="2765" spans="2:3" ht="14.1" customHeight="1" x14ac:dyDescent="0.2">
      <c r="B2765" s="1"/>
      <c r="C2765" s="1"/>
    </row>
    <row r="2766" spans="2:3" ht="14.1" customHeight="1" x14ac:dyDescent="0.2">
      <c r="B2766" s="1"/>
      <c r="C2766" s="1"/>
    </row>
    <row r="2767" spans="2:3" ht="14.1" customHeight="1" x14ac:dyDescent="0.2">
      <c r="B2767" s="1"/>
      <c r="C2767" s="1"/>
    </row>
    <row r="2768" spans="2:3" ht="14.1" customHeight="1" x14ac:dyDescent="0.2">
      <c r="B2768" s="1"/>
      <c r="C2768" s="1"/>
    </row>
    <row r="2769" spans="2:3" ht="14.1" customHeight="1" x14ac:dyDescent="0.2">
      <c r="B2769" s="1"/>
      <c r="C2769" s="1"/>
    </row>
    <row r="2770" spans="2:3" ht="14.1" customHeight="1" x14ac:dyDescent="0.2">
      <c r="B2770" s="1"/>
      <c r="C2770" s="1"/>
    </row>
    <row r="2771" spans="2:3" ht="14.1" customHeight="1" x14ac:dyDescent="0.2">
      <c r="B2771" s="1"/>
      <c r="C2771" s="1"/>
    </row>
    <row r="2772" spans="2:3" ht="14.1" customHeight="1" x14ac:dyDescent="0.2">
      <c r="B2772" s="1"/>
      <c r="C2772" s="1"/>
    </row>
  </sheetData>
  <phoneticPr fontId="20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tabColor rgb="FFD9EFFF"/>
  </sheetPr>
  <dimension ref="A1:F3028"/>
  <sheetViews>
    <sheetView showGridLines="0" defaultGridColor="0" colorId="8" zoomScale="150" zoomScaleNormal="150" zoomScaleSheetLayoutView="100" workbookViewId="0">
      <selection activeCell="L15" sqref="L15"/>
    </sheetView>
  </sheetViews>
  <sheetFormatPr baseColWidth="10" defaultColWidth="30.28515625" defaultRowHeight="12.75" x14ac:dyDescent="0.2"/>
  <cols>
    <col min="1" max="1" width="2.28515625" style="5" customWidth="1"/>
    <col min="2" max="2" width="8.85546875" style="5" customWidth="1"/>
    <col min="3" max="3" width="49.85546875" style="5" customWidth="1"/>
    <col min="4" max="4" width="7.85546875" style="5" customWidth="1"/>
    <col min="5" max="5" width="9.140625" style="5" customWidth="1"/>
    <col min="6" max="17" width="3.28515625" style="5" customWidth="1"/>
    <col min="18" max="16384" width="30.28515625" style="5"/>
  </cols>
  <sheetData>
    <row r="1" spans="1:6" ht="13.5" x14ac:dyDescent="0.25">
      <c r="A1" s="416" t="s">
        <v>377</v>
      </c>
      <c r="B1" s="416"/>
      <c r="C1" s="416"/>
      <c r="D1" s="416"/>
      <c r="E1" s="416"/>
    </row>
    <row r="2" spans="1:6" ht="15.75" x14ac:dyDescent="0.2">
      <c r="A2" s="30" t="s">
        <v>680</v>
      </c>
      <c r="B2" s="15"/>
      <c r="C2" s="15"/>
      <c r="D2" s="16"/>
      <c r="E2" s="16"/>
    </row>
    <row r="3" spans="1:6" ht="3" customHeight="1" x14ac:dyDescent="0.2">
      <c r="B3" s="15"/>
      <c r="C3" s="15"/>
      <c r="D3" s="16"/>
      <c r="E3" s="16"/>
    </row>
    <row r="4" spans="1:6" ht="11.1" customHeight="1" x14ac:dyDescent="0.25">
      <c r="A4" s="410" t="s">
        <v>241</v>
      </c>
      <c r="B4" s="411"/>
      <c r="C4" s="405" t="s">
        <v>365</v>
      </c>
      <c r="D4" s="402" t="s">
        <v>282</v>
      </c>
      <c r="E4" s="403" t="s">
        <v>258</v>
      </c>
    </row>
    <row r="5" spans="1:6" s="18" customFormat="1" ht="11.1" customHeight="1" x14ac:dyDescent="0.2">
      <c r="A5" s="412" t="s">
        <v>239</v>
      </c>
      <c r="B5" s="413"/>
      <c r="C5" s="414"/>
      <c r="D5" s="402"/>
      <c r="E5" s="403"/>
    </row>
    <row r="6" spans="1:6" ht="12.95" customHeight="1" thickBot="1" x14ac:dyDescent="0.25">
      <c r="A6" s="409" t="s">
        <v>268</v>
      </c>
      <c r="B6" s="409"/>
      <c r="C6" s="409"/>
      <c r="D6" s="184">
        <v>1317839.4834619996</v>
      </c>
      <c r="E6" s="184">
        <v>2942808.7948899996</v>
      </c>
      <c r="F6" s="18"/>
    </row>
    <row r="7" spans="1:6" ht="12" customHeight="1" thickTop="1" x14ac:dyDescent="0.2">
      <c r="A7" s="190"/>
      <c r="B7" s="191" t="s">
        <v>167</v>
      </c>
      <c r="C7" s="167" t="s">
        <v>525</v>
      </c>
      <c r="D7" s="192">
        <v>113584.47985399993</v>
      </c>
      <c r="E7" s="192">
        <v>646098.21311999962</v>
      </c>
      <c r="F7" s="18"/>
    </row>
    <row r="8" spans="1:6" ht="12" customHeight="1" x14ac:dyDescent="0.2">
      <c r="A8" s="193"/>
      <c r="B8" s="155" t="s">
        <v>236</v>
      </c>
      <c r="C8" s="167" t="s">
        <v>526</v>
      </c>
      <c r="D8" s="194">
        <v>195251.40664600002</v>
      </c>
      <c r="E8" s="194">
        <v>486836.38801999984</v>
      </c>
      <c r="F8" s="18"/>
    </row>
    <row r="9" spans="1:6" ht="12" customHeight="1" x14ac:dyDescent="0.2">
      <c r="A9" s="193"/>
      <c r="B9" s="155" t="s">
        <v>168</v>
      </c>
      <c r="C9" s="167" t="s">
        <v>529</v>
      </c>
      <c r="D9" s="194">
        <v>98100.74084299989</v>
      </c>
      <c r="E9" s="194">
        <v>259367.56697999974</v>
      </c>
      <c r="F9" s="18"/>
    </row>
    <row r="10" spans="1:6" ht="12" customHeight="1" x14ac:dyDescent="0.2">
      <c r="A10" s="193"/>
      <c r="B10" s="155" t="s">
        <v>237</v>
      </c>
      <c r="C10" s="167" t="s">
        <v>527</v>
      </c>
      <c r="D10" s="194">
        <v>99572.043746999974</v>
      </c>
      <c r="E10" s="194">
        <v>200007.3767600001</v>
      </c>
      <c r="F10" s="18"/>
    </row>
    <row r="11" spans="1:6" ht="12" customHeight="1" x14ac:dyDescent="0.2">
      <c r="A11" s="193"/>
      <c r="B11" s="155" t="s">
        <v>166</v>
      </c>
      <c r="C11" s="167" t="s">
        <v>528</v>
      </c>
      <c r="D11" s="194">
        <v>42754.853788999833</v>
      </c>
      <c r="E11" s="194">
        <v>176897.77430999983</v>
      </c>
      <c r="F11" s="18"/>
    </row>
    <row r="12" spans="1:6" ht="12" customHeight="1" x14ac:dyDescent="0.2">
      <c r="A12" s="193"/>
      <c r="B12" s="155" t="s">
        <v>248</v>
      </c>
      <c r="C12" s="167" t="s">
        <v>530</v>
      </c>
      <c r="D12" s="194">
        <v>74817.876229000016</v>
      </c>
      <c r="E12" s="194">
        <v>83913.088760000057</v>
      </c>
      <c r="F12" s="18"/>
    </row>
    <row r="13" spans="1:6" ht="12" customHeight="1" x14ac:dyDescent="0.2">
      <c r="A13" s="193"/>
      <c r="B13" s="155" t="s">
        <v>262</v>
      </c>
      <c r="C13" s="167" t="s">
        <v>532</v>
      </c>
      <c r="D13" s="194">
        <v>68307.554197000005</v>
      </c>
      <c r="E13" s="194">
        <v>78570.201130000001</v>
      </c>
      <c r="F13" s="18"/>
    </row>
    <row r="14" spans="1:6" ht="12" customHeight="1" x14ac:dyDescent="0.2">
      <c r="A14" s="193"/>
      <c r="B14" s="155" t="s">
        <v>202</v>
      </c>
      <c r="C14" s="167" t="s">
        <v>539</v>
      </c>
      <c r="D14" s="194">
        <v>41163.225967000028</v>
      </c>
      <c r="E14" s="194">
        <v>70605.975289999988</v>
      </c>
      <c r="F14" s="18"/>
    </row>
    <row r="15" spans="1:6" ht="12" customHeight="1" x14ac:dyDescent="0.2">
      <c r="A15" s="193"/>
      <c r="B15" s="155" t="s">
        <v>94</v>
      </c>
      <c r="C15" s="167" t="s">
        <v>540</v>
      </c>
      <c r="D15" s="194">
        <v>27538.629899999996</v>
      </c>
      <c r="E15" s="194">
        <v>65310.794829999992</v>
      </c>
      <c r="F15" s="18"/>
    </row>
    <row r="16" spans="1:6" ht="12" customHeight="1" x14ac:dyDescent="0.2">
      <c r="A16" s="193"/>
      <c r="B16" s="155" t="s">
        <v>97</v>
      </c>
      <c r="C16" s="167" t="s">
        <v>541</v>
      </c>
      <c r="D16" s="194">
        <v>159414.66514099989</v>
      </c>
      <c r="E16" s="194">
        <v>62480.596419999987</v>
      </c>
    </row>
    <row r="17" spans="1:5" ht="12" customHeight="1" x14ac:dyDescent="0.2">
      <c r="A17" s="193"/>
      <c r="B17" s="155" t="s">
        <v>96</v>
      </c>
      <c r="C17" s="167" t="s">
        <v>544</v>
      </c>
      <c r="D17" s="194">
        <v>22386.937129000005</v>
      </c>
      <c r="E17" s="194">
        <v>55887.715430000004</v>
      </c>
    </row>
    <row r="18" spans="1:5" ht="12" customHeight="1" x14ac:dyDescent="0.2">
      <c r="A18" s="193"/>
      <c r="B18" s="155" t="s">
        <v>141</v>
      </c>
      <c r="C18" s="167" t="s">
        <v>535</v>
      </c>
      <c r="D18" s="194">
        <v>25736.758523999993</v>
      </c>
      <c r="E18" s="194">
        <v>47074.768310000014</v>
      </c>
    </row>
    <row r="19" spans="1:5" x14ac:dyDescent="0.2">
      <c r="A19" s="193"/>
      <c r="B19" s="155" t="s">
        <v>212</v>
      </c>
      <c r="C19" s="167" t="s">
        <v>543</v>
      </c>
      <c r="D19" s="194">
        <v>21341.309850000012</v>
      </c>
      <c r="E19" s="194">
        <v>37968.42242000001</v>
      </c>
    </row>
    <row r="20" spans="1:5" ht="12" customHeight="1" x14ac:dyDescent="0.2">
      <c r="A20" s="193"/>
      <c r="B20" s="155" t="s">
        <v>261</v>
      </c>
      <c r="C20" s="167" t="s">
        <v>538</v>
      </c>
      <c r="D20" s="194">
        <v>15662.565268000006</v>
      </c>
      <c r="E20" s="194">
        <v>36719.411739999996</v>
      </c>
    </row>
    <row r="21" spans="1:5" ht="12" customHeight="1" x14ac:dyDescent="0.2">
      <c r="A21" s="193"/>
      <c r="B21" s="155" t="s">
        <v>250</v>
      </c>
      <c r="C21" s="167" t="s">
        <v>534</v>
      </c>
      <c r="D21" s="194">
        <v>48022.18178000005</v>
      </c>
      <c r="E21" s="194">
        <v>31999.51722999999</v>
      </c>
    </row>
    <row r="22" spans="1:5" ht="12" customHeight="1" x14ac:dyDescent="0.2">
      <c r="A22" s="193"/>
      <c r="B22" s="155" t="s">
        <v>330</v>
      </c>
      <c r="C22" s="167" t="s">
        <v>550</v>
      </c>
      <c r="D22" s="194">
        <v>15441.661017</v>
      </c>
      <c r="E22" s="194">
        <v>31960.39818</v>
      </c>
    </row>
    <row r="23" spans="1:5" ht="12" customHeight="1" x14ac:dyDescent="0.2">
      <c r="A23" s="193"/>
      <c r="B23" s="155" t="s">
        <v>172</v>
      </c>
      <c r="C23" s="167" t="s">
        <v>556</v>
      </c>
      <c r="D23" s="194">
        <v>36487.950000000004</v>
      </c>
      <c r="E23" s="194">
        <v>25256.993370000004</v>
      </c>
    </row>
    <row r="24" spans="1:5" ht="12" customHeight="1" x14ac:dyDescent="0.2">
      <c r="A24" s="193"/>
      <c r="B24" s="155" t="s">
        <v>216</v>
      </c>
      <c r="C24" s="167" t="s">
        <v>569</v>
      </c>
      <c r="D24" s="194">
        <v>13303.308659</v>
      </c>
      <c r="E24" s="194">
        <v>24983.03556</v>
      </c>
    </row>
    <row r="25" spans="1:5" x14ac:dyDescent="0.2">
      <c r="A25" s="193"/>
      <c r="B25" s="155" t="s">
        <v>347</v>
      </c>
      <c r="C25" s="167" t="s">
        <v>546</v>
      </c>
      <c r="D25" s="194">
        <v>7075.7669859999987</v>
      </c>
      <c r="E25" s="194">
        <v>24008.067830000011</v>
      </c>
    </row>
    <row r="26" spans="1:5" ht="12" customHeight="1" x14ac:dyDescent="0.2">
      <c r="A26" s="193"/>
      <c r="B26" s="155" t="s">
        <v>142</v>
      </c>
      <c r="C26" s="167" t="s">
        <v>537</v>
      </c>
      <c r="D26" s="194">
        <v>8185.888401000002</v>
      </c>
      <c r="E26" s="194">
        <v>23506.553540000008</v>
      </c>
    </row>
    <row r="27" spans="1:5" ht="12" customHeight="1" x14ac:dyDescent="0.2">
      <c r="A27" s="193"/>
      <c r="B27" s="155" t="s">
        <v>90</v>
      </c>
      <c r="C27" s="167" t="s">
        <v>542</v>
      </c>
      <c r="D27" s="194">
        <v>7580.4457849999999</v>
      </c>
      <c r="E27" s="194">
        <v>19144.964289999996</v>
      </c>
    </row>
    <row r="28" spans="1:5" ht="12" customHeight="1" x14ac:dyDescent="0.2">
      <c r="A28" s="193"/>
      <c r="B28" s="155" t="s">
        <v>148</v>
      </c>
      <c r="C28" s="167" t="s">
        <v>561</v>
      </c>
      <c r="D28" s="194">
        <v>3407.5186830000007</v>
      </c>
      <c r="E28" s="194">
        <v>16754.030259999996</v>
      </c>
    </row>
    <row r="29" spans="1:5" ht="12" customHeight="1" x14ac:dyDescent="0.2">
      <c r="A29" s="193"/>
      <c r="B29" s="155" t="s">
        <v>217</v>
      </c>
      <c r="C29" s="167" t="s">
        <v>557</v>
      </c>
      <c r="D29" s="194">
        <v>3410.6009999999997</v>
      </c>
      <c r="E29" s="194">
        <v>15212.641320000001</v>
      </c>
    </row>
    <row r="30" spans="1:5" ht="12" customHeight="1" x14ac:dyDescent="0.2">
      <c r="A30" s="193"/>
      <c r="B30" s="155" t="s">
        <v>160</v>
      </c>
      <c r="C30" s="167" t="s">
        <v>570</v>
      </c>
      <c r="D30" s="194">
        <v>1996.2991999999995</v>
      </c>
      <c r="E30" s="194">
        <v>13697.817360000005</v>
      </c>
    </row>
    <row r="31" spans="1:5" ht="12" customHeight="1" x14ac:dyDescent="0.2">
      <c r="A31" s="195"/>
      <c r="B31" s="196"/>
      <c r="C31" s="258" t="s">
        <v>211</v>
      </c>
      <c r="D31" s="198">
        <v>167294.81486700015</v>
      </c>
      <c r="E31" s="198">
        <v>408546.48243000009</v>
      </c>
    </row>
    <row r="32" spans="1:5" ht="12.95" customHeight="1" thickBot="1" x14ac:dyDescent="0.25">
      <c r="A32" s="409" t="s">
        <v>269</v>
      </c>
      <c r="B32" s="409"/>
      <c r="C32" s="409"/>
      <c r="D32" s="184">
        <v>779028.19219199894</v>
      </c>
      <c r="E32" s="184">
        <v>1470528.6409099996</v>
      </c>
    </row>
    <row r="33" spans="1:5" ht="12" customHeight="1" thickTop="1" x14ac:dyDescent="0.2">
      <c r="A33" s="201"/>
      <c r="B33" s="191" t="s">
        <v>237</v>
      </c>
      <c r="C33" s="167" t="s">
        <v>527</v>
      </c>
      <c r="D33" s="192">
        <v>182006.62249099888</v>
      </c>
      <c r="E33" s="192">
        <v>346809.8706400001</v>
      </c>
    </row>
    <row r="34" spans="1:5" ht="12" customHeight="1" x14ac:dyDescent="0.2">
      <c r="A34" s="193"/>
      <c r="B34" s="155" t="s">
        <v>167</v>
      </c>
      <c r="C34" s="167" t="s">
        <v>525</v>
      </c>
      <c r="D34" s="194">
        <v>48375.721994000014</v>
      </c>
      <c r="E34" s="194">
        <v>280029.22466999968</v>
      </c>
    </row>
    <row r="35" spans="1:5" ht="12" customHeight="1" x14ac:dyDescent="0.2">
      <c r="A35" s="193"/>
      <c r="B35" s="155" t="s">
        <v>236</v>
      </c>
      <c r="C35" s="167" t="s">
        <v>526</v>
      </c>
      <c r="D35" s="194">
        <v>83568.130068000042</v>
      </c>
      <c r="E35" s="194">
        <v>173547.95456999983</v>
      </c>
    </row>
    <row r="36" spans="1:5" ht="12" customHeight="1" x14ac:dyDescent="0.2">
      <c r="A36" s="193"/>
      <c r="B36" s="155" t="s">
        <v>248</v>
      </c>
      <c r="C36" s="167" t="s">
        <v>530</v>
      </c>
      <c r="D36" s="194">
        <v>103773.73152000012</v>
      </c>
      <c r="E36" s="194">
        <v>112787.63940000007</v>
      </c>
    </row>
    <row r="37" spans="1:5" ht="12" customHeight="1" x14ac:dyDescent="0.2">
      <c r="A37" s="193"/>
      <c r="B37" s="155" t="s">
        <v>346</v>
      </c>
      <c r="C37" s="167" t="s">
        <v>536</v>
      </c>
      <c r="D37" s="194">
        <v>115603.33400000002</v>
      </c>
      <c r="E37" s="194">
        <v>107946.63084</v>
      </c>
    </row>
    <row r="38" spans="1:5" ht="12" customHeight="1" x14ac:dyDescent="0.2">
      <c r="A38" s="193"/>
      <c r="B38" s="155" t="s">
        <v>250</v>
      </c>
      <c r="C38" s="167" t="s">
        <v>534</v>
      </c>
      <c r="D38" s="194">
        <v>62215.30209000007</v>
      </c>
      <c r="E38" s="194">
        <v>44260.091099999998</v>
      </c>
    </row>
    <row r="39" spans="1:5" ht="12" customHeight="1" x14ac:dyDescent="0.2">
      <c r="A39" s="202"/>
      <c r="B39" s="155" t="s">
        <v>288</v>
      </c>
      <c r="C39" s="167" t="s">
        <v>545</v>
      </c>
      <c r="D39" s="194">
        <v>20701.557523999996</v>
      </c>
      <c r="E39" s="194">
        <v>42870.047749999983</v>
      </c>
    </row>
    <row r="40" spans="1:5" ht="12" customHeight="1" x14ac:dyDescent="0.2">
      <c r="A40" s="202"/>
      <c r="B40" s="155" t="s">
        <v>168</v>
      </c>
      <c r="C40" s="167" t="s">
        <v>529</v>
      </c>
      <c r="D40" s="194">
        <v>10030.312814000001</v>
      </c>
      <c r="E40" s="194">
        <v>41094.238350000029</v>
      </c>
    </row>
    <row r="41" spans="1:5" ht="12" customHeight="1" x14ac:dyDescent="0.2">
      <c r="A41" s="202"/>
      <c r="B41" s="155" t="s">
        <v>266</v>
      </c>
      <c r="C41" s="167" t="s">
        <v>533</v>
      </c>
      <c r="D41" s="194">
        <v>13655.235034000001</v>
      </c>
      <c r="E41" s="194">
        <v>36896.555349999995</v>
      </c>
    </row>
    <row r="42" spans="1:5" ht="12" customHeight="1" x14ac:dyDescent="0.2">
      <c r="A42" s="193"/>
      <c r="B42" s="155" t="s">
        <v>205</v>
      </c>
      <c r="C42" s="167" t="s">
        <v>559</v>
      </c>
      <c r="D42" s="194">
        <v>10864.785748999997</v>
      </c>
      <c r="E42" s="194">
        <v>23693.651519999999</v>
      </c>
    </row>
    <row r="43" spans="1:5" ht="12" customHeight="1" x14ac:dyDescent="0.2">
      <c r="A43" s="193"/>
      <c r="B43" s="155" t="s">
        <v>212</v>
      </c>
      <c r="C43" s="167" t="s">
        <v>543</v>
      </c>
      <c r="D43" s="194">
        <v>16139.919915000028</v>
      </c>
      <c r="E43" s="194">
        <v>22080.299540000011</v>
      </c>
    </row>
    <row r="44" spans="1:5" ht="12" customHeight="1" x14ac:dyDescent="0.2">
      <c r="A44" s="193"/>
      <c r="B44" s="155" t="s">
        <v>110</v>
      </c>
      <c r="C44" s="167" t="s">
        <v>572</v>
      </c>
      <c r="D44" s="194">
        <v>35.23208600000001</v>
      </c>
      <c r="E44" s="194">
        <v>16953.210710000003</v>
      </c>
    </row>
    <row r="45" spans="1:5" ht="12" customHeight="1" x14ac:dyDescent="0.2">
      <c r="A45" s="197"/>
      <c r="B45" s="196"/>
      <c r="C45" s="258" t="s">
        <v>211</v>
      </c>
      <c r="D45" s="198">
        <v>112058.30690699996</v>
      </c>
      <c r="E45" s="198">
        <v>221559.22646999997</v>
      </c>
    </row>
    <row r="46" spans="1:5" ht="12.95" customHeight="1" thickBot="1" x14ac:dyDescent="0.25">
      <c r="A46" s="409" t="s">
        <v>264</v>
      </c>
      <c r="B46" s="409"/>
      <c r="C46" s="409"/>
      <c r="D46" s="183">
        <v>273693.18100999983</v>
      </c>
      <c r="E46" s="183">
        <v>508743.02626000036</v>
      </c>
    </row>
    <row r="47" spans="1:5" ht="12" customHeight="1" thickTop="1" x14ac:dyDescent="0.2">
      <c r="A47" s="190"/>
      <c r="B47" s="191" t="s">
        <v>237</v>
      </c>
      <c r="C47" s="167" t="s">
        <v>527</v>
      </c>
      <c r="D47" s="192">
        <v>88021.714969999783</v>
      </c>
      <c r="E47" s="192">
        <v>173248.8107800002</v>
      </c>
    </row>
    <row r="48" spans="1:5" ht="12" customHeight="1" x14ac:dyDescent="0.2">
      <c r="A48" s="193"/>
      <c r="B48" s="155" t="s">
        <v>213</v>
      </c>
      <c r="C48" s="167" t="s">
        <v>554</v>
      </c>
      <c r="D48" s="194">
        <v>22014.402731999999</v>
      </c>
      <c r="E48" s="194">
        <v>42979.944270000007</v>
      </c>
    </row>
    <row r="49" spans="1:5" ht="12" customHeight="1" x14ac:dyDescent="0.2">
      <c r="A49" s="193"/>
      <c r="B49" s="155" t="s">
        <v>236</v>
      </c>
      <c r="C49" s="167" t="s">
        <v>526</v>
      </c>
      <c r="D49" s="194">
        <v>15481.800799999994</v>
      </c>
      <c r="E49" s="194">
        <v>34440.040079999999</v>
      </c>
    </row>
    <row r="50" spans="1:5" ht="12" customHeight="1" x14ac:dyDescent="0.2">
      <c r="A50" s="193"/>
      <c r="B50" s="155" t="s">
        <v>90</v>
      </c>
      <c r="C50" s="167" t="s">
        <v>542</v>
      </c>
      <c r="D50" s="194">
        <v>11278.845172999994</v>
      </c>
      <c r="E50" s="194">
        <v>33846.683999999987</v>
      </c>
    </row>
    <row r="51" spans="1:5" ht="12" customHeight="1" x14ac:dyDescent="0.2">
      <c r="A51" s="193"/>
      <c r="B51" s="155" t="s">
        <v>168</v>
      </c>
      <c r="C51" s="167" t="s">
        <v>529</v>
      </c>
      <c r="D51" s="194">
        <v>9927.5148709999867</v>
      </c>
      <c r="E51" s="194">
        <v>30330.418280000005</v>
      </c>
    </row>
    <row r="52" spans="1:5" ht="12" customHeight="1" x14ac:dyDescent="0.2">
      <c r="A52" s="195"/>
      <c r="B52" s="196" t="s">
        <v>94</v>
      </c>
      <c r="C52" s="167" t="s">
        <v>540</v>
      </c>
      <c r="D52" s="198">
        <v>8297.3208630000045</v>
      </c>
      <c r="E52" s="198">
        <v>23199.302680000008</v>
      </c>
    </row>
    <row r="53" spans="1:5" x14ac:dyDescent="0.2">
      <c r="A53" s="16"/>
      <c r="B53" s="199"/>
      <c r="C53" s="199"/>
      <c r="D53" s="76"/>
      <c r="E53" s="200" t="s">
        <v>337</v>
      </c>
    </row>
    <row r="54" spans="1:5" x14ac:dyDescent="0.2">
      <c r="A54" s="73" t="s">
        <v>342</v>
      </c>
      <c r="B54" s="74"/>
      <c r="C54" s="74"/>
      <c r="D54" s="68"/>
      <c r="E54" s="76"/>
    </row>
    <row r="55" spans="1:5" ht="11.1" customHeight="1" x14ac:dyDescent="0.25">
      <c r="A55" s="410" t="s">
        <v>241</v>
      </c>
      <c r="B55" s="411"/>
      <c r="C55" s="405" t="s">
        <v>365</v>
      </c>
      <c r="D55" s="402" t="s">
        <v>282</v>
      </c>
      <c r="E55" s="403" t="s">
        <v>258</v>
      </c>
    </row>
    <row r="56" spans="1:5" ht="11.1" customHeight="1" x14ac:dyDescent="0.2">
      <c r="A56" s="412" t="s">
        <v>239</v>
      </c>
      <c r="B56" s="413"/>
      <c r="C56" s="414"/>
      <c r="D56" s="402"/>
      <c r="E56" s="403"/>
    </row>
    <row r="57" spans="1:5" ht="12" customHeight="1" x14ac:dyDescent="0.2">
      <c r="A57" s="257"/>
      <c r="B57" s="152" t="s">
        <v>248</v>
      </c>
      <c r="C57" s="167" t="s">
        <v>530</v>
      </c>
      <c r="D57" s="256">
        <v>12272.828334000009</v>
      </c>
      <c r="E57" s="256">
        <v>22287.612649999992</v>
      </c>
    </row>
    <row r="58" spans="1:5" ht="12" customHeight="1" x14ac:dyDescent="0.2">
      <c r="A58" s="193"/>
      <c r="B58" s="155" t="s">
        <v>97</v>
      </c>
      <c r="C58" s="167" t="s">
        <v>541</v>
      </c>
      <c r="D58" s="194">
        <v>47562.385520000025</v>
      </c>
      <c r="E58" s="194">
        <v>20465.118809999993</v>
      </c>
    </row>
    <row r="59" spans="1:5" ht="12" customHeight="1" x14ac:dyDescent="0.2">
      <c r="A59" s="193"/>
      <c r="B59" s="155" t="s">
        <v>347</v>
      </c>
      <c r="C59" s="167" t="s">
        <v>546</v>
      </c>
      <c r="D59" s="194">
        <v>6709.3149779999985</v>
      </c>
      <c r="E59" s="194">
        <v>14702.622539999997</v>
      </c>
    </row>
    <row r="60" spans="1:5" ht="12" customHeight="1" x14ac:dyDescent="0.2">
      <c r="A60" s="193"/>
      <c r="B60" s="155" t="s">
        <v>167</v>
      </c>
      <c r="C60" s="167" t="s">
        <v>525</v>
      </c>
      <c r="D60" s="194">
        <v>1606.7079999999996</v>
      </c>
      <c r="E60" s="194">
        <v>10159.89558</v>
      </c>
    </row>
    <row r="61" spans="1:5" ht="12" customHeight="1" x14ac:dyDescent="0.2">
      <c r="A61" s="259"/>
      <c r="B61" s="196"/>
      <c r="C61" s="258" t="s">
        <v>211</v>
      </c>
      <c r="D61" s="198">
        <v>50520.344768999974</v>
      </c>
      <c r="E61" s="198">
        <v>103082.57659000014</v>
      </c>
    </row>
    <row r="62" spans="1:5" ht="15" customHeight="1" thickBot="1" x14ac:dyDescent="0.25">
      <c r="A62" s="409" t="s">
        <v>265</v>
      </c>
      <c r="B62" s="409"/>
      <c r="C62" s="409"/>
      <c r="D62" s="183">
        <v>172802.83699099999</v>
      </c>
      <c r="E62" s="183">
        <v>402104.74436999991</v>
      </c>
    </row>
    <row r="63" spans="1:5" ht="12" customHeight="1" thickTop="1" x14ac:dyDescent="0.2">
      <c r="A63" s="266"/>
      <c r="B63" s="191" t="s">
        <v>237</v>
      </c>
      <c r="C63" s="167" t="s">
        <v>527</v>
      </c>
      <c r="D63" s="192">
        <v>38301.829000000012</v>
      </c>
      <c r="E63" s="192">
        <v>76137.386239999963</v>
      </c>
    </row>
    <row r="64" spans="1:5" ht="12" customHeight="1" x14ac:dyDescent="0.2">
      <c r="A64" s="193"/>
      <c r="B64" s="155" t="s">
        <v>236</v>
      </c>
      <c r="C64" s="167" t="s">
        <v>526</v>
      </c>
      <c r="D64" s="194">
        <v>24068.066799999997</v>
      </c>
      <c r="E64" s="194">
        <v>67421.214339999962</v>
      </c>
    </row>
    <row r="65" spans="1:5" ht="12" customHeight="1" x14ac:dyDescent="0.2">
      <c r="A65" s="193"/>
      <c r="B65" s="155" t="s">
        <v>167</v>
      </c>
      <c r="C65" s="167" t="s">
        <v>525</v>
      </c>
      <c r="D65" s="194">
        <v>11057.752920000006</v>
      </c>
      <c r="E65" s="194">
        <v>67055.172120000017</v>
      </c>
    </row>
    <row r="66" spans="1:5" ht="12" customHeight="1" x14ac:dyDescent="0.2">
      <c r="A66" s="193"/>
      <c r="B66" s="155" t="s">
        <v>168</v>
      </c>
      <c r="C66" s="167" t="s">
        <v>529</v>
      </c>
      <c r="D66" s="194">
        <v>9134.3807819999984</v>
      </c>
      <c r="E66" s="194">
        <v>39913.466520000009</v>
      </c>
    </row>
    <row r="67" spans="1:5" ht="12" customHeight="1" x14ac:dyDescent="0.2">
      <c r="A67" s="193"/>
      <c r="B67" s="155" t="s">
        <v>166</v>
      </c>
      <c r="C67" s="167" t="s">
        <v>528</v>
      </c>
      <c r="D67" s="194">
        <v>6574.4940210000004</v>
      </c>
      <c r="E67" s="194">
        <v>28610.225850000006</v>
      </c>
    </row>
    <row r="68" spans="1:5" ht="12" customHeight="1" x14ac:dyDescent="0.2">
      <c r="A68" s="193"/>
      <c r="B68" s="155" t="s">
        <v>262</v>
      </c>
      <c r="C68" s="167" t="s">
        <v>532</v>
      </c>
      <c r="D68" s="194">
        <v>16185.935931999999</v>
      </c>
      <c r="E68" s="194">
        <v>20261.196470000003</v>
      </c>
    </row>
    <row r="69" spans="1:5" ht="12" customHeight="1" x14ac:dyDescent="0.2">
      <c r="A69" s="193"/>
      <c r="B69" s="155" t="s">
        <v>248</v>
      </c>
      <c r="C69" s="167" t="s">
        <v>530</v>
      </c>
      <c r="D69" s="194">
        <v>13856.121000000003</v>
      </c>
      <c r="E69" s="194">
        <v>13906.257990000006</v>
      </c>
    </row>
    <row r="70" spans="1:5" ht="12" customHeight="1" x14ac:dyDescent="0.2">
      <c r="A70" s="193"/>
      <c r="B70" s="155" t="s">
        <v>204</v>
      </c>
      <c r="C70" s="167" t="s">
        <v>558</v>
      </c>
      <c r="D70" s="194">
        <v>12251.629895999999</v>
      </c>
      <c r="E70" s="194">
        <v>11724.806529999996</v>
      </c>
    </row>
    <row r="71" spans="1:5" ht="12" customHeight="1" x14ac:dyDescent="0.2">
      <c r="A71" s="193"/>
      <c r="B71" s="155" t="s">
        <v>112</v>
      </c>
      <c r="C71" s="167" t="s">
        <v>564</v>
      </c>
      <c r="D71" s="194">
        <v>3132.5516999999995</v>
      </c>
      <c r="E71" s="194">
        <v>11393.127279999999</v>
      </c>
    </row>
    <row r="72" spans="1:5" ht="12" customHeight="1" x14ac:dyDescent="0.2">
      <c r="A72" s="193"/>
      <c r="B72" s="155" t="s">
        <v>142</v>
      </c>
      <c r="C72" s="167" t="s">
        <v>537</v>
      </c>
      <c r="D72" s="194">
        <v>3889.5755500000009</v>
      </c>
      <c r="E72" s="194">
        <v>11042.025800000003</v>
      </c>
    </row>
    <row r="73" spans="1:5" ht="12" customHeight="1" x14ac:dyDescent="0.2">
      <c r="A73" s="193"/>
      <c r="B73" s="155" t="s">
        <v>349</v>
      </c>
      <c r="C73" s="167" t="s">
        <v>568</v>
      </c>
      <c r="D73" s="194">
        <v>152.243596</v>
      </c>
      <c r="E73" s="194">
        <v>5854.5618799999993</v>
      </c>
    </row>
    <row r="74" spans="1:5" ht="12" customHeight="1" x14ac:dyDescent="0.2">
      <c r="A74" s="193"/>
      <c r="B74" s="155" t="s">
        <v>96</v>
      </c>
      <c r="C74" s="167" t="s">
        <v>544</v>
      </c>
      <c r="D74" s="194">
        <v>1862.0093279999999</v>
      </c>
      <c r="E74" s="194">
        <v>4526.7275</v>
      </c>
    </row>
    <row r="75" spans="1:5" ht="12" customHeight="1" x14ac:dyDescent="0.2">
      <c r="A75" s="259"/>
      <c r="B75" s="196"/>
      <c r="C75" s="258" t="s">
        <v>211</v>
      </c>
      <c r="D75" s="198">
        <v>32336.246465999968</v>
      </c>
      <c r="E75" s="198">
        <v>44258.575849999987</v>
      </c>
    </row>
    <row r="76" spans="1:5" ht="15" customHeight="1" thickBot="1" x14ac:dyDescent="0.25">
      <c r="A76" s="409" t="s">
        <v>219</v>
      </c>
      <c r="B76" s="409"/>
      <c r="C76" s="409"/>
      <c r="D76" s="183">
        <v>321654.26206599991</v>
      </c>
      <c r="E76" s="183">
        <v>357676.58559000003</v>
      </c>
    </row>
    <row r="77" spans="1:5" ht="12" customHeight="1" thickTop="1" x14ac:dyDescent="0.2">
      <c r="A77" s="260"/>
      <c r="B77" s="191" t="s">
        <v>237</v>
      </c>
      <c r="C77" s="167" t="s">
        <v>527</v>
      </c>
      <c r="D77" s="192">
        <v>72282.745895999979</v>
      </c>
      <c r="E77" s="192">
        <v>121234.07560999999</v>
      </c>
    </row>
    <row r="78" spans="1:5" ht="12" customHeight="1" x14ac:dyDescent="0.2">
      <c r="A78" s="202"/>
      <c r="B78" s="155" t="s">
        <v>46</v>
      </c>
      <c r="C78" s="167" t="s">
        <v>563</v>
      </c>
      <c r="D78" s="194">
        <v>20884.034200000002</v>
      </c>
      <c r="E78" s="194">
        <v>25098.90178</v>
      </c>
    </row>
    <row r="79" spans="1:5" ht="12" customHeight="1" x14ac:dyDescent="0.2">
      <c r="A79" s="193"/>
      <c r="B79" s="155" t="s">
        <v>158</v>
      </c>
      <c r="C79" s="167" t="s">
        <v>598</v>
      </c>
      <c r="D79" s="194">
        <v>18402.076020999993</v>
      </c>
      <c r="E79" s="194">
        <v>13139.979089999992</v>
      </c>
    </row>
    <row r="80" spans="1:5" ht="12" customHeight="1" x14ac:dyDescent="0.2">
      <c r="A80" s="193"/>
      <c r="B80" s="155" t="s">
        <v>203</v>
      </c>
      <c r="C80" s="167" t="s">
        <v>549</v>
      </c>
      <c r="D80" s="194">
        <v>6736.0151409999989</v>
      </c>
      <c r="E80" s="194">
        <v>10501.44608</v>
      </c>
    </row>
    <row r="81" spans="1:5" ht="12" customHeight="1" x14ac:dyDescent="0.2">
      <c r="A81" s="193"/>
      <c r="B81" s="155" t="s">
        <v>210</v>
      </c>
      <c r="C81" s="167" t="s">
        <v>576</v>
      </c>
      <c r="D81" s="194">
        <v>11583.582738999996</v>
      </c>
      <c r="E81" s="194">
        <v>8768.5097700000042</v>
      </c>
    </row>
    <row r="82" spans="1:5" x14ac:dyDescent="0.2">
      <c r="A82" s="193"/>
      <c r="B82" s="155" t="s">
        <v>248</v>
      </c>
      <c r="C82" s="167" t="s">
        <v>530</v>
      </c>
      <c r="D82" s="194">
        <v>8676.984800000002</v>
      </c>
      <c r="E82" s="194">
        <v>7890.9218399999972</v>
      </c>
    </row>
    <row r="83" spans="1:5" ht="12" customHeight="1" x14ac:dyDescent="0.2">
      <c r="A83" s="193"/>
      <c r="B83" s="155" t="s">
        <v>140</v>
      </c>
      <c r="C83" s="167" t="s">
        <v>575</v>
      </c>
      <c r="D83" s="194">
        <v>4853.3129220000037</v>
      </c>
      <c r="E83" s="194">
        <v>7851.7379899999987</v>
      </c>
    </row>
    <row r="84" spans="1:5" ht="12" customHeight="1" x14ac:dyDescent="0.2">
      <c r="A84" s="202"/>
      <c r="B84" s="155" t="s">
        <v>207</v>
      </c>
      <c r="C84" s="167" t="s">
        <v>562</v>
      </c>
      <c r="D84" s="194">
        <v>4063.2411369999991</v>
      </c>
      <c r="E84" s="194">
        <v>7763.6236299999982</v>
      </c>
    </row>
    <row r="85" spans="1:5" ht="12" customHeight="1" x14ac:dyDescent="0.2">
      <c r="A85" s="202"/>
      <c r="B85" s="155" t="s">
        <v>147</v>
      </c>
      <c r="C85" s="167" t="s">
        <v>611</v>
      </c>
      <c r="D85" s="194">
        <v>9568.8037069999973</v>
      </c>
      <c r="E85" s="194">
        <v>7515.6930500000044</v>
      </c>
    </row>
    <row r="86" spans="1:5" ht="12" customHeight="1" x14ac:dyDescent="0.2">
      <c r="A86" s="193"/>
      <c r="B86" s="155" t="s">
        <v>3</v>
      </c>
      <c r="C86" s="167" t="s">
        <v>588</v>
      </c>
      <c r="D86" s="194">
        <v>9195.7290019999964</v>
      </c>
      <c r="E86" s="194">
        <v>6681.5437600000005</v>
      </c>
    </row>
    <row r="87" spans="1:5" ht="12" customHeight="1" x14ac:dyDescent="0.2">
      <c r="A87" s="193"/>
      <c r="B87" s="155" t="s">
        <v>156</v>
      </c>
      <c r="C87" s="167" t="s">
        <v>612</v>
      </c>
      <c r="D87" s="194">
        <v>19256.411587999999</v>
      </c>
      <c r="E87" s="194">
        <v>6654.7941200000032</v>
      </c>
    </row>
    <row r="88" spans="1:5" ht="12" customHeight="1" x14ac:dyDescent="0.2">
      <c r="A88" s="261"/>
      <c r="B88" s="196"/>
      <c r="C88" s="258" t="s">
        <v>211</v>
      </c>
      <c r="D88" s="198">
        <v>136151.32491299999</v>
      </c>
      <c r="E88" s="198">
        <v>134575.35887000005</v>
      </c>
    </row>
    <row r="89" spans="1:5" ht="15.95" customHeight="1" thickBot="1" x14ac:dyDescent="0.25">
      <c r="A89" s="409" t="s">
        <v>218</v>
      </c>
      <c r="B89" s="409"/>
      <c r="C89" s="409"/>
      <c r="D89" s="183">
        <v>163756.60147100003</v>
      </c>
      <c r="E89" s="183">
        <v>310051.69455000001</v>
      </c>
    </row>
    <row r="90" spans="1:5" ht="12" customHeight="1" thickTop="1" x14ac:dyDescent="0.2">
      <c r="A90" s="190"/>
      <c r="B90" s="191" t="s">
        <v>167</v>
      </c>
      <c r="C90" s="167" t="s">
        <v>525</v>
      </c>
      <c r="D90" s="192">
        <v>9993.4760400000014</v>
      </c>
      <c r="E90" s="192">
        <v>64011.176149999992</v>
      </c>
    </row>
    <row r="91" spans="1:5" ht="12" customHeight="1" x14ac:dyDescent="0.2">
      <c r="A91" s="193"/>
      <c r="B91" s="155" t="s">
        <v>236</v>
      </c>
      <c r="C91" s="167" t="s">
        <v>526</v>
      </c>
      <c r="D91" s="194">
        <v>14636.762160000002</v>
      </c>
      <c r="E91" s="194">
        <v>40140.487570000005</v>
      </c>
    </row>
    <row r="92" spans="1:5" ht="12" customHeight="1" x14ac:dyDescent="0.2">
      <c r="A92" s="193"/>
      <c r="B92" s="155" t="s">
        <v>109</v>
      </c>
      <c r="C92" s="167" t="s">
        <v>560</v>
      </c>
      <c r="D92" s="194">
        <v>42359.285000000018</v>
      </c>
      <c r="E92" s="194">
        <v>37739.158470000017</v>
      </c>
    </row>
    <row r="93" spans="1:5" ht="12" customHeight="1" x14ac:dyDescent="0.2">
      <c r="A93" s="193"/>
      <c r="B93" s="155" t="s">
        <v>201</v>
      </c>
      <c r="C93" s="167" t="s">
        <v>548</v>
      </c>
      <c r="D93" s="194">
        <v>2171.6331000000005</v>
      </c>
      <c r="E93" s="194">
        <v>34478.036240000009</v>
      </c>
    </row>
    <row r="94" spans="1:5" ht="12" customHeight="1" x14ac:dyDescent="0.2">
      <c r="A94" s="193"/>
      <c r="B94" s="155" t="s">
        <v>237</v>
      </c>
      <c r="C94" s="167" t="s">
        <v>527</v>
      </c>
      <c r="D94" s="194">
        <v>14710.015868000017</v>
      </c>
      <c r="E94" s="194">
        <v>29208.154550000017</v>
      </c>
    </row>
    <row r="95" spans="1:5" ht="12" customHeight="1" x14ac:dyDescent="0.2">
      <c r="A95" s="193"/>
      <c r="B95" s="155" t="s">
        <v>214</v>
      </c>
      <c r="C95" s="167" t="s">
        <v>553</v>
      </c>
      <c r="D95" s="194">
        <v>16518.89</v>
      </c>
      <c r="E95" s="194">
        <v>27528.23191000001</v>
      </c>
    </row>
    <row r="96" spans="1:5" ht="12" customHeight="1" x14ac:dyDescent="0.2">
      <c r="A96" s="193"/>
      <c r="B96" s="155" t="s">
        <v>208</v>
      </c>
      <c r="C96" s="167" t="s">
        <v>587</v>
      </c>
      <c r="D96" s="194">
        <v>11806.139999999996</v>
      </c>
      <c r="E96" s="194">
        <v>12604.108189999999</v>
      </c>
    </row>
    <row r="97" spans="1:5" ht="12" customHeight="1" x14ac:dyDescent="0.2">
      <c r="A97" s="193"/>
      <c r="B97" s="155" t="s">
        <v>262</v>
      </c>
      <c r="C97" s="167" t="s">
        <v>532</v>
      </c>
      <c r="D97" s="194">
        <v>13663.835959999991</v>
      </c>
      <c r="E97" s="194">
        <v>12564.096329999997</v>
      </c>
    </row>
    <row r="98" spans="1:5" ht="12" customHeight="1" x14ac:dyDescent="0.2">
      <c r="A98" s="193"/>
      <c r="B98" s="155" t="s">
        <v>100</v>
      </c>
      <c r="C98" s="167" t="s">
        <v>600</v>
      </c>
      <c r="D98" s="194">
        <v>14726.993542000002</v>
      </c>
      <c r="E98" s="194">
        <v>11889.937239999994</v>
      </c>
    </row>
    <row r="99" spans="1:5" ht="12" customHeight="1" x14ac:dyDescent="0.2">
      <c r="A99" s="193"/>
      <c r="B99" s="155" t="s">
        <v>79</v>
      </c>
      <c r="C99" s="167" t="s">
        <v>582</v>
      </c>
      <c r="D99" s="194">
        <v>11520.344955999999</v>
      </c>
      <c r="E99" s="194">
        <v>8107.329069999997</v>
      </c>
    </row>
    <row r="100" spans="1:5" ht="12" customHeight="1" x14ac:dyDescent="0.2">
      <c r="A100" s="195"/>
      <c r="B100" s="196"/>
      <c r="C100" s="258" t="s">
        <v>211</v>
      </c>
      <c r="D100" s="198">
        <v>11649.224844999999</v>
      </c>
      <c r="E100" s="198">
        <v>31780.978830000007</v>
      </c>
    </row>
    <row r="101" spans="1:5" ht="15" customHeight="1" thickBot="1" x14ac:dyDescent="0.25">
      <c r="A101" s="409" t="s">
        <v>263</v>
      </c>
      <c r="B101" s="409"/>
      <c r="C101" s="409"/>
      <c r="D101" s="183">
        <v>91311.893634000007</v>
      </c>
      <c r="E101" s="183">
        <v>299408.28753000009</v>
      </c>
    </row>
    <row r="102" spans="1:5" ht="12.95" customHeight="1" thickTop="1" x14ac:dyDescent="0.2">
      <c r="A102" s="190"/>
      <c r="B102" s="191" t="s">
        <v>166</v>
      </c>
      <c r="C102" s="167" t="s">
        <v>528</v>
      </c>
      <c r="D102" s="192">
        <v>38675.850236999977</v>
      </c>
      <c r="E102" s="192">
        <v>163177.64107000016</v>
      </c>
    </row>
    <row r="103" spans="1:5" ht="12.95" customHeight="1" x14ac:dyDescent="0.2">
      <c r="A103" s="193"/>
      <c r="B103" s="155" t="s">
        <v>217</v>
      </c>
      <c r="C103" s="167" t="s">
        <v>557</v>
      </c>
      <c r="D103" s="194">
        <v>4817.8095499999999</v>
      </c>
      <c r="E103" s="194">
        <v>18868.186819999999</v>
      </c>
    </row>
    <row r="104" spans="1:5" ht="12.95" customHeight="1" x14ac:dyDescent="0.2">
      <c r="A104" s="262"/>
      <c r="B104" s="263" t="s">
        <v>90</v>
      </c>
      <c r="C104" s="167" t="s">
        <v>542</v>
      </c>
      <c r="D104" s="264">
        <v>3766.001045</v>
      </c>
      <c r="E104" s="264">
        <v>10952.316790000001</v>
      </c>
    </row>
    <row r="105" spans="1:5" ht="21.75" customHeight="1" x14ac:dyDescent="0.2">
      <c r="A105" s="193"/>
      <c r="B105" s="155" t="s">
        <v>141</v>
      </c>
      <c r="C105" s="167" t="s">
        <v>535</v>
      </c>
      <c r="D105" s="194">
        <v>5163.9499719999994</v>
      </c>
      <c r="E105" s="194">
        <v>8827.2546499999971</v>
      </c>
    </row>
    <row r="106" spans="1:5" x14ac:dyDescent="0.2">
      <c r="A106" s="185"/>
      <c r="B106" s="214"/>
      <c r="C106" s="214"/>
      <c r="D106" s="265"/>
      <c r="E106" s="381" t="s">
        <v>337</v>
      </c>
    </row>
    <row r="107" spans="1:5" x14ac:dyDescent="0.2">
      <c r="A107" s="415" t="s">
        <v>342</v>
      </c>
      <c r="B107" s="415"/>
      <c r="C107" s="199"/>
      <c r="D107" s="76"/>
      <c r="E107" s="76"/>
    </row>
    <row r="108" spans="1:5" ht="11.1" customHeight="1" x14ac:dyDescent="0.25">
      <c r="A108" s="410" t="s">
        <v>241</v>
      </c>
      <c r="B108" s="411"/>
      <c r="C108" s="405" t="s">
        <v>365</v>
      </c>
      <c r="D108" s="402" t="s">
        <v>282</v>
      </c>
      <c r="E108" s="403" t="s">
        <v>258</v>
      </c>
    </row>
    <row r="109" spans="1:5" ht="11.1" customHeight="1" x14ac:dyDescent="0.2">
      <c r="A109" s="412" t="s">
        <v>239</v>
      </c>
      <c r="B109" s="413"/>
      <c r="C109" s="414"/>
      <c r="D109" s="402"/>
      <c r="E109" s="403"/>
    </row>
    <row r="110" spans="1:5" ht="3" customHeight="1" x14ac:dyDescent="0.2">
      <c r="A110" s="16"/>
      <c r="B110" s="16"/>
      <c r="C110" s="16"/>
      <c r="D110" s="16"/>
      <c r="E110" s="16"/>
    </row>
    <row r="111" spans="1:5" ht="12.95" customHeight="1" x14ac:dyDescent="0.2">
      <c r="A111" s="257"/>
      <c r="B111" s="152" t="s">
        <v>236</v>
      </c>
      <c r="C111" s="167" t="s">
        <v>526</v>
      </c>
      <c r="D111" s="256">
        <v>2920.4430000000002</v>
      </c>
      <c r="E111" s="256">
        <v>7556.3358199999984</v>
      </c>
    </row>
    <row r="112" spans="1:5" ht="25.5" x14ac:dyDescent="0.2">
      <c r="A112" s="193"/>
      <c r="B112" s="155" t="s">
        <v>96</v>
      </c>
      <c r="C112" s="167" t="s">
        <v>544</v>
      </c>
      <c r="D112" s="194">
        <v>4132.7142170000006</v>
      </c>
      <c r="E112" s="194">
        <v>6853.0435799999987</v>
      </c>
    </row>
    <row r="113" spans="1:5" ht="12.95" customHeight="1" x14ac:dyDescent="0.2">
      <c r="A113" s="193"/>
      <c r="B113" s="155" t="s">
        <v>71</v>
      </c>
      <c r="C113" s="167" t="s">
        <v>609</v>
      </c>
      <c r="D113" s="194">
        <v>383.58859999999999</v>
      </c>
      <c r="E113" s="194">
        <v>6690.5807000000004</v>
      </c>
    </row>
    <row r="114" spans="1:5" ht="12.95" customHeight="1" x14ac:dyDescent="0.2">
      <c r="A114" s="193"/>
      <c r="B114" s="155" t="s">
        <v>250</v>
      </c>
      <c r="C114" s="167" t="s">
        <v>534</v>
      </c>
      <c r="D114" s="194">
        <v>8041.0832400000008</v>
      </c>
      <c r="E114" s="194">
        <v>5719.6462999999985</v>
      </c>
    </row>
    <row r="115" spans="1:5" x14ac:dyDescent="0.2">
      <c r="A115" s="193"/>
      <c r="B115" s="155" t="s">
        <v>157</v>
      </c>
      <c r="C115" s="167" t="s">
        <v>552</v>
      </c>
      <c r="D115" s="194">
        <v>410</v>
      </c>
      <c r="E115" s="194">
        <v>5421.2276200000015</v>
      </c>
    </row>
    <row r="116" spans="1:5" ht="12.95" customHeight="1" x14ac:dyDescent="0.2">
      <c r="A116" s="193"/>
      <c r="B116" s="155" t="s">
        <v>142</v>
      </c>
      <c r="C116" s="167" t="s">
        <v>537</v>
      </c>
      <c r="D116" s="194">
        <v>2107.2429010000005</v>
      </c>
      <c r="E116" s="194">
        <v>4969.0827499999996</v>
      </c>
    </row>
    <row r="117" spans="1:5" ht="12.95" customHeight="1" x14ac:dyDescent="0.2">
      <c r="A117" s="259"/>
      <c r="B117" s="196"/>
      <c r="C117" s="197" t="s">
        <v>211</v>
      </c>
      <c r="D117" s="198">
        <v>20893.210872000021</v>
      </c>
      <c r="E117" s="198">
        <v>60372.971429999969</v>
      </c>
    </row>
    <row r="118" spans="1:5" ht="15" customHeight="1" thickBot="1" x14ac:dyDescent="0.25">
      <c r="A118" s="409" t="s">
        <v>198</v>
      </c>
      <c r="B118" s="409"/>
      <c r="C118" s="409"/>
      <c r="D118" s="183">
        <v>347722.76938400004</v>
      </c>
      <c r="E118" s="183">
        <v>299005.65642999992</v>
      </c>
    </row>
    <row r="119" spans="1:5" ht="12.95" customHeight="1" thickTop="1" x14ac:dyDescent="0.2">
      <c r="A119" s="190"/>
      <c r="B119" s="191" t="s">
        <v>249</v>
      </c>
      <c r="C119" s="167" t="s">
        <v>531</v>
      </c>
      <c r="D119" s="192">
        <v>180463.784629</v>
      </c>
      <c r="E119" s="192">
        <v>175793.88162000003</v>
      </c>
    </row>
    <row r="120" spans="1:5" ht="12.95" customHeight="1" x14ac:dyDescent="0.2">
      <c r="A120" s="193"/>
      <c r="B120" s="155" t="s">
        <v>203</v>
      </c>
      <c r="C120" s="167" t="s">
        <v>549</v>
      </c>
      <c r="D120" s="194">
        <v>7367.388257999999</v>
      </c>
      <c r="E120" s="194">
        <v>12438.250530000001</v>
      </c>
    </row>
    <row r="121" spans="1:5" ht="12.95" customHeight="1" x14ac:dyDescent="0.2">
      <c r="A121" s="193"/>
      <c r="B121" s="155" t="s">
        <v>47</v>
      </c>
      <c r="C121" s="167" t="s">
        <v>649</v>
      </c>
      <c r="D121" s="194">
        <v>922.64253000000008</v>
      </c>
      <c r="E121" s="194">
        <v>11582.191710000001</v>
      </c>
    </row>
    <row r="122" spans="1:5" ht="12.95" customHeight="1" x14ac:dyDescent="0.2">
      <c r="A122" s="193"/>
      <c r="B122" s="155" t="s">
        <v>93</v>
      </c>
      <c r="C122" s="167" t="s">
        <v>601</v>
      </c>
      <c r="D122" s="194">
        <v>44688.03349999999</v>
      </c>
      <c r="E122" s="194">
        <v>11473.101799999993</v>
      </c>
    </row>
    <row r="123" spans="1:5" ht="12.95" customHeight="1" x14ac:dyDescent="0.2">
      <c r="A123" s="193"/>
      <c r="B123" s="155" t="s">
        <v>346</v>
      </c>
      <c r="C123" s="167" t="s">
        <v>536</v>
      </c>
      <c r="D123" s="194">
        <v>8674.74</v>
      </c>
      <c r="E123" s="194">
        <v>7858.1070000000018</v>
      </c>
    </row>
    <row r="124" spans="1:5" ht="12.95" customHeight="1" x14ac:dyDescent="0.2">
      <c r="A124" s="193"/>
      <c r="B124" s="155" t="s">
        <v>30</v>
      </c>
      <c r="C124" s="167" t="s">
        <v>633</v>
      </c>
      <c r="D124" s="194">
        <v>34454.120000000003</v>
      </c>
      <c r="E124" s="194">
        <v>6322.2041000000008</v>
      </c>
    </row>
    <row r="125" spans="1:5" ht="12.95" customHeight="1" x14ac:dyDescent="0.2">
      <c r="A125" s="193"/>
      <c r="B125" s="155" t="s">
        <v>210</v>
      </c>
      <c r="C125" s="167" t="s">
        <v>576</v>
      </c>
      <c r="D125" s="194">
        <v>4387.8334000000004</v>
      </c>
      <c r="E125" s="194">
        <v>4040.5482899999997</v>
      </c>
    </row>
    <row r="126" spans="1:5" ht="12.95" customHeight="1" x14ac:dyDescent="0.2">
      <c r="A126" s="193"/>
      <c r="B126" s="155" t="s">
        <v>71</v>
      </c>
      <c r="C126" s="167" t="s">
        <v>609</v>
      </c>
      <c r="D126" s="194">
        <v>5036.7950000000001</v>
      </c>
      <c r="E126" s="194">
        <v>3516.4880000000007</v>
      </c>
    </row>
    <row r="127" spans="1:5" ht="12.95" customHeight="1" x14ac:dyDescent="0.2">
      <c r="A127" s="193"/>
      <c r="B127" s="155" t="s">
        <v>289</v>
      </c>
      <c r="C127" s="167" t="s">
        <v>584</v>
      </c>
      <c r="D127" s="194">
        <v>3366.0228999999999</v>
      </c>
      <c r="E127" s="194">
        <v>3388.9837300000008</v>
      </c>
    </row>
    <row r="128" spans="1:5" ht="12.95" customHeight="1" x14ac:dyDescent="0.2">
      <c r="A128" s="193"/>
      <c r="B128" s="155" t="s">
        <v>171</v>
      </c>
      <c r="C128" s="167" t="s">
        <v>580</v>
      </c>
      <c r="D128" s="194">
        <v>3060.1130000000003</v>
      </c>
      <c r="E128" s="194">
        <v>2979.2565799999998</v>
      </c>
    </row>
    <row r="129" spans="1:5" ht="12.95" customHeight="1" x14ac:dyDescent="0.2">
      <c r="A129" s="193"/>
      <c r="B129" s="155" t="s">
        <v>435</v>
      </c>
      <c r="C129" s="167" t="s">
        <v>657</v>
      </c>
      <c r="D129" s="194">
        <v>1900.3834999999999</v>
      </c>
      <c r="E129" s="194">
        <v>2738.9300200000002</v>
      </c>
    </row>
    <row r="130" spans="1:5" ht="12.95" customHeight="1" x14ac:dyDescent="0.2">
      <c r="A130" s="193"/>
      <c r="B130" s="155" t="s">
        <v>207</v>
      </c>
      <c r="C130" s="167" t="s">
        <v>562</v>
      </c>
      <c r="D130" s="194">
        <v>1486.5469809999997</v>
      </c>
      <c r="E130" s="194">
        <v>2617.7250899999999</v>
      </c>
    </row>
    <row r="131" spans="1:5" ht="12.95" customHeight="1" x14ac:dyDescent="0.2">
      <c r="A131" s="193"/>
      <c r="B131" s="155" t="s">
        <v>450</v>
      </c>
      <c r="C131" s="167" t="s">
        <v>637</v>
      </c>
      <c r="D131" s="194">
        <v>9744.5789999999979</v>
      </c>
      <c r="E131" s="194">
        <v>2359.80015</v>
      </c>
    </row>
    <row r="132" spans="1:5" ht="12.95" customHeight="1" x14ac:dyDescent="0.2">
      <c r="A132" s="193"/>
      <c r="B132" s="155" t="s">
        <v>409</v>
      </c>
      <c r="C132" s="167" t="s">
        <v>658</v>
      </c>
      <c r="D132" s="194">
        <v>76.528040000000004</v>
      </c>
      <c r="E132" s="194">
        <v>2311.7571100000005</v>
      </c>
    </row>
    <row r="133" spans="1:5" ht="12.95" customHeight="1" x14ac:dyDescent="0.2">
      <c r="A133" s="193"/>
      <c r="B133" s="155" t="s">
        <v>124</v>
      </c>
      <c r="C133" s="167" t="s">
        <v>659</v>
      </c>
      <c r="D133" s="194">
        <v>2245.870911</v>
      </c>
      <c r="E133" s="194">
        <v>2222.1316300000003</v>
      </c>
    </row>
    <row r="134" spans="1:5" ht="12.95" customHeight="1" x14ac:dyDescent="0.2">
      <c r="A134" s="193"/>
      <c r="B134" s="155" t="s">
        <v>160</v>
      </c>
      <c r="C134" s="167" t="s">
        <v>570</v>
      </c>
      <c r="D134" s="194">
        <v>475.78218399999997</v>
      </c>
      <c r="E134" s="194">
        <v>2002.4410999999991</v>
      </c>
    </row>
    <row r="135" spans="1:5" ht="12.95" customHeight="1" x14ac:dyDescent="0.2">
      <c r="A135" s="193"/>
      <c r="B135" s="155" t="s">
        <v>398</v>
      </c>
      <c r="C135" s="167" t="s">
        <v>660</v>
      </c>
      <c r="D135" s="194">
        <v>883.15564600000005</v>
      </c>
      <c r="E135" s="194">
        <v>1997.2229499999999</v>
      </c>
    </row>
    <row r="136" spans="1:5" ht="12.95" customHeight="1" x14ac:dyDescent="0.2">
      <c r="A136" s="193"/>
      <c r="B136" s="155" t="s">
        <v>23</v>
      </c>
      <c r="C136" s="167" t="s">
        <v>661</v>
      </c>
      <c r="D136" s="194">
        <v>2404.5800000000004</v>
      </c>
      <c r="E136" s="194">
        <v>1946.3653000000004</v>
      </c>
    </row>
    <row r="137" spans="1:5" ht="12.95" customHeight="1" x14ac:dyDescent="0.2">
      <c r="A137" s="193"/>
      <c r="B137" s="155" t="s">
        <v>439</v>
      </c>
      <c r="C137" s="167" t="s">
        <v>662</v>
      </c>
      <c r="D137" s="194">
        <v>1131.2437430000002</v>
      </c>
      <c r="E137" s="194">
        <v>1942.2513499999998</v>
      </c>
    </row>
    <row r="138" spans="1:5" ht="12.95" customHeight="1" x14ac:dyDescent="0.2">
      <c r="A138" s="193"/>
      <c r="B138" s="155" t="s">
        <v>67</v>
      </c>
      <c r="C138" s="167" t="s">
        <v>607</v>
      </c>
      <c r="D138" s="194">
        <v>46.125054999999996</v>
      </c>
      <c r="E138" s="194">
        <v>1886.2589999999998</v>
      </c>
    </row>
    <row r="139" spans="1:5" ht="12.95" customHeight="1" x14ac:dyDescent="0.2">
      <c r="A139" s="193"/>
      <c r="B139" s="155" t="s">
        <v>41</v>
      </c>
      <c r="C139" s="167" t="s">
        <v>634</v>
      </c>
      <c r="D139" s="194">
        <v>6604.73</v>
      </c>
      <c r="E139" s="194">
        <v>1822.1125</v>
      </c>
    </row>
    <row r="140" spans="1:5" ht="12.95" customHeight="1" x14ac:dyDescent="0.2">
      <c r="A140" s="193"/>
      <c r="B140" s="155" t="s">
        <v>329</v>
      </c>
      <c r="C140" s="167" t="s">
        <v>593</v>
      </c>
      <c r="D140" s="194">
        <v>446.97874000000002</v>
      </c>
      <c r="E140" s="194">
        <v>1319.4320699999998</v>
      </c>
    </row>
    <row r="141" spans="1:5" ht="12.95" customHeight="1" x14ac:dyDescent="0.2">
      <c r="A141" s="193"/>
      <c r="B141" s="155" t="s">
        <v>197</v>
      </c>
      <c r="C141" s="167" t="s">
        <v>642</v>
      </c>
      <c r="D141" s="194">
        <v>1450.3481200000001</v>
      </c>
      <c r="E141" s="194">
        <v>1276.8494699999999</v>
      </c>
    </row>
    <row r="142" spans="1:5" ht="12.95" customHeight="1" x14ac:dyDescent="0.2">
      <c r="A142" s="193"/>
      <c r="B142" s="155" t="s">
        <v>431</v>
      </c>
      <c r="C142" s="167" t="s">
        <v>663</v>
      </c>
      <c r="D142" s="194">
        <v>2913.5048500000003</v>
      </c>
      <c r="E142" s="194">
        <v>1268.2210999999998</v>
      </c>
    </row>
    <row r="143" spans="1:5" ht="12.95" customHeight="1" x14ac:dyDescent="0.2">
      <c r="A143" s="193"/>
      <c r="B143" s="155" t="s">
        <v>11</v>
      </c>
      <c r="C143" s="167" t="s">
        <v>664</v>
      </c>
      <c r="D143" s="194">
        <v>394.29779400000007</v>
      </c>
      <c r="E143" s="194">
        <v>1170.3073300000003</v>
      </c>
    </row>
    <row r="144" spans="1:5" ht="12.95" customHeight="1" x14ac:dyDescent="0.2">
      <c r="A144" s="193"/>
      <c r="B144" s="155" t="s">
        <v>182</v>
      </c>
      <c r="C144" s="167" t="s">
        <v>647</v>
      </c>
      <c r="D144" s="194">
        <v>405.88426599999997</v>
      </c>
      <c r="E144" s="194">
        <v>1103.1177500000003</v>
      </c>
    </row>
    <row r="145" spans="1:5" ht="12.95" customHeight="1" x14ac:dyDescent="0.2">
      <c r="A145" s="193"/>
      <c r="B145" s="155" t="s">
        <v>416</v>
      </c>
      <c r="C145" s="167" t="s">
        <v>665</v>
      </c>
      <c r="D145" s="194">
        <v>331.57280000000003</v>
      </c>
      <c r="E145" s="194">
        <v>1042.7973999999999</v>
      </c>
    </row>
    <row r="146" spans="1:5" ht="12.95" customHeight="1" x14ac:dyDescent="0.2">
      <c r="A146" s="193"/>
      <c r="B146" s="155" t="s">
        <v>108</v>
      </c>
      <c r="C146" s="167" t="s">
        <v>602</v>
      </c>
      <c r="D146" s="194">
        <v>609.19030000000009</v>
      </c>
      <c r="E146" s="194">
        <v>897.1549399999999</v>
      </c>
    </row>
    <row r="147" spans="1:5" ht="12.95" customHeight="1" x14ac:dyDescent="0.2">
      <c r="A147" s="193"/>
      <c r="B147" s="155" t="s">
        <v>95</v>
      </c>
      <c r="C147" s="167" t="s">
        <v>574</v>
      </c>
      <c r="D147" s="194">
        <v>300</v>
      </c>
      <c r="E147" s="194">
        <v>884.72899999999993</v>
      </c>
    </row>
    <row r="148" spans="1:5" ht="12.95" customHeight="1" x14ac:dyDescent="0.2">
      <c r="A148" s="193"/>
      <c r="B148" s="155" t="s">
        <v>25</v>
      </c>
      <c r="C148" s="167" t="s">
        <v>666</v>
      </c>
      <c r="D148" s="194">
        <v>1408.2659999999998</v>
      </c>
      <c r="E148" s="194">
        <v>844.95959999999991</v>
      </c>
    </row>
    <row r="149" spans="1:5" ht="12.95" customHeight="1" x14ac:dyDescent="0.2">
      <c r="A149" s="193"/>
      <c r="B149" s="155" t="s">
        <v>146</v>
      </c>
      <c r="C149" s="167" t="s">
        <v>585</v>
      </c>
      <c r="D149" s="194">
        <v>56.86999999999999</v>
      </c>
      <c r="E149" s="194">
        <v>774.30508999999995</v>
      </c>
    </row>
    <row r="150" spans="1:5" ht="12.95" customHeight="1" x14ac:dyDescent="0.2">
      <c r="A150" s="195"/>
      <c r="B150" s="196"/>
      <c r="C150" s="258" t="s">
        <v>211</v>
      </c>
      <c r="D150" s="198">
        <v>19984.858237000019</v>
      </c>
      <c r="E150" s="198">
        <v>25183.773119999987</v>
      </c>
    </row>
    <row r="151" spans="1:5" ht="15.95" customHeight="1" thickBot="1" x14ac:dyDescent="0.25">
      <c r="A151" s="409" t="s">
        <v>220</v>
      </c>
      <c r="B151" s="409"/>
      <c r="C151" s="409"/>
      <c r="D151" s="183">
        <v>78840.317683999994</v>
      </c>
      <c r="E151" s="183">
        <v>275482.83230000001</v>
      </c>
    </row>
    <row r="152" spans="1:5" ht="12.95" customHeight="1" thickTop="1" x14ac:dyDescent="0.2">
      <c r="A152" s="190"/>
      <c r="B152" s="191" t="s">
        <v>236</v>
      </c>
      <c r="C152" s="167" t="s">
        <v>526</v>
      </c>
      <c r="D152" s="192">
        <v>37726.516038999995</v>
      </c>
      <c r="E152" s="192">
        <v>117518.26635000003</v>
      </c>
    </row>
    <row r="153" spans="1:5" ht="12.95" customHeight="1" x14ac:dyDescent="0.2">
      <c r="A153" s="193"/>
      <c r="B153" s="155" t="s">
        <v>167</v>
      </c>
      <c r="C153" s="167" t="s">
        <v>525</v>
      </c>
      <c r="D153" s="194">
        <v>16271.702330999999</v>
      </c>
      <c r="E153" s="194">
        <v>102439.19470000002</v>
      </c>
    </row>
    <row r="154" spans="1:5" ht="12.95" customHeight="1" x14ac:dyDescent="0.2">
      <c r="A154" s="193"/>
      <c r="B154" s="155" t="s">
        <v>237</v>
      </c>
      <c r="C154" s="167" t="s">
        <v>527</v>
      </c>
      <c r="D154" s="194">
        <v>13868.104423000012</v>
      </c>
      <c r="E154" s="194">
        <v>30790.165009999986</v>
      </c>
    </row>
    <row r="155" spans="1:5" ht="12.95" customHeight="1" x14ac:dyDescent="0.2">
      <c r="A155" s="193"/>
      <c r="B155" s="155" t="s">
        <v>262</v>
      </c>
      <c r="C155" s="167" t="s">
        <v>532</v>
      </c>
      <c r="D155" s="194">
        <v>6856.8200000000043</v>
      </c>
      <c r="E155" s="194">
        <v>6214.6377200000024</v>
      </c>
    </row>
    <row r="156" spans="1:5" ht="12.95" customHeight="1" x14ac:dyDescent="0.2">
      <c r="A156" s="193"/>
      <c r="B156" s="155" t="s">
        <v>413</v>
      </c>
      <c r="C156" s="167" t="s">
        <v>667</v>
      </c>
      <c r="D156" s="194">
        <v>1671.7049999999999</v>
      </c>
      <c r="E156" s="194">
        <v>4235.6698299999998</v>
      </c>
    </row>
    <row r="157" spans="1:5" ht="12.95" customHeight="1" x14ac:dyDescent="0.2">
      <c r="A157" s="193"/>
      <c r="B157" s="155" t="s">
        <v>348</v>
      </c>
      <c r="C157" s="167" t="s">
        <v>577</v>
      </c>
      <c r="D157" s="194">
        <v>18.276473999999997</v>
      </c>
      <c r="E157" s="194">
        <v>3257.2837999999997</v>
      </c>
    </row>
    <row r="158" spans="1:5" ht="12.75" customHeight="1" x14ac:dyDescent="0.2">
      <c r="A158" s="193"/>
      <c r="B158" s="155" t="s">
        <v>157</v>
      </c>
      <c r="C158" s="167" t="s">
        <v>552</v>
      </c>
      <c r="D158" s="194">
        <v>149.5</v>
      </c>
      <c r="E158" s="194">
        <v>2492.9009999999998</v>
      </c>
    </row>
    <row r="159" spans="1:5" ht="12.95" customHeight="1" x14ac:dyDescent="0.2">
      <c r="A159" s="193"/>
      <c r="B159" s="155" t="s">
        <v>425</v>
      </c>
      <c r="C159" s="167" t="s">
        <v>668</v>
      </c>
      <c r="D159" s="194">
        <v>420.73643999999996</v>
      </c>
      <c r="E159" s="194">
        <v>2288.2782600000005</v>
      </c>
    </row>
    <row r="160" spans="1:5" ht="12.95" customHeight="1" x14ac:dyDescent="0.2">
      <c r="A160" s="193"/>
      <c r="B160" s="155" t="s">
        <v>261</v>
      </c>
      <c r="C160" s="167" t="s">
        <v>538</v>
      </c>
      <c r="D160" s="194">
        <v>317.53970500000003</v>
      </c>
      <c r="E160" s="194">
        <v>956.19089000000019</v>
      </c>
    </row>
    <row r="161" spans="1:5" ht="12.95" customHeight="1" x14ac:dyDescent="0.2">
      <c r="A161" s="193"/>
      <c r="B161" s="155" t="s">
        <v>410</v>
      </c>
      <c r="C161" s="167" t="s">
        <v>669</v>
      </c>
      <c r="D161" s="194">
        <v>12.755649999999999</v>
      </c>
      <c r="E161" s="194">
        <v>881.68350000000009</v>
      </c>
    </row>
    <row r="162" spans="1:5" ht="12.95" customHeight="1" x14ac:dyDescent="0.2">
      <c r="A162" s="193"/>
      <c r="B162" s="155" t="s">
        <v>168</v>
      </c>
      <c r="C162" s="167" t="s">
        <v>529</v>
      </c>
      <c r="D162" s="194">
        <v>216.10013999999998</v>
      </c>
      <c r="E162" s="194">
        <v>806.49680999999998</v>
      </c>
    </row>
    <row r="163" spans="1:5" ht="12.95" customHeight="1" x14ac:dyDescent="0.2">
      <c r="A163" s="193"/>
      <c r="B163" s="155" t="s">
        <v>288</v>
      </c>
      <c r="C163" s="167" t="s">
        <v>545</v>
      </c>
      <c r="D163" s="194">
        <v>267.94560000000001</v>
      </c>
      <c r="E163" s="194">
        <v>590.78080000000011</v>
      </c>
    </row>
    <row r="164" spans="1:5" ht="12.95" customHeight="1" x14ac:dyDescent="0.2">
      <c r="A164" s="193"/>
      <c r="B164" s="155" t="s">
        <v>441</v>
      </c>
      <c r="C164" s="167" t="s">
        <v>670</v>
      </c>
      <c r="D164" s="194">
        <v>2.3271999999999999</v>
      </c>
      <c r="E164" s="194">
        <v>455.1</v>
      </c>
    </row>
    <row r="165" spans="1:5" ht="12.95" customHeight="1" x14ac:dyDescent="0.2">
      <c r="A165" s="193"/>
      <c r="B165" s="155" t="s">
        <v>235</v>
      </c>
      <c r="C165" s="167" t="s">
        <v>615</v>
      </c>
      <c r="D165" s="194">
        <v>94.368546999999978</v>
      </c>
      <c r="E165" s="194">
        <v>418.47501</v>
      </c>
    </row>
    <row r="166" spans="1:5" ht="12.95" customHeight="1" x14ac:dyDescent="0.2">
      <c r="A166" s="193"/>
      <c r="B166" s="155" t="s">
        <v>417</v>
      </c>
      <c r="C166" s="167" t="s">
        <v>671</v>
      </c>
      <c r="D166" s="194">
        <v>164.32764999999998</v>
      </c>
      <c r="E166" s="194">
        <v>380.21859999999998</v>
      </c>
    </row>
    <row r="167" spans="1:5" ht="12.95" customHeight="1" x14ac:dyDescent="0.2">
      <c r="A167" s="193"/>
      <c r="B167" s="155" t="s">
        <v>166</v>
      </c>
      <c r="C167" s="167" t="s">
        <v>528</v>
      </c>
      <c r="D167" s="194">
        <v>75.900000000000006</v>
      </c>
      <c r="E167" s="194">
        <v>353.27635000000004</v>
      </c>
    </row>
    <row r="168" spans="1:5" ht="12.95" customHeight="1" x14ac:dyDescent="0.2">
      <c r="A168" s="193"/>
      <c r="B168" s="155" t="s">
        <v>422</v>
      </c>
      <c r="C168" s="167" t="s">
        <v>672</v>
      </c>
      <c r="D168" s="194">
        <v>147.1035</v>
      </c>
      <c r="E168" s="194">
        <v>261.89458999999999</v>
      </c>
    </row>
    <row r="169" spans="1:5" ht="12.95" customHeight="1" x14ac:dyDescent="0.2">
      <c r="A169" s="193"/>
      <c r="B169" s="155" t="s">
        <v>176</v>
      </c>
      <c r="C169" s="167" t="s">
        <v>597</v>
      </c>
      <c r="D169" s="194">
        <v>205.52199999999999</v>
      </c>
      <c r="E169" s="194">
        <v>248.82540999999998</v>
      </c>
    </row>
    <row r="170" spans="1:5" ht="12.95" customHeight="1" x14ac:dyDescent="0.2">
      <c r="A170" s="193"/>
      <c r="B170" s="155" t="s">
        <v>414</v>
      </c>
      <c r="C170" s="167" t="s">
        <v>673</v>
      </c>
      <c r="D170" s="194">
        <v>125.17999999999999</v>
      </c>
      <c r="E170" s="194">
        <v>216.88500000000002</v>
      </c>
    </row>
    <row r="171" spans="1:5" ht="12.95" customHeight="1" x14ac:dyDescent="0.2">
      <c r="A171" s="193"/>
      <c r="B171" s="155" t="s">
        <v>204</v>
      </c>
      <c r="C171" s="167" t="s">
        <v>558</v>
      </c>
      <c r="D171" s="194">
        <v>111.91</v>
      </c>
      <c r="E171" s="194">
        <v>132.85261</v>
      </c>
    </row>
    <row r="172" spans="1:5" x14ac:dyDescent="0.2">
      <c r="A172" s="193"/>
      <c r="B172" s="155" t="s">
        <v>426</v>
      </c>
      <c r="C172" s="167" t="s">
        <v>674</v>
      </c>
      <c r="D172" s="194">
        <v>24.333129000000003</v>
      </c>
      <c r="E172" s="194">
        <v>126.12541000000002</v>
      </c>
    </row>
    <row r="173" spans="1:5" ht="12.95" customHeight="1" x14ac:dyDescent="0.2">
      <c r="A173" s="193"/>
      <c r="B173" s="155" t="s">
        <v>434</v>
      </c>
      <c r="C173" s="167" t="s">
        <v>675</v>
      </c>
      <c r="D173" s="194">
        <v>4.8292139999999995</v>
      </c>
      <c r="E173" s="194">
        <v>70.854279999999989</v>
      </c>
    </row>
    <row r="174" spans="1:5" ht="12.95" customHeight="1" x14ac:dyDescent="0.2">
      <c r="A174" s="193"/>
      <c r="B174" s="155" t="s">
        <v>432</v>
      </c>
      <c r="C174" s="167" t="s">
        <v>676</v>
      </c>
      <c r="D174" s="194">
        <v>6.6921680000000006</v>
      </c>
      <c r="E174" s="194">
        <v>31.800940000000001</v>
      </c>
    </row>
    <row r="175" spans="1:5" ht="12.95" customHeight="1" x14ac:dyDescent="0.2">
      <c r="A175" s="193"/>
      <c r="B175" s="155" t="s">
        <v>95</v>
      </c>
      <c r="C175" s="167" t="s">
        <v>574</v>
      </c>
      <c r="D175" s="194">
        <v>3.0627249999999999</v>
      </c>
      <c r="E175" s="194">
        <v>25.087579999999996</v>
      </c>
    </row>
    <row r="176" spans="1:5" ht="12.95" customHeight="1" x14ac:dyDescent="0.2">
      <c r="A176" s="193"/>
      <c r="B176" s="155" t="s">
        <v>436</v>
      </c>
      <c r="C176" s="167" t="s">
        <v>677</v>
      </c>
      <c r="D176" s="194">
        <v>1.234</v>
      </c>
      <c r="E176" s="194">
        <v>24.741399999999999</v>
      </c>
    </row>
    <row r="177" spans="1:5" ht="12.95" customHeight="1" x14ac:dyDescent="0.2">
      <c r="A177" s="193"/>
      <c r="B177" s="155" t="s">
        <v>17</v>
      </c>
      <c r="C177" s="167" t="s">
        <v>678</v>
      </c>
      <c r="D177" s="194">
        <v>0.13095999999999999</v>
      </c>
      <c r="E177" s="194">
        <v>24.161549999999998</v>
      </c>
    </row>
    <row r="178" spans="1:5" ht="12.95" customHeight="1" x14ac:dyDescent="0.2">
      <c r="A178" s="193"/>
      <c r="B178" s="155" t="s">
        <v>448</v>
      </c>
      <c r="C178" s="167" t="s">
        <v>679</v>
      </c>
      <c r="D178" s="194">
        <v>0.29600000000000004</v>
      </c>
      <c r="E178" s="194">
        <v>21.263159999999999</v>
      </c>
    </row>
    <row r="179" spans="1:5" ht="12.95" customHeight="1" x14ac:dyDescent="0.2">
      <c r="A179" s="193"/>
      <c r="B179" s="155"/>
      <c r="C179" s="171" t="s">
        <v>211</v>
      </c>
      <c r="D179" s="194">
        <v>75.398788999999994</v>
      </c>
      <c r="E179" s="194">
        <v>219.72174000000007</v>
      </c>
    </row>
    <row r="180" spans="1:5" ht="12.95" customHeight="1" x14ac:dyDescent="0.2">
      <c r="A180" s="185"/>
      <c r="B180" s="214"/>
      <c r="C180" s="214"/>
      <c r="D180" s="265"/>
      <c r="E180" s="381" t="s">
        <v>337</v>
      </c>
    </row>
    <row r="181" spans="1:5" ht="12.95" customHeight="1" x14ac:dyDescent="0.2">
      <c r="A181" s="415" t="s">
        <v>342</v>
      </c>
      <c r="B181" s="415"/>
      <c r="C181" s="199"/>
      <c r="D181" s="76"/>
      <c r="E181" s="76"/>
    </row>
    <row r="182" spans="1:5" ht="11.1" customHeight="1" x14ac:dyDescent="0.25">
      <c r="A182" s="410" t="s">
        <v>241</v>
      </c>
      <c r="B182" s="411"/>
      <c r="C182" s="405" t="s">
        <v>365</v>
      </c>
      <c r="D182" s="402" t="s">
        <v>282</v>
      </c>
      <c r="E182" s="403" t="s">
        <v>258</v>
      </c>
    </row>
    <row r="183" spans="1:5" ht="11.1" customHeight="1" x14ac:dyDescent="0.2">
      <c r="A183" s="412" t="s">
        <v>239</v>
      </c>
      <c r="B183" s="413"/>
      <c r="C183" s="414"/>
      <c r="D183" s="402"/>
      <c r="E183" s="403"/>
    </row>
    <row r="184" spans="1:5" ht="15.95" customHeight="1" thickBot="1" x14ac:dyDescent="0.25">
      <c r="A184" s="409" t="s">
        <v>324</v>
      </c>
      <c r="B184" s="409"/>
      <c r="C184" s="409"/>
      <c r="D184" s="183">
        <v>89888.675763000007</v>
      </c>
      <c r="E184" s="183">
        <v>203087.34354999999</v>
      </c>
    </row>
    <row r="185" spans="1:5" ht="12.95" customHeight="1" thickTop="1" x14ac:dyDescent="0.2">
      <c r="A185" s="201"/>
      <c r="B185" s="191" t="s">
        <v>166</v>
      </c>
      <c r="C185" s="167" t="s">
        <v>528</v>
      </c>
      <c r="D185" s="192">
        <v>9610.8450080000184</v>
      </c>
      <c r="E185" s="192">
        <v>37651.177549999993</v>
      </c>
    </row>
    <row r="186" spans="1:5" ht="12.95" customHeight="1" x14ac:dyDescent="0.2">
      <c r="A186" s="202"/>
      <c r="B186" s="155" t="s">
        <v>236</v>
      </c>
      <c r="C186" s="167" t="s">
        <v>526</v>
      </c>
      <c r="D186" s="194">
        <v>12580.534849999991</v>
      </c>
      <c r="E186" s="194">
        <v>34520.250360000013</v>
      </c>
    </row>
    <row r="187" spans="1:5" ht="12.95" customHeight="1" x14ac:dyDescent="0.2">
      <c r="A187" s="193"/>
      <c r="B187" s="155" t="s">
        <v>167</v>
      </c>
      <c r="C187" s="167" t="s">
        <v>525</v>
      </c>
      <c r="D187" s="194">
        <v>2608.4624140000014</v>
      </c>
      <c r="E187" s="194">
        <v>16445.842399999998</v>
      </c>
    </row>
    <row r="188" spans="1:5" ht="12.95" customHeight="1" x14ac:dyDescent="0.2">
      <c r="A188" s="193"/>
      <c r="B188" s="155" t="s">
        <v>330</v>
      </c>
      <c r="C188" s="167" t="s">
        <v>550</v>
      </c>
      <c r="D188" s="194">
        <v>8247.1581509999996</v>
      </c>
      <c r="E188" s="194">
        <v>15778.784749999999</v>
      </c>
    </row>
    <row r="189" spans="1:5" ht="12.95" customHeight="1" x14ac:dyDescent="0.2">
      <c r="A189" s="193"/>
      <c r="B189" s="155" t="s">
        <v>141</v>
      </c>
      <c r="C189" s="167" t="s">
        <v>535</v>
      </c>
      <c r="D189" s="194">
        <v>8340.9398839999976</v>
      </c>
      <c r="E189" s="194">
        <v>14429.331869999998</v>
      </c>
    </row>
    <row r="190" spans="1:5" ht="12.95" customHeight="1" x14ac:dyDescent="0.2">
      <c r="A190" s="193"/>
      <c r="B190" s="155" t="s">
        <v>248</v>
      </c>
      <c r="C190" s="167" t="s">
        <v>530</v>
      </c>
      <c r="D190" s="194">
        <v>8951.1004649999959</v>
      </c>
      <c r="E190" s="194">
        <v>10929.183460000004</v>
      </c>
    </row>
    <row r="191" spans="1:5" ht="12.95" customHeight="1" x14ac:dyDescent="0.2">
      <c r="A191" s="193"/>
      <c r="B191" s="155" t="s">
        <v>142</v>
      </c>
      <c r="C191" s="167" t="s">
        <v>537</v>
      </c>
      <c r="D191" s="194">
        <v>3400.0846899999997</v>
      </c>
      <c r="E191" s="194">
        <v>9298.3558100000009</v>
      </c>
    </row>
    <row r="192" spans="1:5" ht="12.95" customHeight="1" x14ac:dyDescent="0.2">
      <c r="A192" s="202"/>
      <c r="B192" s="155" t="s">
        <v>261</v>
      </c>
      <c r="C192" s="167" t="s">
        <v>538</v>
      </c>
      <c r="D192" s="194">
        <v>4464.1147299999984</v>
      </c>
      <c r="E192" s="194">
        <v>8961.5453500000021</v>
      </c>
    </row>
    <row r="193" spans="1:5" ht="12.95" customHeight="1" x14ac:dyDescent="0.2">
      <c r="A193" s="202"/>
      <c r="B193" s="155" t="s">
        <v>262</v>
      </c>
      <c r="C193" s="167" t="s">
        <v>532</v>
      </c>
      <c r="D193" s="194">
        <v>4693.174</v>
      </c>
      <c r="E193" s="194">
        <v>5313.7512599999991</v>
      </c>
    </row>
    <row r="194" spans="1:5" ht="12.95" customHeight="1" x14ac:dyDescent="0.2">
      <c r="A194" s="193"/>
      <c r="B194" s="155" t="s">
        <v>204</v>
      </c>
      <c r="C194" s="167" t="s">
        <v>558</v>
      </c>
      <c r="D194" s="194">
        <v>5691.3039999999992</v>
      </c>
      <c r="E194" s="194">
        <v>5117.5540599999995</v>
      </c>
    </row>
    <row r="195" spans="1:5" ht="12.95" customHeight="1" x14ac:dyDescent="0.2">
      <c r="A195" s="193"/>
      <c r="B195" s="155" t="s">
        <v>288</v>
      </c>
      <c r="C195" s="167" t="s">
        <v>545</v>
      </c>
      <c r="D195" s="194">
        <v>2386.3844999999992</v>
      </c>
      <c r="E195" s="194">
        <v>4867.4601200000006</v>
      </c>
    </row>
    <row r="196" spans="1:5" ht="12.95" customHeight="1" x14ac:dyDescent="0.2">
      <c r="A196" s="193"/>
      <c r="B196" s="155" t="s">
        <v>237</v>
      </c>
      <c r="C196" s="167" t="s">
        <v>527</v>
      </c>
      <c r="D196" s="194">
        <v>2339.88708</v>
      </c>
      <c r="E196" s="194">
        <v>4790.3120900000004</v>
      </c>
    </row>
    <row r="197" spans="1:5" ht="12.95" customHeight="1" x14ac:dyDescent="0.2">
      <c r="A197" s="193"/>
      <c r="B197" s="155" t="s">
        <v>168</v>
      </c>
      <c r="C197" s="167" t="s">
        <v>529</v>
      </c>
      <c r="D197" s="194">
        <v>1568.8609999999999</v>
      </c>
      <c r="E197" s="194">
        <v>4385.9502499999999</v>
      </c>
    </row>
    <row r="198" spans="1:5" ht="12.95" customHeight="1" x14ac:dyDescent="0.2">
      <c r="A198" s="193"/>
      <c r="B198" s="155" t="s">
        <v>212</v>
      </c>
      <c r="C198" s="167" t="s">
        <v>543</v>
      </c>
      <c r="D198" s="194">
        <v>2553.0033019999996</v>
      </c>
      <c r="E198" s="194">
        <v>4103.2258600000014</v>
      </c>
    </row>
    <row r="199" spans="1:5" ht="12.95" customHeight="1" x14ac:dyDescent="0.2">
      <c r="A199" s="193"/>
      <c r="B199" s="155" t="s">
        <v>202</v>
      </c>
      <c r="C199" s="167" t="s">
        <v>539</v>
      </c>
      <c r="D199" s="194">
        <v>1836.0361940000005</v>
      </c>
      <c r="E199" s="194">
        <v>3147.2475899999999</v>
      </c>
    </row>
    <row r="200" spans="1:5" ht="12.95" customHeight="1" x14ac:dyDescent="0.2">
      <c r="A200" s="197"/>
      <c r="B200" s="196"/>
      <c r="C200" s="258" t="s">
        <v>211</v>
      </c>
      <c r="D200" s="198">
        <v>10616.785495</v>
      </c>
      <c r="E200" s="198">
        <v>23347.370769999998</v>
      </c>
    </row>
    <row r="201" spans="1:5" ht="9" customHeight="1" x14ac:dyDescent="0.2">
      <c r="A201" s="31" t="s">
        <v>360</v>
      </c>
      <c r="B201" s="62"/>
      <c r="C201" s="61"/>
      <c r="D201" s="1"/>
      <c r="E201" s="1"/>
    </row>
    <row r="202" spans="1:5" ht="9" customHeight="1" x14ac:dyDescent="0.2">
      <c r="A202" s="32" t="s">
        <v>251</v>
      </c>
      <c r="B202" s="62"/>
      <c r="C202" s="61"/>
      <c r="D202" s="1"/>
      <c r="E202" s="1"/>
    </row>
    <row r="203" spans="1:5" ht="9" customHeight="1" x14ac:dyDescent="0.2">
      <c r="A203" s="430" t="s">
        <v>825</v>
      </c>
      <c r="B203" s="62"/>
      <c r="C203" s="61"/>
      <c r="D203" s="1"/>
      <c r="E203" s="1"/>
    </row>
    <row r="205" spans="1:5" x14ac:dyDescent="0.2">
      <c r="D205" s="1"/>
      <c r="E205" s="1"/>
    </row>
    <row r="206" spans="1:5" x14ac:dyDescent="0.2">
      <c r="D206" s="1"/>
      <c r="E206" s="1"/>
    </row>
    <row r="207" spans="1:5" x14ac:dyDescent="0.2">
      <c r="D207" s="1"/>
      <c r="E207" s="1"/>
    </row>
    <row r="208" spans="1:5" x14ac:dyDescent="0.2">
      <c r="D208" s="1"/>
      <c r="E208" s="1"/>
    </row>
    <row r="209" spans="4:5" x14ac:dyDescent="0.2">
      <c r="D209" s="1"/>
      <c r="E209" s="1"/>
    </row>
    <row r="210" spans="4:5" x14ac:dyDescent="0.2">
      <c r="D210" s="1"/>
      <c r="E210" s="1"/>
    </row>
    <row r="211" spans="4:5" x14ac:dyDescent="0.2">
      <c r="D211" s="1"/>
      <c r="E211" s="1"/>
    </row>
    <row r="212" spans="4:5" x14ac:dyDescent="0.2">
      <c r="D212" s="1"/>
      <c r="E212" s="1"/>
    </row>
    <row r="213" spans="4:5" x14ac:dyDescent="0.2">
      <c r="D213" s="1"/>
      <c r="E213" s="1"/>
    </row>
    <row r="214" spans="4:5" x14ac:dyDescent="0.2">
      <c r="D214" s="1"/>
      <c r="E214" s="1"/>
    </row>
    <row r="215" spans="4:5" x14ac:dyDescent="0.2">
      <c r="D215" s="1"/>
      <c r="E215" s="1"/>
    </row>
    <row r="216" spans="4:5" x14ac:dyDescent="0.2">
      <c r="D216" s="1"/>
      <c r="E216" s="1"/>
    </row>
    <row r="217" spans="4:5" x14ac:dyDescent="0.2">
      <c r="D217" s="1"/>
      <c r="E217" s="1"/>
    </row>
    <row r="218" spans="4:5" x14ac:dyDescent="0.2">
      <c r="D218" s="1"/>
      <c r="E218" s="1"/>
    </row>
    <row r="219" spans="4:5" x14ac:dyDescent="0.2">
      <c r="D219" s="1"/>
      <c r="E219" s="1"/>
    </row>
    <row r="220" spans="4:5" x14ac:dyDescent="0.2">
      <c r="D220" s="1"/>
      <c r="E220" s="1"/>
    </row>
    <row r="221" spans="4:5" x14ac:dyDescent="0.2">
      <c r="D221" s="1"/>
      <c r="E221" s="1"/>
    </row>
    <row r="222" spans="4:5" x14ac:dyDescent="0.2">
      <c r="D222" s="1"/>
      <c r="E222" s="1"/>
    </row>
    <row r="223" spans="4:5" x14ac:dyDescent="0.2">
      <c r="D223" s="1"/>
      <c r="E223" s="1"/>
    </row>
    <row r="224" spans="4:5" x14ac:dyDescent="0.2">
      <c r="D224" s="1"/>
      <c r="E224" s="1"/>
    </row>
    <row r="225" spans="4:5" x14ac:dyDescent="0.2">
      <c r="D225" s="1"/>
      <c r="E225" s="1"/>
    </row>
    <row r="226" spans="4:5" x14ac:dyDescent="0.2">
      <c r="D226" s="1"/>
      <c r="E226" s="1"/>
    </row>
    <row r="227" spans="4:5" x14ac:dyDescent="0.2">
      <c r="D227" s="1"/>
      <c r="E227" s="1"/>
    </row>
    <row r="228" spans="4:5" x14ac:dyDescent="0.2">
      <c r="D228" s="1"/>
      <c r="E228" s="1"/>
    </row>
    <row r="229" spans="4:5" x14ac:dyDescent="0.2">
      <c r="D229" s="1"/>
      <c r="E229" s="1"/>
    </row>
    <row r="230" spans="4:5" x14ac:dyDescent="0.2">
      <c r="D230" s="1"/>
      <c r="E230" s="1"/>
    </row>
    <row r="231" spans="4:5" x14ac:dyDescent="0.2">
      <c r="D231" s="1"/>
      <c r="E231" s="1"/>
    </row>
    <row r="232" spans="4:5" x14ac:dyDescent="0.2">
      <c r="D232" s="1"/>
      <c r="E232" s="1"/>
    </row>
    <row r="233" spans="4:5" x14ac:dyDescent="0.2">
      <c r="D233" s="1"/>
      <c r="E233" s="1"/>
    </row>
    <row r="234" spans="4:5" x14ac:dyDescent="0.2">
      <c r="D234" s="1"/>
      <c r="E234" s="1"/>
    </row>
    <row r="235" spans="4:5" x14ac:dyDescent="0.2">
      <c r="D235" s="1"/>
      <c r="E235" s="1"/>
    </row>
    <row r="236" spans="4:5" x14ac:dyDescent="0.2">
      <c r="D236" s="1"/>
      <c r="E236" s="1"/>
    </row>
    <row r="237" spans="4:5" x14ac:dyDescent="0.2">
      <c r="D237" s="1"/>
      <c r="E237" s="1"/>
    </row>
    <row r="238" spans="4:5" x14ac:dyDescent="0.2">
      <c r="D238" s="1"/>
      <c r="E238" s="1"/>
    </row>
    <row r="239" spans="4:5" x14ac:dyDescent="0.2">
      <c r="D239" s="1"/>
      <c r="E239" s="1"/>
    </row>
    <row r="240" spans="4:5" x14ac:dyDescent="0.2">
      <c r="D240" s="1"/>
      <c r="E240" s="1"/>
    </row>
    <row r="241" spans="4:5" x14ac:dyDescent="0.2">
      <c r="D241" s="1"/>
      <c r="E241" s="1"/>
    </row>
    <row r="242" spans="4:5" x14ac:dyDescent="0.2">
      <c r="D242" s="1"/>
      <c r="E242" s="1"/>
    </row>
    <row r="243" spans="4:5" x14ac:dyDescent="0.2">
      <c r="D243" s="1"/>
      <c r="E243" s="1"/>
    </row>
    <row r="244" spans="4:5" x14ac:dyDescent="0.2">
      <c r="D244" s="1"/>
      <c r="E244" s="1"/>
    </row>
    <row r="245" spans="4:5" x14ac:dyDescent="0.2">
      <c r="D245" s="1"/>
      <c r="E245" s="1"/>
    </row>
    <row r="246" spans="4:5" x14ac:dyDescent="0.2">
      <c r="D246" s="1"/>
      <c r="E246" s="1"/>
    </row>
    <row r="247" spans="4:5" x14ac:dyDescent="0.2">
      <c r="D247" s="1"/>
      <c r="E247" s="1"/>
    </row>
    <row r="248" spans="4:5" x14ac:dyDescent="0.2">
      <c r="D248" s="1"/>
      <c r="E248" s="1"/>
    </row>
    <row r="249" spans="4:5" x14ac:dyDescent="0.2">
      <c r="D249" s="1"/>
      <c r="E249" s="1"/>
    </row>
    <row r="250" spans="4:5" x14ac:dyDescent="0.2">
      <c r="D250" s="1"/>
      <c r="E250" s="1"/>
    </row>
    <row r="251" spans="4:5" x14ac:dyDescent="0.2">
      <c r="D251" s="1"/>
      <c r="E251" s="1"/>
    </row>
    <row r="252" spans="4:5" x14ac:dyDescent="0.2">
      <c r="D252" s="1"/>
      <c r="E252" s="1"/>
    </row>
    <row r="253" spans="4:5" x14ac:dyDescent="0.2">
      <c r="D253" s="1"/>
      <c r="E253" s="1"/>
    </row>
    <row r="254" spans="4:5" x14ac:dyDescent="0.2">
      <c r="D254" s="1"/>
      <c r="E254" s="1"/>
    </row>
    <row r="255" spans="4:5" x14ac:dyDescent="0.2">
      <c r="D255" s="1"/>
      <c r="E255" s="1"/>
    </row>
    <row r="256" spans="4:5" x14ac:dyDescent="0.2">
      <c r="D256" s="1"/>
      <c r="E256" s="1"/>
    </row>
    <row r="257" spans="4:5" x14ac:dyDescent="0.2">
      <c r="D257" s="1"/>
      <c r="E257" s="1"/>
    </row>
    <row r="258" spans="4:5" x14ac:dyDescent="0.2">
      <c r="D258" s="1"/>
      <c r="E258" s="1"/>
    </row>
    <row r="259" spans="4:5" x14ac:dyDescent="0.2">
      <c r="D259" s="1"/>
      <c r="E259" s="1"/>
    </row>
    <row r="260" spans="4:5" x14ac:dyDescent="0.2">
      <c r="D260" s="1"/>
      <c r="E260" s="1"/>
    </row>
    <row r="261" spans="4:5" x14ac:dyDescent="0.2">
      <c r="D261" s="1"/>
      <c r="E261" s="1"/>
    </row>
    <row r="262" spans="4:5" x14ac:dyDescent="0.2">
      <c r="D262" s="1"/>
      <c r="E262" s="1"/>
    </row>
    <row r="263" spans="4:5" x14ac:dyDescent="0.2">
      <c r="D263" s="1"/>
      <c r="E263" s="1"/>
    </row>
    <row r="264" spans="4:5" x14ac:dyDescent="0.2">
      <c r="D264" s="1"/>
      <c r="E264" s="1"/>
    </row>
    <row r="265" spans="4:5" x14ac:dyDescent="0.2">
      <c r="D265" s="1"/>
      <c r="E265" s="1"/>
    </row>
    <row r="266" spans="4:5" x14ac:dyDescent="0.2">
      <c r="D266" s="1"/>
      <c r="E266" s="1"/>
    </row>
    <row r="267" spans="4:5" x14ac:dyDescent="0.2">
      <c r="D267" s="1"/>
      <c r="E267" s="1"/>
    </row>
    <row r="268" spans="4:5" x14ac:dyDescent="0.2">
      <c r="D268" s="1"/>
      <c r="E268" s="1"/>
    </row>
    <row r="269" spans="4:5" x14ac:dyDescent="0.2">
      <c r="D269" s="1"/>
      <c r="E269" s="1"/>
    </row>
    <row r="270" spans="4:5" x14ac:dyDescent="0.2">
      <c r="D270" s="1"/>
      <c r="E270" s="1"/>
    </row>
    <row r="271" spans="4:5" x14ac:dyDescent="0.2">
      <c r="D271" s="1"/>
      <c r="E271" s="1"/>
    </row>
    <row r="272" spans="4:5" x14ac:dyDescent="0.2">
      <c r="D272" s="1"/>
      <c r="E272" s="1"/>
    </row>
    <row r="273" spans="4:5" x14ac:dyDescent="0.2">
      <c r="D273" s="1"/>
      <c r="E273" s="1"/>
    </row>
    <row r="274" spans="4:5" x14ac:dyDescent="0.2">
      <c r="D274" s="1"/>
      <c r="E274" s="1"/>
    </row>
    <row r="275" spans="4:5" x14ac:dyDescent="0.2">
      <c r="D275" s="1"/>
      <c r="E275" s="1"/>
    </row>
    <row r="276" spans="4:5" x14ac:dyDescent="0.2">
      <c r="D276" s="1"/>
      <c r="E276" s="1"/>
    </row>
    <row r="277" spans="4:5" x14ac:dyDescent="0.2">
      <c r="D277" s="1"/>
      <c r="E277" s="1"/>
    </row>
    <row r="278" spans="4:5" x14ac:dyDescent="0.2">
      <c r="D278" s="1"/>
      <c r="E278" s="1"/>
    </row>
    <row r="279" spans="4:5" x14ac:dyDescent="0.2">
      <c r="D279" s="1"/>
      <c r="E279" s="1"/>
    </row>
    <row r="280" spans="4:5" x14ac:dyDescent="0.2">
      <c r="D280" s="1"/>
      <c r="E280" s="1"/>
    </row>
    <row r="281" spans="4:5" x14ac:dyDescent="0.2">
      <c r="D281" s="1"/>
      <c r="E281" s="1"/>
    </row>
    <row r="282" spans="4:5" x14ac:dyDescent="0.2">
      <c r="D282" s="1"/>
      <c r="E282" s="1"/>
    </row>
    <row r="283" spans="4:5" x14ac:dyDescent="0.2">
      <c r="D283" s="1"/>
      <c r="E283" s="1"/>
    </row>
    <row r="284" spans="4:5" x14ac:dyDescent="0.2">
      <c r="D284" s="1"/>
      <c r="E284" s="1"/>
    </row>
    <row r="285" spans="4:5" x14ac:dyDescent="0.2">
      <c r="D285" s="1"/>
      <c r="E285" s="1"/>
    </row>
    <row r="286" spans="4:5" x14ac:dyDescent="0.2">
      <c r="D286" s="1"/>
      <c r="E286" s="1"/>
    </row>
    <row r="287" spans="4:5" x14ac:dyDescent="0.2">
      <c r="D287" s="1"/>
      <c r="E287" s="1"/>
    </row>
    <row r="288" spans="4:5" x14ac:dyDescent="0.2">
      <c r="D288" s="1"/>
      <c r="E288" s="1"/>
    </row>
    <row r="289" spans="4:5" x14ac:dyDescent="0.2">
      <c r="D289" s="1"/>
      <c r="E289" s="1"/>
    </row>
    <row r="290" spans="4:5" x14ac:dyDescent="0.2">
      <c r="D290" s="1"/>
      <c r="E290" s="1"/>
    </row>
    <row r="291" spans="4:5" x14ac:dyDescent="0.2">
      <c r="D291" s="1"/>
      <c r="E291" s="1"/>
    </row>
    <row r="292" spans="4:5" x14ac:dyDescent="0.2">
      <c r="D292" s="1"/>
      <c r="E292" s="1"/>
    </row>
    <row r="293" spans="4:5" x14ac:dyDescent="0.2">
      <c r="D293" s="1"/>
      <c r="E293" s="1"/>
    </row>
    <row r="294" spans="4:5" x14ac:dyDescent="0.2">
      <c r="D294" s="1"/>
      <c r="E294" s="1"/>
    </row>
    <row r="295" spans="4:5" x14ac:dyDescent="0.2">
      <c r="D295" s="1"/>
      <c r="E295" s="1"/>
    </row>
    <row r="296" spans="4:5" x14ac:dyDescent="0.2">
      <c r="D296" s="1"/>
      <c r="E296" s="1"/>
    </row>
    <row r="297" spans="4:5" x14ac:dyDescent="0.2">
      <c r="D297" s="1"/>
      <c r="E297" s="1"/>
    </row>
    <row r="298" spans="4:5" x14ac:dyDescent="0.2">
      <c r="D298" s="1"/>
      <c r="E298" s="1"/>
    </row>
    <row r="299" spans="4:5" x14ac:dyDescent="0.2">
      <c r="D299" s="1"/>
      <c r="E299" s="1"/>
    </row>
    <row r="300" spans="4:5" x14ac:dyDescent="0.2">
      <c r="D300" s="1"/>
      <c r="E300" s="1"/>
    </row>
    <row r="301" spans="4:5" x14ac:dyDescent="0.2">
      <c r="D301" s="1"/>
      <c r="E301" s="1"/>
    </row>
    <row r="302" spans="4:5" x14ac:dyDescent="0.2">
      <c r="D302" s="1"/>
      <c r="E302" s="1"/>
    </row>
    <row r="303" spans="4:5" x14ac:dyDescent="0.2">
      <c r="D303" s="1"/>
      <c r="E303" s="1"/>
    </row>
    <row r="304" spans="4:5" x14ac:dyDescent="0.2">
      <c r="D304" s="1"/>
      <c r="E304" s="1"/>
    </row>
    <row r="305" spans="4:5" x14ac:dyDescent="0.2">
      <c r="D305" s="1"/>
      <c r="E305" s="1"/>
    </row>
    <row r="306" spans="4:5" x14ac:dyDescent="0.2">
      <c r="D306" s="1"/>
      <c r="E306" s="1"/>
    </row>
    <row r="307" spans="4:5" x14ac:dyDescent="0.2">
      <c r="D307" s="1"/>
      <c r="E307" s="1"/>
    </row>
    <row r="308" spans="4:5" x14ac:dyDescent="0.2">
      <c r="D308" s="1"/>
      <c r="E308" s="1"/>
    </row>
    <row r="309" spans="4:5" x14ac:dyDescent="0.2">
      <c r="D309" s="1"/>
      <c r="E309" s="1"/>
    </row>
    <row r="310" spans="4:5" x14ac:dyDescent="0.2">
      <c r="D310" s="1"/>
      <c r="E310" s="1"/>
    </row>
    <row r="311" spans="4:5" x14ac:dyDescent="0.2">
      <c r="D311" s="1"/>
      <c r="E311" s="1"/>
    </row>
    <row r="312" spans="4:5" x14ac:dyDescent="0.2">
      <c r="D312" s="1"/>
      <c r="E312" s="1"/>
    </row>
    <row r="313" spans="4:5" x14ac:dyDescent="0.2">
      <c r="D313" s="1"/>
      <c r="E313" s="1"/>
    </row>
    <row r="314" spans="4:5" x14ac:dyDescent="0.2">
      <c r="D314" s="1"/>
      <c r="E314" s="1"/>
    </row>
    <row r="315" spans="4:5" x14ac:dyDescent="0.2">
      <c r="D315" s="1"/>
      <c r="E315" s="1"/>
    </row>
    <row r="316" spans="4:5" x14ac:dyDescent="0.2">
      <c r="D316" s="1"/>
      <c r="E316" s="1"/>
    </row>
    <row r="317" spans="4:5" x14ac:dyDescent="0.2">
      <c r="D317" s="1"/>
      <c r="E317" s="1"/>
    </row>
    <row r="318" spans="4:5" x14ac:dyDescent="0.2">
      <c r="D318" s="1"/>
      <c r="E318" s="1"/>
    </row>
    <row r="319" spans="4:5" x14ac:dyDescent="0.2">
      <c r="D319" s="1"/>
      <c r="E319" s="1"/>
    </row>
    <row r="320" spans="4:5" x14ac:dyDescent="0.2">
      <c r="D320" s="1"/>
      <c r="E320" s="1"/>
    </row>
    <row r="321" spans="4:5" x14ac:dyDescent="0.2">
      <c r="D321" s="1"/>
      <c r="E321" s="1"/>
    </row>
    <row r="322" spans="4:5" x14ac:dyDescent="0.2">
      <c r="D322" s="1"/>
      <c r="E322" s="1"/>
    </row>
    <row r="323" spans="4:5" x14ac:dyDescent="0.2">
      <c r="D323" s="1"/>
      <c r="E323" s="1"/>
    </row>
    <row r="324" spans="4:5" x14ac:dyDescent="0.2">
      <c r="D324" s="1"/>
      <c r="E324" s="1"/>
    </row>
    <row r="325" spans="4:5" x14ac:dyDescent="0.2">
      <c r="D325" s="1"/>
      <c r="E325" s="1"/>
    </row>
    <row r="326" spans="4:5" x14ac:dyDescent="0.2">
      <c r="D326" s="1"/>
      <c r="E326" s="1"/>
    </row>
    <row r="327" spans="4:5" x14ac:dyDescent="0.2">
      <c r="D327" s="1"/>
      <c r="E327" s="1"/>
    </row>
    <row r="328" spans="4:5" x14ac:dyDescent="0.2">
      <c r="D328" s="1"/>
      <c r="E328" s="1"/>
    </row>
    <row r="329" spans="4:5" x14ac:dyDescent="0.2">
      <c r="D329" s="1"/>
      <c r="E329" s="1"/>
    </row>
    <row r="330" spans="4:5" x14ac:dyDescent="0.2">
      <c r="D330" s="1"/>
      <c r="E330" s="1"/>
    </row>
    <row r="331" spans="4:5" x14ac:dyDescent="0.2">
      <c r="D331" s="1"/>
      <c r="E331" s="1"/>
    </row>
    <row r="332" spans="4:5" x14ac:dyDescent="0.2">
      <c r="D332" s="1"/>
      <c r="E332" s="1"/>
    </row>
    <row r="333" spans="4:5" x14ac:dyDescent="0.2">
      <c r="D333" s="1"/>
      <c r="E333" s="1"/>
    </row>
    <row r="334" spans="4:5" x14ac:dyDescent="0.2">
      <c r="D334" s="1"/>
      <c r="E334" s="1"/>
    </row>
    <row r="335" spans="4:5" x14ac:dyDescent="0.2">
      <c r="D335" s="1"/>
      <c r="E335" s="1"/>
    </row>
    <row r="336" spans="4:5" x14ac:dyDescent="0.2">
      <c r="D336" s="1"/>
      <c r="E336" s="1"/>
    </row>
    <row r="337" spans="4:5" x14ac:dyDescent="0.2">
      <c r="D337" s="1"/>
      <c r="E337" s="1"/>
    </row>
    <row r="338" spans="4:5" x14ac:dyDescent="0.2">
      <c r="D338" s="1"/>
      <c r="E338" s="1"/>
    </row>
    <row r="339" spans="4:5" x14ac:dyDescent="0.2">
      <c r="D339" s="1"/>
      <c r="E339" s="1"/>
    </row>
    <row r="340" spans="4:5" x14ac:dyDescent="0.2">
      <c r="D340" s="1"/>
      <c r="E340" s="1"/>
    </row>
    <row r="341" spans="4:5" x14ac:dyDescent="0.2">
      <c r="D341" s="1"/>
      <c r="E341" s="1"/>
    </row>
    <row r="342" spans="4:5" x14ac:dyDescent="0.2">
      <c r="D342" s="1"/>
      <c r="E342" s="1"/>
    </row>
    <row r="343" spans="4:5" x14ac:dyDescent="0.2">
      <c r="D343" s="1"/>
      <c r="E343" s="1"/>
    </row>
    <row r="344" spans="4:5" x14ac:dyDescent="0.2">
      <c r="D344" s="1"/>
      <c r="E344" s="1"/>
    </row>
    <row r="345" spans="4:5" x14ac:dyDescent="0.2">
      <c r="D345" s="1"/>
      <c r="E345" s="1"/>
    </row>
    <row r="346" spans="4:5" x14ac:dyDescent="0.2">
      <c r="D346" s="1"/>
      <c r="E346" s="1"/>
    </row>
    <row r="347" spans="4:5" x14ac:dyDescent="0.2">
      <c r="D347" s="1"/>
      <c r="E347" s="1"/>
    </row>
    <row r="348" spans="4:5" x14ac:dyDescent="0.2">
      <c r="D348" s="1"/>
      <c r="E348" s="1"/>
    </row>
    <row r="349" spans="4:5" x14ac:dyDescent="0.2">
      <c r="D349" s="1"/>
      <c r="E349" s="1"/>
    </row>
    <row r="350" spans="4:5" x14ac:dyDescent="0.2">
      <c r="D350" s="1"/>
      <c r="E350" s="1"/>
    </row>
    <row r="351" spans="4:5" x14ac:dyDescent="0.2">
      <c r="D351" s="1"/>
      <c r="E351" s="1"/>
    </row>
    <row r="352" spans="4:5" x14ac:dyDescent="0.2">
      <c r="D352" s="1"/>
      <c r="E352" s="1"/>
    </row>
    <row r="353" spans="4:5" x14ac:dyDescent="0.2">
      <c r="D353" s="1"/>
      <c r="E353" s="1"/>
    </row>
    <row r="354" spans="4:5" x14ac:dyDescent="0.2">
      <c r="D354" s="1"/>
      <c r="E354" s="1"/>
    </row>
    <row r="355" spans="4:5" x14ac:dyDescent="0.2">
      <c r="D355" s="1"/>
      <c r="E355" s="1"/>
    </row>
    <row r="356" spans="4:5" x14ac:dyDescent="0.2">
      <c r="D356" s="1"/>
      <c r="E356" s="1"/>
    </row>
    <row r="357" spans="4:5" x14ac:dyDescent="0.2">
      <c r="D357" s="1"/>
      <c r="E357" s="1"/>
    </row>
    <row r="358" spans="4:5" x14ac:dyDescent="0.2">
      <c r="D358" s="1"/>
      <c r="E358" s="1"/>
    </row>
    <row r="359" spans="4:5" x14ac:dyDescent="0.2">
      <c r="D359" s="1"/>
      <c r="E359" s="1"/>
    </row>
    <row r="360" spans="4:5" x14ac:dyDescent="0.2">
      <c r="D360" s="1"/>
      <c r="E360" s="1"/>
    </row>
    <row r="361" spans="4:5" x14ac:dyDescent="0.2">
      <c r="D361" s="1"/>
      <c r="E361" s="1"/>
    </row>
    <row r="362" spans="4:5" x14ac:dyDescent="0.2">
      <c r="D362" s="1"/>
      <c r="E362" s="1"/>
    </row>
    <row r="363" spans="4:5" x14ac:dyDescent="0.2">
      <c r="D363" s="1"/>
      <c r="E363" s="1"/>
    </row>
    <row r="364" spans="4:5" x14ac:dyDescent="0.2">
      <c r="D364" s="1"/>
      <c r="E364" s="1"/>
    </row>
    <row r="365" spans="4:5" x14ac:dyDescent="0.2">
      <c r="D365" s="1"/>
      <c r="E365" s="1"/>
    </row>
    <row r="366" spans="4:5" x14ac:dyDescent="0.2">
      <c r="D366" s="1"/>
      <c r="E366" s="1"/>
    </row>
    <row r="367" spans="4:5" x14ac:dyDescent="0.2">
      <c r="D367" s="1"/>
      <c r="E367" s="1"/>
    </row>
    <row r="368" spans="4:5" x14ac:dyDescent="0.2">
      <c r="D368" s="1"/>
      <c r="E368" s="1"/>
    </row>
    <row r="369" spans="4:5" x14ac:dyDescent="0.2">
      <c r="D369" s="1"/>
      <c r="E369" s="1"/>
    </row>
    <row r="370" spans="4:5" x14ac:dyDescent="0.2">
      <c r="D370" s="1"/>
      <c r="E370" s="1"/>
    </row>
    <row r="371" spans="4:5" x14ac:dyDescent="0.2">
      <c r="D371" s="1"/>
      <c r="E371" s="1"/>
    </row>
    <row r="372" spans="4:5" x14ac:dyDescent="0.2">
      <c r="D372" s="1"/>
      <c r="E372" s="1"/>
    </row>
    <row r="373" spans="4:5" x14ac:dyDescent="0.2">
      <c r="D373" s="1"/>
      <c r="E373" s="1"/>
    </row>
    <row r="374" spans="4:5" x14ac:dyDescent="0.2">
      <c r="D374" s="1"/>
      <c r="E374" s="1"/>
    </row>
    <row r="375" spans="4:5" x14ac:dyDescent="0.2">
      <c r="D375" s="1"/>
      <c r="E375" s="1"/>
    </row>
    <row r="376" spans="4:5" x14ac:dyDescent="0.2">
      <c r="D376" s="1"/>
      <c r="E376" s="1"/>
    </row>
    <row r="377" spans="4:5" x14ac:dyDescent="0.2">
      <c r="D377" s="1"/>
      <c r="E377" s="1"/>
    </row>
    <row r="378" spans="4:5" x14ac:dyDescent="0.2">
      <c r="D378" s="1"/>
      <c r="E378" s="1"/>
    </row>
    <row r="379" spans="4:5" x14ac:dyDescent="0.2">
      <c r="D379" s="1"/>
      <c r="E379" s="1"/>
    </row>
    <row r="380" spans="4:5" x14ac:dyDescent="0.2">
      <c r="D380" s="1"/>
      <c r="E380" s="1"/>
    </row>
    <row r="381" spans="4:5" x14ac:dyDescent="0.2">
      <c r="D381" s="1"/>
      <c r="E381" s="1"/>
    </row>
    <row r="382" spans="4:5" x14ac:dyDescent="0.2">
      <c r="D382" s="1"/>
      <c r="E382" s="1"/>
    </row>
    <row r="383" spans="4:5" x14ac:dyDescent="0.2">
      <c r="D383" s="1"/>
      <c r="E383" s="1"/>
    </row>
    <row r="384" spans="4:5" x14ac:dyDescent="0.2">
      <c r="D384" s="1"/>
      <c r="E384" s="1"/>
    </row>
    <row r="385" spans="4:5" x14ac:dyDescent="0.2">
      <c r="D385" s="1"/>
      <c r="E385" s="1"/>
    </row>
    <row r="386" spans="4:5" x14ac:dyDescent="0.2">
      <c r="D386" s="1"/>
      <c r="E386" s="1"/>
    </row>
    <row r="387" spans="4:5" x14ac:dyDescent="0.2">
      <c r="D387" s="1"/>
      <c r="E387" s="1"/>
    </row>
    <row r="388" spans="4:5" x14ac:dyDescent="0.2">
      <c r="D388" s="1"/>
      <c r="E388" s="1"/>
    </row>
    <row r="389" spans="4:5" x14ac:dyDescent="0.2">
      <c r="D389" s="1"/>
      <c r="E389" s="1"/>
    </row>
    <row r="390" spans="4:5" x14ac:dyDescent="0.2">
      <c r="D390" s="1"/>
      <c r="E390" s="1"/>
    </row>
    <row r="391" spans="4:5" x14ac:dyDescent="0.2">
      <c r="D391" s="1"/>
      <c r="E391" s="1"/>
    </row>
    <row r="392" spans="4:5" x14ac:dyDescent="0.2">
      <c r="D392" s="1"/>
      <c r="E392" s="1"/>
    </row>
    <row r="393" spans="4:5" x14ac:dyDescent="0.2">
      <c r="D393" s="1"/>
      <c r="E393" s="1"/>
    </row>
    <row r="394" spans="4:5" x14ac:dyDescent="0.2">
      <c r="D394" s="1"/>
      <c r="E394" s="1"/>
    </row>
    <row r="395" spans="4:5" x14ac:dyDescent="0.2">
      <c r="D395" s="1"/>
      <c r="E395" s="1"/>
    </row>
    <row r="396" spans="4:5" x14ac:dyDescent="0.2">
      <c r="D396" s="1"/>
      <c r="E396" s="1"/>
    </row>
    <row r="397" spans="4:5" x14ac:dyDescent="0.2">
      <c r="D397" s="1"/>
      <c r="E397" s="1"/>
    </row>
    <row r="398" spans="4:5" x14ac:dyDescent="0.2">
      <c r="D398" s="1"/>
      <c r="E398" s="1"/>
    </row>
    <row r="399" spans="4:5" x14ac:dyDescent="0.2">
      <c r="D399" s="1"/>
      <c r="E399" s="1"/>
    </row>
    <row r="400" spans="4:5" x14ac:dyDescent="0.2">
      <c r="D400" s="1"/>
      <c r="E400" s="1"/>
    </row>
    <row r="401" spans="4:5" x14ac:dyDescent="0.2">
      <c r="D401" s="1"/>
      <c r="E401" s="1"/>
    </row>
    <row r="402" spans="4:5" x14ac:dyDescent="0.2">
      <c r="D402" s="1"/>
      <c r="E402" s="1"/>
    </row>
    <row r="403" spans="4:5" x14ac:dyDescent="0.2">
      <c r="D403" s="1"/>
      <c r="E403" s="1"/>
    </row>
    <row r="404" spans="4:5" x14ac:dyDescent="0.2">
      <c r="D404" s="1"/>
      <c r="E404" s="1"/>
    </row>
    <row r="405" spans="4:5" x14ac:dyDescent="0.2">
      <c r="D405" s="1"/>
      <c r="E405" s="1"/>
    </row>
    <row r="406" spans="4:5" x14ac:dyDescent="0.2">
      <c r="D406" s="1"/>
      <c r="E406" s="1"/>
    </row>
    <row r="407" spans="4:5" x14ac:dyDescent="0.2">
      <c r="D407" s="1"/>
      <c r="E407" s="1"/>
    </row>
    <row r="408" spans="4:5" x14ac:dyDescent="0.2">
      <c r="D408" s="1"/>
      <c r="E408" s="1"/>
    </row>
    <row r="409" spans="4:5" x14ac:dyDescent="0.2">
      <c r="D409" s="1"/>
      <c r="E409" s="1"/>
    </row>
    <row r="410" spans="4:5" x14ac:dyDescent="0.2">
      <c r="D410" s="1"/>
      <c r="E410" s="1"/>
    </row>
    <row r="411" spans="4:5" x14ac:dyDescent="0.2">
      <c r="D411" s="1"/>
      <c r="E411" s="1"/>
    </row>
    <row r="412" spans="4:5" x14ac:dyDescent="0.2">
      <c r="D412" s="1"/>
      <c r="E412" s="1"/>
    </row>
    <row r="413" spans="4:5" x14ac:dyDescent="0.2">
      <c r="D413" s="1"/>
      <c r="E413" s="1"/>
    </row>
    <row r="414" spans="4:5" x14ac:dyDescent="0.2">
      <c r="D414" s="1"/>
      <c r="E414" s="1"/>
    </row>
    <row r="415" spans="4:5" x14ac:dyDescent="0.2">
      <c r="D415" s="1"/>
      <c r="E415" s="1"/>
    </row>
    <row r="416" spans="4:5" x14ac:dyDescent="0.2">
      <c r="D416" s="1"/>
      <c r="E416" s="1"/>
    </row>
    <row r="417" spans="4:5" x14ac:dyDescent="0.2">
      <c r="D417" s="1"/>
      <c r="E417" s="1"/>
    </row>
    <row r="418" spans="4:5" x14ac:dyDescent="0.2">
      <c r="D418" s="1"/>
      <c r="E418" s="1"/>
    </row>
    <row r="419" spans="4:5" x14ac:dyDescent="0.2">
      <c r="D419" s="1"/>
      <c r="E419" s="1"/>
    </row>
    <row r="420" spans="4:5" x14ac:dyDescent="0.2">
      <c r="D420" s="1"/>
      <c r="E420" s="1"/>
    </row>
    <row r="421" spans="4:5" x14ac:dyDescent="0.2">
      <c r="D421" s="1"/>
      <c r="E421" s="1"/>
    </row>
    <row r="422" spans="4:5" x14ac:dyDescent="0.2">
      <c r="D422" s="1"/>
      <c r="E422" s="1"/>
    </row>
    <row r="423" spans="4:5" x14ac:dyDescent="0.2">
      <c r="D423" s="1"/>
      <c r="E423" s="1"/>
    </row>
    <row r="424" spans="4:5" x14ac:dyDescent="0.2">
      <c r="D424" s="1"/>
      <c r="E424" s="1"/>
    </row>
    <row r="425" spans="4:5" x14ac:dyDescent="0.2">
      <c r="D425" s="1"/>
      <c r="E425" s="1"/>
    </row>
    <row r="426" spans="4:5" x14ac:dyDescent="0.2">
      <c r="D426" s="1"/>
      <c r="E426" s="1"/>
    </row>
    <row r="427" spans="4:5" x14ac:dyDescent="0.2">
      <c r="D427" s="1"/>
      <c r="E427" s="1"/>
    </row>
    <row r="428" spans="4:5" x14ac:dyDescent="0.2">
      <c r="D428" s="1"/>
      <c r="E428" s="1"/>
    </row>
    <row r="429" spans="4:5" x14ac:dyDescent="0.2">
      <c r="D429" s="1"/>
      <c r="E429" s="1"/>
    </row>
    <row r="430" spans="4:5" x14ac:dyDescent="0.2">
      <c r="D430" s="1"/>
      <c r="E430" s="1"/>
    </row>
    <row r="431" spans="4:5" x14ac:dyDescent="0.2">
      <c r="D431" s="1"/>
      <c r="E431" s="1"/>
    </row>
    <row r="432" spans="4:5" x14ac:dyDescent="0.2">
      <c r="D432" s="1"/>
      <c r="E432" s="1"/>
    </row>
    <row r="433" spans="4:5" x14ac:dyDescent="0.2">
      <c r="D433" s="1"/>
      <c r="E433" s="1"/>
    </row>
    <row r="434" spans="4:5" x14ac:dyDescent="0.2">
      <c r="D434" s="1"/>
      <c r="E434" s="1"/>
    </row>
    <row r="435" spans="4:5" x14ac:dyDescent="0.2">
      <c r="D435" s="1"/>
      <c r="E435" s="1"/>
    </row>
    <row r="436" spans="4:5" x14ac:dyDescent="0.2">
      <c r="D436" s="1"/>
      <c r="E436" s="1"/>
    </row>
    <row r="437" spans="4:5" x14ac:dyDescent="0.2">
      <c r="D437" s="1"/>
      <c r="E437" s="1"/>
    </row>
    <row r="438" spans="4:5" x14ac:dyDescent="0.2">
      <c r="D438" s="1"/>
      <c r="E438" s="1"/>
    </row>
    <row r="439" spans="4:5" x14ac:dyDescent="0.2">
      <c r="D439" s="1"/>
      <c r="E439" s="1"/>
    </row>
    <row r="440" spans="4:5" x14ac:dyDescent="0.2">
      <c r="D440" s="1"/>
      <c r="E440" s="1"/>
    </row>
    <row r="441" spans="4:5" x14ac:dyDescent="0.2">
      <c r="D441" s="1"/>
      <c r="E441" s="1"/>
    </row>
    <row r="442" spans="4:5" x14ac:dyDescent="0.2">
      <c r="D442" s="1"/>
      <c r="E442" s="1"/>
    </row>
    <row r="443" spans="4:5" x14ac:dyDescent="0.2">
      <c r="D443" s="1"/>
      <c r="E443" s="1"/>
    </row>
    <row r="444" spans="4:5" x14ac:dyDescent="0.2">
      <c r="D444" s="1"/>
      <c r="E444" s="1"/>
    </row>
    <row r="445" spans="4:5" x14ac:dyDescent="0.2">
      <c r="D445" s="1"/>
      <c r="E445" s="1"/>
    </row>
    <row r="446" spans="4:5" x14ac:dyDescent="0.2">
      <c r="D446" s="1"/>
      <c r="E446" s="1"/>
    </row>
    <row r="447" spans="4:5" x14ac:dyDescent="0.2">
      <c r="D447" s="1"/>
      <c r="E447" s="1"/>
    </row>
    <row r="448" spans="4:5" x14ac:dyDescent="0.2">
      <c r="D448" s="1"/>
      <c r="E448" s="1"/>
    </row>
    <row r="449" spans="4:5" x14ac:dyDescent="0.2">
      <c r="D449" s="1"/>
      <c r="E449" s="1"/>
    </row>
    <row r="450" spans="4:5" x14ac:dyDescent="0.2">
      <c r="D450" s="1"/>
      <c r="E450" s="1"/>
    </row>
    <row r="451" spans="4:5" x14ac:dyDescent="0.2">
      <c r="D451" s="1"/>
      <c r="E451" s="1"/>
    </row>
    <row r="452" spans="4:5" x14ac:dyDescent="0.2">
      <c r="D452" s="1"/>
      <c r="E452" s="1"/>
    </row>
    <row r="453" spans="4:5" x14ac:dyDescent="0.2">
      <c r="D453" s="1"/>
      <c r="E453" s="1"/>
    </row>
    <row r="454" spans="4:5" x14ac:dyDescent="0.2">
      <c r="D454" s="1"/>
      <c r="E454" s="1"/>
    </row>
    <row r="455" spans="4:5" x14ac:dyDescent="0.2">
      <c r="D455" s="1"/>
      <c r="E455" s="1"/>
    </row>
    <row r="456" spans="4:5" x14ac:dyDescent="0.2">
      <c r="D456" s="1"/>
      <c r="E456" s="1"/>
    </row>
    <row r="457" spans="4:5" x14ac:dyDescent="0.2">
      <c r="D457" s="1"/>
      <c r="E457" s="1"/>
    </row>
    <row r="458" spans="4:5" x14ac:dyDescent="0.2">
      <c r="D458" s="1"/>
      <c r="E458" s="1"/>
    </row>
    <row r="459" spans="4:5" x14ac:dyDescent="0.2">
      <c r="D459" s="1"/>
      <c r="E459" s="1"/>
    </row>
    <row r="460" spans="4:5" x14ac:dyDescent="0.2">
      <c r="D460" s="1"/>
      <c r="E460" s="1"/>
    </row>
    <row r="461" spans="4:5" x14ac:dyDescent="0.2">
      <c r="D461" s="1"/>
      <c r="E461" s="1"/>
    </row>
    <row r="462" spans="4:5" x14ac:dyDescent="0.2">
      <c r="D462" s="1"/>
      <c r="E462" s="1"/>
    </row>
    <row r="463" spans="4:5" x14ac:dyDescent="0.2">
      <c r="D463" s="1"/>
      <c r="E463" s="1"/>
    </row>
    <row r="464" spans="4:5" x14ac:dyDescent="0.2">
      <c r="D464" s="1"/>
      <c r="E464" s="1"/>
    </row>
    <row r="465" spans="4:5" x14ac:dyDescent="0.2">
      <c r="D465" s="1"/>
      <c r="E465" s="1"/>
    </row>
    <row r="466" spans="4:5" x14ac:dyDescent="0.2">
      <c r="D466" s="1"/>
      <c r="E466" s="1"/>
    </row>
    <row r="467" spans="4:5" x14ac:dyDescent="0.2">
      <c r="D467" s="1"/>
      <c r="E467" s="1"/>
    </row>
    <row r="468" spans="4:5" x14ac:dyDescent="0.2">
      <c r="D468" s="1"/>
      <c r="E468" s="1"/>
    </row>
    <row r="469" spans="4:5" x14ac:dyDescent="0.2">
      <c r="D469" s="1"/>
      <c r="E469" s="1"/>
    </row>
    <row r="470" spans="4:5" x14ac:dyDescent="0.2">
      <c r="D470" s="1"/>
      <c r="E470" s="1"/>
    </row>
    <row r="471" spans="4:5" x14ac:dyDescent="0.2">
      <c r="D471" s="1"/>
      <c r="E471" s="1"/>
    </row>
    <row r="472" spans="4:5" x14ac:dyDescent="0.2">
      <c r="D472" s="1"/>
      <c r="E472" s="1"/>
    </row>
    <row r="473" spans="4:5" x14ac:dyDescent="0.2">
      <c r="D473" s="1"/>
      <c r="E473" s="1"/>
    </row>
    <row r="474" spans="4:5" x14ac:dyDescent="0.2">
      <c r="D474" s="1"/>
      <c r="E474" s="1"/>
    </row>
    <row r="475" spans="4:5" x14ac:dyDescent="0.2">
      <c r="D475" s="1"/>
      <c r="E475" s="1"/>
    </row>
    <row r="476" spans="4:5" x14ac:dyDescent="0.2">
      <c r="D476" s="1"/>
      <c r="E476" s="1"/>
    </row>
    <row r="477" spans="4:5" x14ac:dyDescent="0.2">
      <c r="D477" s="1"/>
      <c r="E477" s="1"/>
    </row>
    <row r="478" spans="4:5" x14ac:dyDescent="0.2">
      <c r="D478" s="1"/>
      <c r="E478" s="1"/>
    </row>
    <row r="479" spans="4:5" x14ac:dyDescent="0.2">
      <c r="D479" s="1"/>
      <c r="E479" s="1"/>
    </row>
    <row r="480" spans="4:5" x14ac:dyDescent="0.2">
      <c r="D480" s="1"/>
      <c r="E480" s="1"/>
    </row>
    <row r="481" spans="4:5" x14ac:dyDescent="0.2">
      <c r="D481" s="1"/>
      <c r="E481" s="1"/>
    </row>
    <row r="482" spans="4:5" x14ac:dyDescent="0.2">
      <c r="D482" s="1"/>
      <c r="E482" s="1"/>
    </row>
    <row r="483" spans="4:5" x14ac:dyDescent="0.2">
      <c r="D483" s="1"/>
      <c r="E483" s="1"/>
    </row>
    <row r="484" spans="4:5" x14ac:dyDescent="0.2">
      <c r="D484" s="1"/>
      <c r="E484" s="1"/>
    </row>
    <row r="485" spans="4:5" x14ac:dyDescent="0.2">
      <c r="D485" s="1"/>
      <c r="E485" s="1"/>
    </row>
    <row r="486" spans="4:5" x14ac:dyDescent="0.2">
      <c r="D486" s="1"/>
      <c r="E486" s="1"/>
    </row>
    <row r="487" spans="4:5" x14ac:dyDescent="0.2">
      <c r="D487" s="1"/>
      <c r="E487" s="1"/>
    </row>
    <row r="488" spans="4:5" x14ac:dyDescent="0.2">
      <c r="D488" s="1"/>
      <c r="E488" s="1"/>
    </row>
    <row r="489" spans="4:5" x14ac:dyDescent="0.2">
      <c r="D489" s="1"/>
      <c r="E489" s="1"/>
    </row>
    <row r="490" spans="4:5" x14ac:dyDescent="0.2">
      <c r="D490" s="1"/>
      <c r="E490" s="1"/>
    </row>
    <row r="491" spans="4:5" x14ac:dyDescent="0.2">
      <c r="D491" s="1"/>
      <c r="E491" s="1"/>
    </row>
    <row r="492" spans="4:5" x14ac:dyDescent="0.2">
      <c r="D492" s="1"/>
      <c r="E492" s="1"/>
    </row>
    <row r="493" spans="4:5" x14ac:dyDescent="0.2">
      <c r="D493" s="1"/>
      <c r="E493" s="1"/>
    </row>
    <row r="494" spans="4:5" x14ac:dyDescent="0.2">
      <c r="D494" s="1"/>
      <c r="E494" s="1"/>
    </row>
    <row r="495" spans="4:5" x14ac:dyDescent="0.2">
      <c r="D495" s="1"/>
      <c r="E495" s="1"/>
    </row>
    <row r="496" spans="4:5" x14ac:dyDescent="0.2">
      <c r="D496" s="1"/>
      <c r="E496" s="1"/>
    </row>
    <row r="497" spans="4:5" x14ac:dyDescent="0.2">
      <c r="D497" s="1"/>
      <c r="E497" s="1"/>
    </row>
    <row r="498" spans="4:5" x14ac:dyDescent="0.2">
      <c r="D498" s="1"/>
      <c r="E498" s="1"/>
    </row>
    <row r="499" spans="4:5" x14ac:dyDescent="0.2">
      <c r="D499" s="1"/>
      <c r="E499" s="1"/>
    </row>
    <row r="500" spans="4:5" x14ac:dyDescent="0.2">
      <c r="D500" s="1"/>
      <c r="E500" s="1"/>
    </row>
    <row r="501" spans="4:5" x14ac:dyDescent="0.2">
      <c r="D501" s="1"/>
      <c r="E501" s="1"/>
    </row>
    <row r="502" spans="4:5" x14ac:dyDescent="0.2">
      <c r="D502" s="1"/>
      <c r="E502" s="1"/>
    </row>
    <row r="503" spans="4:5" x14ac:dyDescent="0.2">
      <c r="D503" s="1"/>
      <c r="E503" s="1"/>
    </row>
    <row r="504" spans="4:5" x14ac:dyDescent="0.2">
      <c r="D504" s="1"/>
      <c r="E504" s="1"/>
    </row>
    <row r="505" spans="4:5" x14ac:dyDescent="0.2">
      <c r="D505" s="1"/>
      <c r="E505" s="1"/>
    </row>
    <row r="506" spans="4:5" x14ac:dyDescent="0.2">
      <c r="D506" s="1"/>
      <c r="E506" s="1"/>
    </row>
    <row r="507" spans="4:5" x14ac:dyDescent="0.2">
      <c r="D507" s="1"/>
      <c r="E507" s="1"/>
    </row>
    <row r="508" spans="4:5" x14ac:dyDescent="0.2">
      <c r="D508" s="1"/>
      <c r="E508" s="1"/>
    </row>
    <row r="509" spans="4:5" x14ac:dyDescent="0.2">
      <c r="D509" s="1"/>
      <c r="E509" s="1"/>
    </row>
    <row r="510" spans="4:5" x14ac:dyDescent="0.2">
      <c r="D510" s="1"/>
      <c r="E510" s="1"/>
    </row>
    <row r="511" spans="4:5" x14ac:dyDescent="0.2">
      <c r="D511" s="1"/>
      <c r="E511" s="1"/>
    </row>
    <row r="512" spans="4:5" x14ac:dyDescent="0.2">
      <c r="D512" s="1"/>
      <c r="E512" s="1"/>
    </row>
    <row r="513" spans="4:5" x14ac:dyDescent="0.2">
      <c r="D513" s="1"/>
      <c r="E513" s="1"/>
    </row>
    <row r="514" spans="4:5" x14ac:dyDescent="0.2">
      <c r="D514" s="1"/>
      <c r="E514" s="1"/>
    </row>
    <row r="515" spans="4:5" x14ac:dyDescent="0.2">
      <c r="D515" s="1"/>
      <c r="E515" s="1"/>
    </row>
    <row r="516" spans="4:5" x14ac:dyDescent="0.2">
      <c r="D516" s="1"/>
      <c r="E516" s="1"/>
    </row>
    <row r="517" spans="4:5" x14ac:dyDescent="0.2">
      <c r="D517" s="1"/>
      <c r="E517" s="1"/>
    </row>
    <row r="518" spans="4:5" x14ac:dyDescent="0.2">
      <c r="D518" s="1"/>
      <c r="E518" s="1"/>
    </row>
    <row r="519" spans="4:5" x14ac:dyDescent="0.2">
      <c r="D519" s="1"/>
      <c r="E519" s="1"/>
    </row>
    <row r="520" spans="4:5" x14ac:dyDescent="0.2">
      <c r="D520" s="1"/>
      <c r="E520" s="1"/>
    </row>
    <row r="521" spans="4:5" x14ac:dyDescent="0.2">
      <c r="D521" s="1"/>
      <c r="E521" s="1"/>
    </row>
    <row r="522" spans="4:5" x14ac:dyDescent="0.2">
      <c r="D522" s="1"/>
      <c r="E522" s="1"/>
    </row>
    <row r="523" spans="4:5" x14ac:dyDescent="0.2">
      <c r="D523" s="1"/>
      <c r="E523" s="1"/>
    </row>
    <row r="524" spans="4:5" x14ac:dyDescent="0.2">
      <c r="D524" s="1"/>
      <c r="E524" s="1"/>
    </row>
    <row r="525" spans="4:5" x14ac:dyDescent="0.2">
      <c r="D525" s="1"/>
      <c r="E525" s="1"/>
    </row>
    <row r="526" spans="4:5" x14ac:dyDescent="0.2">
      <c r="D526" s="1"/>
      <c r="E526" s="1"/>
    </row>
    <row r="527" spans="4:5" x14ac:dyDescent="0.2">
      <c r="D527" s="1"/>
      <c r="E527" s="1"/>
    </row>
    <row r="528" spans="4:5" x14ac:dyDescent="0.2">
      <c r="D528" s="1"/>
      <c r="E528" s="1"/>
    </row>
    <row r="529" spans="4:5" x14ac:dyDescent="0.2">
      <c r="D529" s="1"/>
      <c r="E529" s="1"/>
    </row>
    <row r="530" spans="4:5" x14ac:dyDescent="0.2">
      <c r="D530" s="1"/>
      <c r="E530" s="1"/>
    </row>
    <row r="531" spans="4:5" x14ac:dyDescent="0.2">
      <c r="D531" s="1"/>
      <c r="E531" s="1"/>
    </row>
    <row r="532" spans="4:5" x14ac:dyDescent="0.2">
      <c r="D532" s="1"/>
      <c r="E532" s="1"/>
    </row>
    <row r="533" spans="4:5" x14ac:dyDescent="0.2">
      <c r="D533" s="1"/>
      <c r="E533" s="1"/>
    </row>
    <row r="534" spans="4:5" x14ac:dyDescent="0.2">
      <c r="D534" s="1"/>
      <c r="E534" s="1"/>
    </row>
    <row r="535" spans="4:5" x14ac:dyDescent="0.2">
      <c r="D535" s="1"/>
      <c r="E535" s="1"/>
    </row>
    <row r="536" spans="4:5" x14ac:dyDescent="0.2">
      <c r="D536" s="1"/>
      <c r="E536" s="1"/>
    </row>
    <row r="537" spans="4:5" x14ac:dyDescent="0.2">
      <c r="D537" s="1"/>
      <c r="E537" s="1"/>
    </row>
    <row r="538" spans="4:5" x14ac:dyDescent="0.2">
      <c r="D538" s="1"/>
      <c r="E538" s="1"/>
    </row>
    <row r="539" spans="4:5" x14ac:dyDescent="0.2">
      <c r="D539" s="1"/>
      <c r="E539" s="1"/>
    </row>
    <row r="540" spans="4:5" x14ac:dyDescent="0.2">
      <c r="D540" s="1"/>
      <c r="E540" s="1"/>
    </row>
    <row r="541" spans="4:5" x14ac:dyDescent="0.2">
      <c r="D541" s="1"/>
      <c r="E541" s="1"/>
    </row>
    <row r="542" spans="4:5" x14ac:dyDescent="0.2">
      <c r="D542" s="1"/>
      <c r="E542" s="1"/>
    </row>
    <row r="543" spans="4:5" x14ac:dyDescent="0.2">
      <c r="D543" s="1"/>
      <c r="E543" s="1"/>
    </row>
    <row r="544" spans="4:5" x14ac:dyDescent="0.2">
      <c r="D544" s="1"/>
      <c r="E544" s="1"/>
    </row>
    <row r="545" spans="4:5" x14ac:dyDescent="0.2">
      <c r="D545" s="1"/>
      <c r="E545" s="1"/>
    </row>
    <row r="546" spans="4:5" x14ac:dyDescent="0.2">
      <c r="D546" s="1"/>
      <c r="E546" s="1"/>
    </row>
    <row r="547" spans="4:5" x14ac:dyDescent="0.2">
      <c r="D547" s="1"/>
      <c r="E547" s="1"/>
    </row>
    <row r="548" spans="4:5" x14ac:dyDescent="0.2">
      <c r="D548" s="1"/>
      <c r="E548" s="1"/>
    </row>
    <row r="549" spans="4:5" x14ac:dyDescent="0.2">
      <c r="D549" s="1"/>
      <c r="E549" s="1"/>
    </row>
    <row r="550" spans="4:5" x14ac:dyDescent="0.2">
      <c r="D550" s="1"/>
      <c r="E550" s="1"/>
    </row>
    <row r="551" spans="4:5" x14ac:dyDescent="0.2">
      <c r="D551" s="1"/>
      <c r="E551" s="1"/>
    </row>
    <row r="552" spans="4:5" x14ac:dyDescent="0.2">
      <c r="D552" s="1"/>
      <c r="E552" s="1"/>
    </row>
    <row r="553" spans="4:5" x14ac:dyDescent="0.2">
      <c r="D553" s="1"/>
      <c r="E553" s="1"/>
    </row>
    <row r="554" spans="4:5" x14ac:dyDescent="0.2">
      <c r="D554" s="1"/>
      <c r="E554" s="1"/>
    </row>
    <row r="555" spans="4:5" x14ac:dyDescent="0.2">
      <c r="D555" s="1"/>
      <c r="E555" s="1"/>
    </row>
    <row r="556" spans="4:5" x14ac:dyDescent="0.2">
      <c r="D556" s="1"/>
      <c r="E556" s="1"/>
    </row>
    <row r="557" spans="4:5" x14ac:dyDescent="0.2">
      <c r="D557" s="1"/>
      <c r="E557" s="1"/>
    </row>
    <row r="558" spans="4:5" x14ac:dyDescent="0.2">
      <c r="D558" s="1"/>
      <c r="E558" s="1"/>
    </row>
    <row r="559" spans="4:5" x14ac:dyDescent="0.2">
      <c r="D559" s="1"/>
      <c r="E559" s="1"/>
    </row>
    <row r="560" spans="4:5" x14ac:dyDescent="0.2">
      <c r="D560" s="1"/>
      <c r="E560" s="1"/>
    </row>
    <row r="561" spans="4:5" x14ac:dyDescent="0.2">
      <c r="D561" s="1"/>
      <c r="E561" s="1"/>
    </row>
    <row r="562" spans="4:5" x14ac:dyDescent="0.2">
      <c r="D562" s="1"/>
      <c r="E562" s="1"/>
    </row>
    <row r="563" spans="4:5" x14ac:dyDescent="0.2">
      <c r="D563" s="1"/>
      <c r="E563" s="1"/>
    </row>
    <row r="564" spans="4:5" x14ac:dyDescent="0.2">
      <c r="D564" s="1"/>
      <c r="E564" s="1"/>
    </row>
    <row r="565" spans="4:5" x14ac:dyDescent="0.2">
      <c r="D565" s="1"/>
      <c r="E565" s="1"/>
    </row>
    <row r="566" spans="4:5" x14ac:dyDescent="0.2">
      <c r="D566" s="1"/>
      <c r="E566" s="1"/>
    </row>
    <row r="567" spans="4:5" x14ac:dyDescent="0.2">
      <c r="D567" s="1"/>
      <c r="E567" s="1"/>
    </row>
    <row r="568" spans="4:5" x14ac:dyDescent="0.2">
      <c r="D568" s="1"/>
      <c r="E568" s="1"/>
    </row>
    <row r="569" spans="4:5" x14ac:dyDescent="0.2">
      <c r="D569" s="1"/>
      <c r="E569" s="1"/>
    </row>
    <row r="570" spans="4:5" x14ac:dyDescent="0.2">
      <c r="D570" s="1"/>
      <c r="E570" s="1"/>
    </row>
    <row r="571" spans="4:5" x14ac:dyDescent="0.2">
      <c r="D571" s="1"/>
      <c r="E571" s="1"/>
    </row>
    <row r="572" spans="4:5" x14ac:dyDescent="0.2">
      <c r="D572" s="1"/>
      <c r="E572" s="1"/>
    </row>
    <row r="573" spans="4:5" x14ac:dyDescent="0.2">
      <c r="D573" s="1"/>
      <c r="E573" s="1"/>
    </row>
    <row r="574" spans="4:5" x14ac:dyDescent="0.2">
      <c r="D574" s="1"/>
      <c r="E574" s="1"/>
    </row>
    <row r="575" spans="4:5" x14ac:dyDescent="0.2">
      <c r="D575" s="1"/>
      <c r="E575" s="1"/>
    </row>
    <row r="576" spans="4:5" x14ac:dyDescent="0.2">
      <c r="D576" s="1"/>
      <c r="E576" s="1"/>
    </row>
    <row r="577" spans="4:5" x14ac:dyDescent="0.2">
      <c r="D577" s="1"/>
      <c r="E577" s="1"/>
    </row>
    <row r="578" spans="4:5" x14ac:dyDescent="0.2">
      <c r="D578" s="1"/>
      <c r="E578" s="1"/>
    </row>
    <row r="579" spans="4:5" x14ac:dyDescent="0.2">
      <c r="D579" s="1"/>
      <c r="E579" s="1"/>
    </row>
    <row r="580" spans="4:5" x14ac:dyDescent="0.2">
      <c r="D580" s="1"/>
      <c r="E580" s="1"/>
    </row>
    <row r="581" spans="4:5" x14ac:dyDescent="0.2">
      <c r="D581" s="1"/>
      <c r="E581" s="1"/>
    </row>
    <row r="582" spans="4:5" x14ac:dyDescent="0.2">
      <c r="D582" s="1"/>
      <c r="E582" s="1"/>
    </row>
    <row r="583" spans="4:5" x14ac:dyDescent="0.2">
      <c r="D583" s="1"/>
      <c r="E583" s="1"/>
    </row>
    <row r="584" spans="4:5" x14ac:dyDescent="0.2">
      <c r="D584" s="1"/>
      <c r="E584" s="1"/>
    </row>
    <row r="585" spans="4:5" x14ac:dyDescent="0.2">
      <c r="D585" s="1"/>
      <c r="E585" s="1"/>
    </row>
    <row r="586" spans="4:5" x14ac:dyDescent="0.2">
      <c r="D586" s="1"/>
      <c r="E586" s="1"/>
    </row>
    <row r="587" spans="4:5" x14ac:dyDescent="0.2">
      <c r="D587" s="1"/>
      <c r="E587" s="1"/>
    </row>
    <row r="588" spans="4:5" x14ac:dyDescent="0.2">
      <c r="D588" s="1"/>
      <c r="E588" s="1"/>
    </row>
    <row r="589" spans="4:5" x14ac:dyDescent="0.2">
      <c r="D589" s="1"/>
      <c r="E589" s="1"/>
    </row>
    <row r="590" spans="4:5" x14ac:dyDescent="0.2">
      <c r="D590" s="1"/>
      <c r="E590" s="1"/>
    </row>
    <row r="591" spans="4:5" x14ac:dyDescent="0.2">
      <c r="D591" s="1"/>
      <c r="E591" s="1"/>
    </row>
    <row r="592" spans="4:5" x14ac:dyDescent="0.2">
      <c r="D592" s="1"/>
      <c r="E592" s="1"/>
    </row>
    <row r="593" spans="4:5" x14ac:dyDescent="0.2">
      <c r="D593" s="1"/>
      <c r="E593" s="1"/>
    </row>
    <row r="594" spans="4:5" x14ac:dyDescent="0.2">
      <c r="D594" s="1"/>
      <c r="E594" s="1"/>
    </row>
    <row r="595" spans="4:5" x14ac:dyDescent="0.2">
      <c r="D595" s="1"/>
      <c r="E595" s="1"/>
    </row>
    <row r="596" spans="4:5" x14ac:dyDescent="0.2">
      <c r="D596" s="1"/>
      <c r="E596" s="1"/>
    </row>
    <row r="597" spans="4:5" x14ac:dyDescent="0.2">
      <c r="D597" s="1"/>
      <c r="E597" s="1"/>
    </row>
    <row r="598" spans="4:5" x14ac:dyDescent="0.2">
      <c r="D598" s="1"/>
      <c r="E598" s="1"/>
    </row>
    <row r="599" spans="4:5" x14ac:dyDescent="0.2">
      <c r="D599" s="1"/>
      <c r="E599" s="1"/>
    </row>
    <row r="600" spans="4:5" x14ac:dyDescent="0.2">
      <c r="D600" s="1"/>
      <c r="E600" s="1"/>
    </row>
    <row r="601" spans="4:5" x14ac:dyDescent="0.2">
      <c r="D601" s="1"/>
      <c r="E601" s="1"/>
    </row>
    <row r="602" spans="4:5" x14ac:dyDescent="0.2">
      <c r="D602" s="1"/>
      <c r="E602" s="1"/>
    </row>
    <row r="603" spans="4:5" x14ac:dyDescent="0.2">
      <c r="D603" s="1"/>
      <c r="E603" s="1"/>
    </row>
    <row r="604" spans="4:5" x14ac:dyDescent="0.2">
      <c r="D604" s="1"/>
      <c r="E604" s="1"/>
    </row>
    <row r="605" spans="4:5" x14ac:dyDescent="0.2">
      <c r="D605" s="1"/>
      <c r="E605" s="1"/>
    </row>
    <row r="606" spans="4:5" x14ac:dyDescent="0.2">
      <c r="D606" s="1"/>
      <c r="E606" s="1"/>
    </row>
    <row r="607" spans="4:5" x14ac:dyDescent="0.2">
      <c r="D607" s="1"/>
      <c r="E607" s="1"/>
    </row>
    <row r="608" spans="4:5" x14ac:dyDescent="0.2">
      <c r="D608" s="1"/>
      <c r="E608" s="1"/>
    </row>
    <row r="609" spans="4:5" x14ac:dyDescent="0.2">
      <c r="D609" s="1"/>
      <c r="E609" s="1"/>
    </row>
    <row r="610" spans="4:5" x14ac:dyDescent="0.2">
      <c r="D610" s="1"/>
      <c r="E610" s="1"/>
    </row>
    <row r="611" spans="4:5" x14ac:dyDescent="0.2">
      <c r="D611" s="1"/>
      <c r="E611" s="1"/>
    </row>
    <row r="612" spans="4:5" x14ac:dyDescent="0.2">
      <c r="D612" s="1"/>
      <c r="E612" s="1"/>
    </row>
    <row r="613" spans="4:5" x14ac:dyDescent="0.2">
      <c r="D613" s="1"/>
      <c r="E613" s="1"/>
    </row>
    <row r="614" spans="4:5" x14ac:dyDescent="0.2">
      <c r="D614" s="1"/>
      <c r="E614" s="1"/>
    </row>
    <row r="615" spans="4:5" x14ac:dyDescent="0.2">
      <c r="D615" s="1"/>
      <c r="E615" s="1"/>
    </row>
    <row r="616" spans="4:5" x14ac:dyDescent="0.2">
      <c r="D616" s="1"/>
      <c r="E616" s="1"/>
    </row>
    <row r="617" spans="4:5" x14ac:dyDescent="0.2">
      <c r="D617" s="1"/>
      <c r="E617" s="1"/>
    </row>
    <row r="618" spans="4:5" x14ac:dyDescent="0.2">
      <c r="D618" s="1"/>
      <c r="E618" s="1"/>
    </row>
    <row r="619" spans="4:5" x14ac:dyDescent="0.2">
      <c r="D619" s="1"/>
      <c r="E619" s="1"/>
    </row>
    <row r="620" spans="4:5" x14ac:dyDescent="0.2">
      <c r="D620" s="1"/>
      <c r="E620" s="1"/>
    </row>
    <row r="621" spans="4:5" x14ac:dyDescent="0.2">
      <c r="D621" s="1"/>
      <c r="E621" s="1"/>
    </row>
    <row r="622" spans="4:5" x14ac:dyDescent="0.2">
      <c r="D622" s="1"/>
      <c r="E622" s="1"/>
    </row>
    <row r="623" spans="4:5" x14ac:dyDescent="0.2">
      <c r="D623" s="1"/>
      <c r="E623" s="1"/>
    </row>
    <row r="624" spans="4:5" x14ac:dyDescent="0.2">
      <c r="D624" s="1"/>
      <c r="E624" s="1"/>
    </row>
    <row r="625" spans="4:5" x14ac:dyDescent="0.2">
      <c r="D625" s="1"/>
      <c r="E625" s="1"/>
    </row>
    <row r="626" spans="4:5" x14ac:dyDescent="0.2">
      <c r="D626" s="1"/>
      <c r="E626" s="1"/>
    </row>
    <row r="627" spans="4:5" x14ac:dyDescent="0.2">
      <c r="D627" s="1"/>
      <c r="E627" s="1"/>
    </row>
    <row r="628" spans="4:5" x14ac:dyDescent="0.2">
      <c r="D628" s="1"/>
      <c r="E628" s="1"/>
    </row>
    <row r="629" spans="4:5" x14ac:dyDescent="0.2">
      <c r="D629" s="1"/>
      <c r="E629" s="1"/>
    </row>
    <row r="630" spans="4:5" x14ac:dyDescent="0.2">
      <c r="D630" s="1"/>
      <c r="E630" s="1"/>
    </row>
    <row r="631" spans="4:5" x14ac:dyDescent="0.2">
      <c r="D631" s="1"/>
      <c r="E631" s="1"/>
    </row>
    <row r="632" spans="4:5" x14ac:dyDescent="0.2">
      <c r="D632" s="1"/>
      <c r="E632" s="1"/>
    </row>
    <row r="633" spans="4:5" x14ac:dyDescent="0.2">
      <c r="D633" s="1"/>
      <c r="E633" s="1"/>
    </row>
    <row r="634" spans="4:5" x14ac:dyDescent="0.2">
      <c r="D634" s="1"/>
      <c r="E634" s="1"/>
    </row>
    <row r="635" spans="4:5" x14ac:dyDescent="0.2">
      <c r="D635" s="1"/>
      <c r="E635" s="1"/>
    </row>
    <row r="636" spans="4:5" x14ac:dyDescent="0.2">
      <c r="D636" s="1"/>
      <c r="E636" s="1"/>
    </row>
    <row r="637" spans="4:5" x14ac:dyDescent="0.2">
      <c r="D637" s="1"/>
      <c r="E637" s="1"/>
    </row>
    <row r="638" spans="4:5" x14ac:dyDescent="0.2">
      <c r="D638" s="1"/>
      <c r="E638" s="1"/>
    </row>
    <row r="639" spans="4:5" x14ac:dyDescent="0.2">
      <c r="D639" s="1"/>
      <c r="E639" s="1"/>
    </row>
    <row r="640" spans="4:5" x14ac:dyDescent="0.2">
      <c r="D640" s="1"/>
      <c r="E640" s="1"/>
    </row>
    <row r="641" spans="4:5" x14ac:dyDescent="0.2">
      <c r="D641" s="1"/>
      <c r="E641" s="1"/>
    </row>
    <row r="642" spans="4:5" x14ac:dyDescent="0.2">
      <c r="D642" s="1"/>
      <c r="E642" s="1"/>
    </row>
    <row r="643" spans="4:5" x14ac:dyDescent="0.2">
      <c r="D643" s="1"/>
      <c r="E643" s="1"/>
    </row>
    <row r="644" spans="4:5" x14ac:dyDescent="0.2">
      <c r="D644" s="1"/>
      <c r="E644" s="1"/>
    </row>
    <row r="645" spans="4:5" x14ac:dyDescent="0.2">
      <c r="D645" s="1"/>
      <c r="E645" s="1"/>
    </row>
    <row r="646" spans="4:5" x14ac:dyDescent="0.2">
      <c r="D646" s="1"/>
      <c r="E646" s="1"/>
    </row>
    <row r="647" spans="4:5" x14ac:dyDescent="0.2">
      <c r="D647" s="1"/>
      <c r="E647" s="1"/>
    </row>
    <row r="648" spans="4:5" x14ac:dyDescent="0.2">
      <c r="D648" s="1"/>
      <c r="E648" s="1"/>
    </row>
    <row r="649" spans="4:5" x14ac:dyDescent="0.2">
      <c r="D649" s="1"/>
      <c r="E649" s="1"/>
    </row>
    <row r="650" spans="4:5" x14ac:dyDescent="0.2">
      <c r="D650" s="1"/>
      <c r="E650" s="1"/>
    </row>
    <row r="651" spans="4:5" x14ac:dyDescent="0.2">
      <c r="D651" s="1"/>
      <c r="E651" s="1"/>
    </row>
    <row r="652" spans="4:5" x14ac:dyDescent="0.2">
      <c r="D652" s="1"/>
      <c r="E652" s="1"/>
    </row>
    <row r="653" spans="4:5" x14ac:dyDescent="0.2">
      <c r="D653" s="1"/>
      <c r="E653" s="1"/>
    </row>
    <row r="654" spans="4:5" x14ac:dyDescent="0.2">
      <c r="D654" s="1"/>
      <c r="E654" s="1"/>
    </row>
    <row r="655" spans="4:5" x14ac:dyDescent="0.2">
      <c r="D655" s="1"/>
      <c r="E655" s="1"/>
    </row>
    <row r="656" spans="4:5" x14ac:dyDescent="0.2">
      <c r="D656" s="1"/>
      <c r="E656" s="1"/>
    </row>
    <row r="657" spans="4:5" x14ac:dyDescent="0.2">
      <c r="D657" s="1"/>
      <c r="E657" s="1"/>
    </row>
    <row r="658" spans="4:5" x14ac:dyDescent="0.2">
      <c r="D658" s="1"/>
      <c r="E658" s="1"/>
    </row>
    <row r="659" spans="4:5" x14ac:dyDescent="0.2">
      <c r="D659" s="1"/>
      <c r="E659" s="1"/>
    </row>
    <row r="660" spans="4:5" x14ac:dyDescent="0.2">
      <c r="D660" s="1"/>
      <c r="E660" s="1"/>
    </row>
    <row r="661" spans="4:5" x14ac:dyDescent="0.2">
      <c r="D661" s="1"/>
      <c r="E661" s="1"/>
    </row>
    <row r="662" spans="4:5" x14ac:dyDescent="0.2">
      <c r="D662" s="1"/>
      <c r="E662" s="1"/>
    </row>
    <row r="663" spans="4:5" x14ac:dyDescent="0.2">
      <c r="D663" s="1"/>
      <c r="E663" s="1"/>
    </row>
    <row r="664" spans="4:5" x14ac:dyDescent="0.2">
      <c r="D664" s="1"/>
      <c r="E664" s="1"/>
    </row>
    <row r="665" spans="4:5" x14ac:dyDescent="0.2">
      <c r="D665" s="1"/>
      <c r="E665" s="1"/>
    </row>
    <row r="666" spans="4:5" x14ac:dyDescent="0.2">
      <c r="D666" s="1"/>
      <c r="E666" s="1"/>
    </row>
    <row r="667" spans="4:5" x14ac:dyDescent="0.2">
      <c r="D667" s="1"/>
      <c r="E667" s="1"/>
    </row>
    <row r="668" spans="4:5" x14ac:dyDescent="0.2">
      <c r="D668" s="1"/>
      <c r="E668" s="1"/>
    </row>
    <row r="669" spans="4:5" x14ac:dyDescent="0.2">
      <c r="D669" s="1"/>
      <c r="E669" s="1"/>
    </row>
    <row r="670" spans="4:5" x14ac:dyDescent="0.2">
      <c r="D670" s="1"/>
      <c r="E670" s="1"/>
    </row>
    <row r="671" spans="4:5" x14ac:dyDescent="0.2">
      <c r="D671" s="1"/>
      <c r="E671" s="1"/>
    </row>
    <row r="672" spans="4:5" x14ac:dyDescent="0.2">
      <c r="D672" s="1"/>
      <c r="E672" s="1"/>
    </row>
    <row r="673" spans="4:5" x14ac:dyDescent="0.2">
      <c r="D673" s="1"/>
      <c r="E673" s="1"/>
    </row>
    <row r="674" spans="4:5" x14ac:dyDescent="0.2">
      <c r="D674" s="1"/>
      <c r="E674" s="1"/>
    </row>
    <row r="675" spans="4:5" x14ac:dyDescent="0.2">
      <c r="D675" s="1"/>
      <c r="E675" s="1"/>
    </row>
    <row r="676" spans="4:5" x14ac:dyDescent="0.2">
      <c r="D676" s="1"/>
      <c r="E676" s="1"/>
    </row>
    <row r="677" spans="4:5" x14ac:dyDescent="0.2">
      <c r="D677" s="1"/>
      <c r="E677" s="1"/>
    </row>
    <row r="678" spans="4:5" x14ac:dyDescent="0.2">
      <c r="D678" s="1"/>
      <c r="E678" s="1"/>
    </row>
    <row r="679" spans="4:5" x14ac:dyDescent="0.2">
      <c r="D679" s="1"/>
      <c r="E679" s="1"/>
    </row>
    <row r="680" spans="4:5" x14ac:dyDescent="0.2">
      <c r="D680" s="1"/>
      <c r="E680" s="1"/>
    </row>
    <row r="681" spans="4:5" x14ac:dyDescent="0.2">
      <c r="D681" s="1"/>
      <c r="E681" s="1"/>
    </row>
    <row r="682" spans="4:5" x14ac:dyDescent="0.2">
      <c r="D682" s="1"/>
      <c r="E682" s="1"/>
    </row>
    <row r="683" spans="4:5" x14ac:dyDescent="0.2">
      <c r="D683" s="1"/>
      <c r="E683" s="1"/>
    </row>
    <row r="684" spans="4:5" x14ac:dyDescent="0.2">
      <c r="D684" s="1"/>
      <c r="E684" s="1"/>
    </row>
    <row r="685" spans="4:5" x14ac:dyDescent="0.2">
      <c r="D685" s="1"/>
      <c r="E685" s="1"/>
    </row>
    <row r="686" spans="4:5" x14ac:dyDescent="0.2">
      <c r="D686" s="1"/>
      <c r="E686" s="1"/>
    </row>
    <row r="687" spans="4:5" x14ac:dyDescent="0.2">
      <c r="D687" s="1"/>
      <c r="E687" s="1"/>
    </row>
    <row r="688" spans="4:5" x14ac:dyDescent="0.2">
      <c r="D688" s="1"/>
      <c r="E688" s="1"/>
    </row>
    <row r="689" spans="4:5" x14ac:dyDescent="0.2">
      <c r="D689" s="1"/>
      <c r="E689" s="1"/>
    </row>
    <row r="690" spans="4:5" x14ac:dyDescent="0.2">
      <c r="D690" s="1"/>
      <c r="E690" s="1"/>
    </row>
    <row r="691" spans="4:5" x14ac:dyDescent="0.2">
      <c r="D691" s="1"/>
      <c r="E691" s="1"/>
    </row>
    <row r="692" spans="4:5" x14ac:dyDescent="0.2">
      <c r="D692" s="1"/>
      <c r="E692" s="1"/>
    </row>
    <row r="693" spans="4:5" x14ac:dyDescent="0.2">
      <c r="D693" s="1"/>
      <c r="E693" s="1"/>
    </row>
    <row r="694" spans="4:5" x14ac:dyDescent="0.2">
      <c r="D694" s="1"/>
      <c r="E694" s="1"/>
    </row>
    <row r="695" spans="4:5" x14ac:dyDescent="0.2">
      <c r="D695" s="1"/>
      <c r="E695" s="1"/>
    </row>
    <row r="696" spans="4:5" x14ac:dyDescent="0.2">
      <c r="D696" s="1"/>
      <c r="E696" s="1"/>
    </row>
    <row r="697" spans="4:5" x14ac:dyDescent="0.2">
      <c r="D697" s="1"/>
      <c r="E697" s="1"/>
    </row>
    <row r="698" spans="4:5" x14ac:dyDescent="0.2">
      <c r="D698" s="1"/>
      <c r="E698" s="1"/>
    </row>
    <row r="699" spans="4:5" x14ac:dyDescent="0.2">
      <c r="D699" s="1"/>
      <c r="E699" s="1"/>
    </row>
    <row r="700" spans="4:5" x14ac:dyDescent="0.2">
      <c r="D700" s="1"/>
      <c r="E700" s="1"/>
    </row>
    <row r="701" spans="4:5" x14ac:dyDescent="0.2">
      <c r="D701" s="1"/>
      <c r="E701" s="1"/>
    </row>
    <row r="702" spans="4:5" x14ac:dyDescent="0.2">
      <c r="D702" s="1"/>
      <c r="E702" s="1"/>
    </row>
    <row r="703" spans="4:5" x14ac:dyDescent="0.2">
      <c r="D703" s="1"/>
      <c r="E703" s="1"/>
    </row>
    <row r="704" spans="4:5" x14ac:dyDescent="0.2">
      <c r="D704" s="1"/>
      <c r="E704" s="1"/>
    </row>
    <row r="705" spans="4:5" x14ac:dyDescent="0.2">
      <c r="D705" s="1"/>
      <c r="E705" s="1"/>
    </row>
    <row r="706" spans="4:5" x14ac:dyDescent="0.2">
      <c r="D706" s="1"/>
      <c r="E706" s="1"/>
    </row>
    <row r="707" spans="4:5" x14ac:dyDescent="0.2">
      <c r="D707" s="1"/>
      <c r="E707" s="1"/>
    </row>
    <row r="708" spans="4:5" x14ac:dyDescent="0.2">
      <c r="D708" s="1"/>
      <c r="E708" s="1"/>
    </row>
    <row r="709" spans="4:5" x14ac:dyDescent="0.2">
      <c r="D709" s="1"/>
      <c r="E709" s="1"/>
    </row>
    <row r="710" spans="4:5" x14ac:dyDescent="0.2">
      <c r="D710" s="1"/>
      <c r="E710" s="1"/>
    </row>
    <row r="711" spans="4:5" x14ac:dyDescent="0.2">
      <c r="D711" s="1"/>
      <c r="E711" s="1"/>
    </row>
    <row r="712" spans="4:5" x14ac:dyDescent="0.2">
      <c r="D712" s="1"/>
      <c r="E712" s="1"/>
    </row>
    <row r="713" spans="4:5" x14ac:dyDescent="0.2">
      <c r="D713" s="1"/>
      <c r="E713" s="1"/>
    </row>
    <row r="714" spans="4:5" x14ac:dyDescent="0.2">
      <c r="D714" s="1"/>
      <c r="E714" s="1"/>
    </row>
    <row r="715" spans="4:5" x14ac:dyDescent="0.2">
      <c r="D715" s="1"/>
      <c r="E715" s="1"/>
    </row>
    <row r="716" spans="4:5" x14ac:dyDescent="0.2">
      <c r="D716" s="1"/>
      <c r="E716" s="1"/>
    </row>
    <row r="717" spans="4:5" x14ac:dyDescent="0.2">
      <c r="D717" s="1"/>
      <c r="E717" s="1"/>
    </row>
    <row r="718" spans="4:5" x14ac:dyDescent="0.2">
      <c r="D718" s="1"/>
      <c r="E718" s="1"/>
    </row>
    <row r="719" spans="4:5" x14ac:dyDescent="0.2">
      <c r="D719" s="1"/>
      <c r="E719" s="1"/>
    </row>
    <row r="720" spans="4:5" x14ac:dyDescent="0.2">
      <c r="D720" s="1"/>
      <c r="E720" s="1"/>
    </row>
    <row r="721" spans="4:5" x14ac:dyDescent="0.2">
      <c r="D721" s="1"/>
      <c r="E721" s="1"/>
    </row>
    <row r="722" spans="4:5" x14ac:dyDescent="0.2">
      <c r="D722" s="1"/>
      <c r="E722" s="1"/>
    </row>
    <row r="723" spans="4:5" x14ac:dyDescent="0.2">
      <c r="D723" s="1"/>
      <c r="E723" s="1"/>
    </row>
    <row r="724" spans="4:5" x14ac:dyDescent="0.2">
      <c r="D724" s="1"/>
      <c r="E724" s="1"/>
    </row>
    <row r="725" spans="4:5" x14ac:dyDescent="0.2">
      <c r="D725" s="1"/>
      <c r="E725" s="1"/>
    </row>
    <row r="726" spans="4:5" x14ac:dyDescent="0.2">
      <c r="D726" s="1"/>
      <c r="E726" s="1"/>
    </row>
    <row r="727" spans="4:5" x14ac:dyDescent="0.2">
      <c r="D727" s="1"/>
      <c r="E727" s="1"/>
    </row>
    <row r="728" spans="4:5" x14ac:dyDescent="0.2">
      <c r="D728" s="1"/>
      <c r="E728" s="1"/>
    </row>
    <row r="729" spans="4:5" x14ac:dyDescent="0.2">
      <c r="D729" s="1"/>
      <c r="E729" s="1"/>
    </row>
    <row r="730" spans="4:5" x14ac:dyDescent="0.2">
      <c r="D730" s="1"/>
      <c r="E730" s="1"/>
    </row>
    <row r="731" spans="4:5" x14ac:dyDescent="0.2">
      <c r="D731" s="1"/>
      <c r="E731" s="1"/>
    </row>
    <row r="732" spans="4:5" x14ac:dyDescent="0.2">
      <c r="D732" s="1"/>
      <c r="E732" s="1"/>
    </row>
    <row r="733" spans="4:5" x14ac:dyDescent="0.2">
      <c r="D733" s="1"/>
      <c r="E733" s="1"/>
    </row>
    <row r="734" spans="4:5" x14ac:dyDescent="0.2">
      <c r="D734" s="1"/>
      <c r="E734" s="1"/>
    </row>
    <row r="735" spans="4:5" x14ac:dyDescent="0.2">
      <c r="D735" s="1"/>
      <c r="E735" s="1"/>
    </row>
    <row r="736" spans="4:5" x14ac:dyDescent="0.2">
      <c r="D736" s="1"/>
      <c r="E736" s="1"/>
    </row>
    <row r="737" spans="4:5" x14ac:dyDescent="0.2">
      <c r="D737" s="1"/>
      <c r="E737" s="1"/>
    </row>
    <row r="738" spans="4:5" x14ac:dyDescent="0.2">
      <c r="D738" s="1"/>
      <c r="E738" s="1"/>
    </row>
    <row r="739" spans="4:5" x14ac:dyDescent="0.2">
      <c r="D739" s="1"/>
      <c r="E739" s="1"/>
    </row>
    <row r="740" spans="4:5" x14ac:dyDescent="0.2">
      <c r="D740" s="1"/>
      <c r="E740" s="1"/>
    </row>
    <row r="741" spans="4:5" x14ac:dyDescent="0.2">
      <c r="D741" s="1"/>
      <c r="E741" s="1"/>
    </row>
    <row r="742" spans="4:5" x14ac:dyDescent="0.2">
      <c r="D742" s="1"/>
      <c r="E742" s="1"/>
    </row>
    <row r="743" spans="4:5" x14ac:dyDescent="0.2">
      <c r="D743" s="1"/>
      <c r="E743" s="1"/>
    </row>
    <row r="744" spans="4:5" x14ac:dyDescent="0.2">
      <c r="D744" s="1"/>
      <c r="E744" s="1"/>
    </row>
    <row r="745" spans="4:5" x14ac:dyDescent="0.2">
      <c r="D745" s="1"/>
      <c r="E745" s="1"/>
    </row>
    <row r="746" spans="4:5" x14ac:dyDescent="0.2">
      <c r="D746" s="1"/>
      <c r="E746" s="1"/>
    </row>
    <row r="747" spans="4:5" x14ac:dyDescent="0.2">
      <c r="D747" s="1"/>
      <c r="E747" s="1"/>
    </row>
    <row r="748" spans="4:5" x14ac:dyDescent="0.2">
      <c r="D748" s="1"/>
      <c r="E748" s="1"/>
    </row>
    <row r="749" spans="4:5" x14ac:dyDescent="0.2">
      <c r="D749" s="1"/>
      <c r="E749" s="1"/>
    </row>
    <row r="750" spans="4:5" x14ac:dyDescent="0.2">
      <c r="D750" s="1"/>
      <c r="E750" s="1"/>
    </row>
    <row r="751" spans="4:5" x14ac:dyDescent="0.2">
      <c r="D751" s="1"/>
      <c r="E751" s="1"/>
    </row>
    <row r="752" spans="4:5" x14ac:dyDescent="0.2">
      <c r="D752" s="1"/>
      <c r="E752" s="1"/>
    </row>
    <row r="753" spans="4:5" x14ac:dyDescent="0.2">
      <c r="D753" s="1"/>
      <c r="E753" s="1"/>
    </row>
    <row r="754" spans="4:5" x14ac:dyDescent="0.2">
      <c r="D754" s="1"/>
      <c r="E754" s="1"/>
    </row>
    <row r="755" spans="4:5" x14ac:dyDescent="0.2">
      <c r="D755" s="1"/>
      <c r="E755" s="1"/>
    </row>
    <row r="756" spans="4:5" x14ac:dyDescent="0.2">
      <c r="D756" s="1"/>
      <c r="E756" s="1"/>
    </row>
    <row r="757" spans="4:5" x14ac:dyDescent="0.2">
      <c r="D757" s="1"/>
      <c r="E757" s="1"/>
    </row>
    <row r="758" spans="4:5" x14ac:dyDescent="0.2">
      <c r="D758" s="1"/>
      <c r="E758" s="1"/>
    </row>
    <row r="759" spans="4:5" x14ac:dyDescent="0.2">
      <c r="D759" s="1"/>
      <c r="E759" s="1"/>
    </row>
    <row r="760" spans="4:5" x14ac:dyDescent="0.2">
      <c r="D760" s="1"/>
      <c r="E760" s="1"/>
    </row>
    <row r="761" spans="4:5" x14ac:dyDescent="0.2">
      <c r="D761" s="1"/>
      <c r="E761" s="1"/>
    </row>
    <row r="762" spans="4:5" x14ac:dyDescent="0.2">
      <c r="D762" s="1"/>
      <c r="E762" s="1"/>
    </row>
    <row r="763" spans="4:5" x14ac:dyDescent="0.2">
      <c r="D763" s="1"/>
      <c r="E763" s="1"/>
    </row>
    <row r="764" spans="4:5" x14ac:dyDescent="0.2">
      <c r="D764" s="1"/>
      <c r="E764" s="1"/>
    </row>
    <row r="765" spans="4:5" x14ac:dyDescent="0.2">
      <c r="D765" s="1"/>
      <c r="E765" s="1"/>
    </row>
    <row r="766" spans="4:5" x14ac:dyDescent="0.2">
      <c r="D766" s="1"/>
      <c r="E766" s="1"/>
    </row>
    <row r="767" spans="4:5" x14ac:dyDescent="0.2">
      <c r="D767" s="1"/>
      <c r="E767" s="1"/>
    </row>
    <row r="768" spans="4:5" x14ac:dyDescent="0.2">
      <c r="D768" s="1"/>
      <c r="E768" s="1"/>
    </row>
    <row r="769" spans="4:5" x14ac:dyDescent="0.2">
      <c r="D769" s="1"/>
      <c r="E769" s="1"/>
    </row>
    <row r="770" spans="4:5" x14ac:dyDescent="0.2">
      <c r="D770" s="1"/>
      <c r="E770" s="1"/>
    </row>
    <row r="771" spans="4:5" x14ac:dyDescent="0.2">
      <c r="D771" s="1"/>
      <c r="E771" s="1"/>
    </row>
    <row r="772" spans="4:5" x14ac:dyDescent="0.2">
      <c r="D772" s="1"/>
      <c r="E772" s="1"/>
    </row>
    <row r="773" spans="4:5" x14ac:dyDescent="0.2">
      <c r="D773" s="1"/>
      <c r="E773" s="1"/>
    </row>
    <row r="774" spans="4:5" x14ac:dyDescent="0.2">
      <c r="D774" s="1"/>
      <c r="E774" s="1"/>
    </row>
    <row r="775" spans="4:5" x14ac:dyDescent="0.2">
      <c r="D775" s="1"/>
      <c r="E775" s="1"/>
    </row>
    <row r="776" spans="4:5" x14ac:dyDescent="0.2">
      <c r="D776" s="1"/>
      <c r="E776" s="1"/>
    </row>
    <row r="777" spans="4:5" x14ac:dyDescent="0.2">
      <c r="D777" s="1"/>
      <c r="E777" s="1"/>
    </row>
    <row r="778" spans="4:5" x14ac:dyDescent="0.2">
      <c r="D778" s="1"/>
      <c r="E778" s="1"/>
    </row>
    <row r="779" spans="4:5" x14ac:dyDescent="0.2">
      <c r="D779" s="1"/>
      <c r="E779" s="1"/>
    </row>
    <row r="780" spans="4:5" x14ac:dyDescent="0.2">
      <c r="D780" s="1"/>
      <c r="E780" s="1"/>
    </row>
    <row r="781" spans="4:5" x14ac:dyDescent="0.2">
      <c r="D781" s="1"/>
      <c r="E781" s="1"/>
    </row>
    <row r="782" spans="4:5" x14ac:dyDescent="0.2">
      <c r="D782" s="1"/>
      <c r="E782" s="1"/>
    </row>
    <row r="783" spans="4:5" x14ac:dyDescent="0.2">
      <c r="D783" s="1"/>
      <c r="E783" s="1"/>
    </row>
    <row r="784" spans="4:5" x14ac:dyDescent="0.2">
      <c r="D784" s="1"/>
      <c r="E784" s="1"/>
    </row>
    <row r="785" spans="4:5" x14ac:dyDescent="0.2">
      <c r="D785" s="1"/>
      <c r="E785" s="1"/>
    </row>
    <row r="786" spans="4:5" x14ac:dyDescent="0.2">
      <c r="D786" s="1"/>
      <c r="E786" s="1"/>
    </row>
    <row r="787" spans="4:5" x14ac:dyDescent="0.2">
      <c r="D787" s="1"/>
      <c r="E787" s="1"/>
    </row>
    <row r="788" spans="4:5" x14ac:dyDescent="0.2">
      <c r="D788" s="1"/>
      <c r="E788" s="1"/>
    </row>
    <row r="789" spans="4:5" x14ac:dyDescent="0.2">
      <c r="D789" s="1"/>
      <c r="E789" s="1"/>
    </row>
    <row r="790" spans="4:5" x14ac:dyDescent="0.2">
      <c r="D790" s="1"/>
      <c r="E790" s="1"/>
    </row>
    <row r="791" spans="4:5" x14ac:dyDescent="0.2">
      <c r="D791" s="1"/>
      <c r="E791" s="1"/>
    </row>
    <row r="792" spans="4:5" x14ac:dyDescent="0.2">
      <c r="D792" s="1"/>
      <c r="E792" s="1"/>
    </row>
    <row r="793" spans="4:5" x14ac:dyDescent="0.2">
      <c r="D793" s="1"/>
      <c r="E793" s="1"/>
    </row>
    <row r="794" spans="4:5" x14ac:dyDescent="0.2">
      <c r="D794" s="1"/>
      <c r="E794" s="1"/>
    </row>
    <row r="795" spans="4:5" x14ac:dyDescent="0.2">
      <c r="D795" s="1"/>
      <c r="E795" s="1"/>
    </row>
    <row r="796" spans="4:5" x14ac:dyDescent="0.2">
      <c r="D796" s="1"/>
      <c r="E796" s="1"/>
    </row>
    <row r="797" spans="4:5" x14ac:dyDescent="0.2">
      <c r="D797" s="1"/>
      <c r="E797" s="1"/>
    </row>
    <row r="798" spans="4:5" x14ac:dyDescent="0.2">
      <c r="D798" s="1"/>
      <c r="E798" s="1"/>
    </row>
    <row r="799" spans="4:5" x14ac:dyDescent="0.2">
      <c r="D799" s="1"/>
      <c r="E799" s="1"/>
    </row>
    <row r="800" spans="4:5" x14ac:dyDescent="0.2">
      <c r="D800" s="1"/>
      <c r="E800" s="1"/>
    </row>
    <row r="801" spans="4:5" x14ac:dyDescent="0.2">
      <c r="D801" s="1"/>
      <c r="E801" s="1"/>
    </row>
    <row r="802" spans="4:5" x14ac:dyDescent="0.2">
      <c r="D802" s="1"/>
      <c r="E802" s="1"/>
    </row>
    <row r="803" spans="4:5" x14ac:dyDescent="0.2">
      <c r="D803" s="1"/>
      <c r="E803" s="1"/>
    </row>
    <row r="804" spans="4:5" x14ac:dyDescent="0.2">
      <c r="D804" s="1"/>
      <c r="E804" s="1"/>
    </row>
    <row r="805" spans="4:5" x14ac:dyDescent="0.2">
      <c r="D805" s="1"/>
      <c r="E805" s="1"/>
    </row>
    <row r="806" spans="4:5" x14ac:dyDescent="0.2">
      <c r="D806" s="1"/>
      <c r="E806" s="1"/>
    </row>
    <row r="807" spans="4:5" x14ac:dyDescent="0.2">
      <c r="D807" s="1"/>
      <c r="E807" s="1"/>
    </row>
    <row r="808" spans="4:5" x14ac:dyDescent="0.2">
      <c r="D808" s="1"/>
      <c r="E808" s="1"/>
    </row>
    <row r="809" spans="4:5" x14ac:dyDescent="0.2">
      <c r="D809" s="1"/>
      <c r="E809" s="1"/>
    </row>
    <row r="810" spans="4:5" x14ac:dyDescent="0.2">
      <c r="D810" s="1"/>
      <c r="E810" s="1"/>
    </row>
    <row r="811" spans="4:5" x14ac:dyDescent="0.2">
      <c r="D811" s="1"/>
      <c r="E811" s="1"/>
    </row>
    <row r="812" spans="4:5" x14ac:dyDescent="0.2">
      <c r="D812" s="1"/>
      <c r="E812" s="1"/>
    </row>
    <row r="813" spans="4:5" x14ac:dyDescent="0.2">
      <c r="D813" s="1"/>
      <c r="E813" s="1"/>
    </row>
    <row r="814" spans="4:5" x14ac:dyDescent="0.2">
      <c r="D814" s="1"/>
      <c r="E814" s="1"/>
    </row>
    <row r="815" spans="4:5" x14ac:dyDescent="0.2">
      <c r="D815" s="1"/>
      <c r="E815" s="1"/>
    </row>
    <row r="816" spans="4:5" x14ac:dyDescent="0.2">
      <c r="D816" s="1"/>
      <c r="E816" s="1"/>
    </row>
    <row r="817" spans="4:5" x14ac:dyDescent="0.2">
      <c r="D817" s="1"/>
      <c r="E817" s="1"/>
    </row>
    <row r="818" spans="4:5" x14ac:dyDescent="0.2">
      <c r="D818" s="1"/>
      <c r="E818" s="1"/>
    </row>
    <row r="819" spans="4:5" x14ac:dyDescent="0.2">
      <c r="D819" s="1"/>
      <c r="E819" s="1"/>
    </row>
    <row r="820" spans="4:5" x14ac:dyDescent="0.2">
      <c r="D820" s="1"/>
      <c r="E820" s="1"/>
    </row>
    <row r="821" spans="4:5" x14ac:dyDescent="0.2">
      <c r="D821" s="1"/>
      <c r="E821" s="1"/>
    </row>
    <row r="822" spans="4:5" x14ac:dyDescent="0.2">
      <c r="D822" s="1"/>
      <c r="E822" s="1"/>
    </row>
    <row r="823" spans="4:5" x14ac:dyDescent="0.2">
      <c r="D823" s="1"/>
      <c r="E823" s="1"/>
    </row>
    <row r="824" spans="4:5" x14ac:dyDescent="0.2">
      <c r="D824" s="1"/>
      <c r="E824" s="1"/>
    </row>
    <row r="825" spans="4:5" x14ac:dyDescent="0.2">
      <c r="D825" s="1"/>
      <c r="E825" s="1"/>
    </row>
    <row r="826" spans="4:5" x14ac:dyDescent="0.2">
      <c r="D826" s="1"/>
      <c r="E826" s="1"/>
    </row>
    <row r="827" spans="4:5" x14ac:dyDescent="0.2">
      <c r="D827" s="1"/>
      <c r="E827" s="1"/>
    </row>
    <row r="828" spans="4:5" x14ac:dyDescent="0.2">
      <c r="D828" s="1"/>
      <c r="E828" s="1"/>
    </row>
    <row r="829" spans="4:5" x14ac:dyDescent="0.2">
      <c r="D829" s="1"/>
      <c r="E829" s="1"/>
    </row>
    <row r="830" spans="4:5" x14ac:dyDescent="0.2">
      <c r="D830" s="1"/>
      <c r="E830" s="1"/>
    </row>
    <row r="831" spans="4:5" x14ac:dyDescent="0.2">
      <c r="D831" s="1"/>
      <c r="E831" s="1"/>
    </row>
    <row r="832" spans="4:5" x14ac:dyDescent="0.2">
      <c r="D832" s="1"/>
      <c r="E832" s="1"/>
    </row>
    <row r="833" spans="4:5" x14ac:dyDescent="0.2">
      <c r="D833" s="1"/>
      <c r="E833" s="1"/>
    </row>
    <row r="834" spans="4:5" x14ac:dyDescent="0.2">
      <c r="D834" s="1"/>
      <c r="E834" s="1"/>
    </row>
    <row r="835" spans="4:5" x14ac:dyDescent="0.2">
      <c r="D835" s="1"/>
      <c r="E835" s="1"/>
    </row>
    <row r="836" spans="4:5" x14ac:dyDescent="0.2">
      <c r="D836" s="1"/>
      <c r="E836" s="1"/>
    </row>
    <row r="837" spans="4:5" x14ac:dyDescent="0.2">
      <c r="D837" s="1"/>
      <c r="E837" s="1"/>
    </row>
    <row r="838" spans="4:5" x14ac:dyDescent="0.2">
      <c r="D838" s="1"/>
      <c r="E838" s="1"/>
    </row>
    <row r="839" spans="4:5" x14ac:dyDescent="0.2">
      <c r="D839" s="1"/>
      <c r="E839" s="1"/>
    </row>
    <row r="840" spans="4:5" x14ac:dyDescent="0.2">
      <c r="D840" s="1"/>
      <c r="E840" s="1"/>
    </row>
    <row r="841" spans="4:5" x14ac:dyDescent="0.2">
      <c r="D841" s="1"/>
      <c r="E841" s="1"/>
    </row>
    <row r="842" spans="4:5" x14ac:dyDescent="0.2">
      <c r="D842" s="1"/>
      <c r="E842" s="1"/>
    </row>
    <row r="843" spans="4:5" x14ac:dyDescent="0.2">
      <c r="D843" s="1"/>
      <c r="E843" s="1"/>
    </row>
    <row r="844" spans="4:5" x14ac:dyDescent="0.2">
      <c r="D844" s="1"/>
      <c r="E844" s="1"/>
    </row>
    <row r="845" spans="4:5" x14ac:dyDescent="0.2">
      <c r="D845" s="1"/>
      <c r="E845" s="1"/>
    </row>
    <row r="846" spans="4:5" x14ac:dyDescent="0.2">
      <c r="D846" s="1"/>
      <c r="E846" s="1"/>
    </row>
    <row r="847" spans="4:5" x14ac:dyDescent="0.2">
      <c r="D847" s="1"/>
      <c r="E847" s="1"/>
    </row>
    <row r="848" spans="4:5" x14ac:dyDescent="0.2">
      <c r="D848" s="1"/>
      <c r="E848" s="1"/>
    </row>
    <row r="849" spans="4:5" x14ac:dyDescent="0.2">
      <c r="D849" s="1"/>
      <c r="E849" s="1"/>
    </row>
    <row r="850" spans="4:5" x14ac:dyDescent="0.2">
      <c r="D850" s="1"/>
      <c r="E850" s="1"/>
    </row>
    <row r="851" spans="4:5" x14ac:dyDescent="0.2">
      <c r="D851" s="1"/>
      <c r="E851" s="1"/>
    </row>
    <row r="852" spans="4:5" x14ac:dyDescent="0.2">
      <c r="D852" s="1"/>
      <c r="E852" s="1"/>
    </row>
    <row r="853" spans="4:5" x14ac:dyDescent="0.2">
      <c r="D853" s="1"/>
      <c r="E853" s="1"/>
    </row>
    <row r="854" spans="4:5" x14ac:dyDescent="0.2">
      <c r="D854" s="1"/>
      <c r="E854" s="1"/>
    </row>
    <row r="855" spans="4:5" x14ac:dyDescent="0.2">
      <c r="D855" s="1"/>
      <c r="E855" s="1"/>
    </row>
    <row r="856" spans="4:5" x14ac:dyDescent="0.2">
      <c r="D856" s="1"/>
      <c r="E856" s="1"/>
    </row>
    <row r="857" spans="4:5" x14ac:dyDescent="0.2">
      <c r="D857" s="1"/>
      <c r="E857" s="1"/>
    </row>
    <row r="858" spans="4:5" x14ac:dyDescent="0.2">
      <c r="D858" s="1"/>
      <c r="E858" s="1"/>
    </row>
    <row r="859" spans="4:5" x14ac:dyDescent="0.2">
      <c r="D859" s="1"/>
      <c r="E859" s="1"/>
    </row>
    <row r="860" spans="4:5" x14ac:dyDescent="0.2">
      <c r="D860" s="1"/>
      <c r="E860" s="1"/>
    </row>
    <row r="861" spans="4:5" x14ac:dyDescent="0.2">
      <c r="D861" s="1"/>
      <c r="E861" s="1"/>
    </row>
    <row r="862" spans="4:5" x14ac:dyDescent="0.2">
      <c r="D862" s="1"/>
      <c r="E862" s="1"/>
    </row>
    <row r="863" spans="4:5" x14ac:dyDescent="0.2">
      <c r="D863" s="1"/>
      <c r="E863" s="1"/>
    </row>
    <row r="864" spans="4:5" x14ac:dyDescent="0.2">
      <c r="D864" s="1"/>
      <c r="E864" s="1"/>
    </row>
    <row r="865" spans="4:5" x14ac:dyDescent="0.2">
      <c r="D865" s="1"/>
      <c r="E865" s="1"/>
    </row>
    <row r="866" spans="4:5" x14ac:dyDescent="0.2">
      <c r="D866" s="1"/>
      <c r="E866" s="1"/>
    </row>
    <row r="867" spans="4:5" x14ac:dyDescent="0.2">
      <c r="D867" s="1"/>
      <c r="E867" s="1"/>
    </row>
    <row r="868" spans="4:5" x14ac:dyDescent="0.2">
      <c r="D868" s="1"/>
      <c r="E868" s="1"/>
    </row>
    <row r="869" spans="4:5" x14ac:dyDescent="0.2">
      <c r="D869" s="1"/>
      <c r="E869" s="1"/>
    </row>
    <row r="870" spans="4:5" x14ac:dyDescent="0.2">
      <c r="D870" s="1"/>
      <c r="E870" s="1"/>
    </row>
    <row r="871" spans="4:5" x14ac:dyDescent="0.2">
      <c r="D871" s="1"/>
      <c r="E871" s="1"/>
    </row>
    <row r="872" spans="4:5" x14ac:dyDescent="0.2">
      <c r="D872" s="1"/>
      <c r="E872" s="1"/>
    </row>
    <row r="873" spans="4:5" x14ac:dyDescent="0.2">
      <c r="D873" s="1"/>
      <c r="E873" s="1"/>
    </row>
    <row r="874" spans="4:5" x14ac:dyDescent="0.2">
      <c r="D874" s="1"/>
      <c r="E874" s="1"/>
    </row>
    <row r="875" spans="4:5" x14ac:dyDescent="0.2">
      <c r="D875" s="1"/>
      <c r="E875" s="1"/>
    </row>
    <row r="876" spans="4:5" x14ac:dyDescent="0.2">
      <c r="D876" s="1"/>
      <c r="E876" s="1"/>
    </row>
    <row r="877" spans="4:5" x14ac:dyDescent="0.2">
      <c r="D877" s="1"/>
      <c r="E877" s="1"/>
    </row>
    <row r="878" spans="4:5" x14ac:dyDescent="0.2">
      <c r="D878" s="1"/>
      <c r="E878" s="1"/>
    </row>
    <row r="879" spans="4:5" x14ac:dyDescent="0.2">
      <c r="D879" s="1"/>
      <c r="E879" s="1"/>
    </row>
    <row r="880" spans="4:5" x14ac:dyDescent="0.2">
      <c r="D880" s="1"/>
      <c r="E880" s="1"/>
    </row>
    <row r="881" spans="4:5" x14ac:dyDescent="0.2">
      <c r="D881" s="1"/>
      <c r="E881" s="1"/>
    </row>
    <row r="882" spans="4:5" x14ac:dyDescent="0.2">
      <c r="D882" s="1"/>
      <c r="E882" s="1"/>
    </row>
    <row r="883" spans="4:5" x14ac:dyDescent="0.2">
      <c r="D883" s="1"/>
      <c r="E883" s="1"/>
    </row>
    <row r="884" spans="4:5" x14ac:dyDescent="0.2">
      <c r="D884" s="1"/>
      <c r="E884" s="1"/>
    </row>
    <row r="885" spans="4:5" x14ac:dyDescent="0.2">
      <c r="D885" s="1"/>
      <c r="E885" s="1"/>
    </row>
    <row r="886" spans="4:5" x14ac:dyDescent="0.2">
      <c r="D886" s="1"/>
      <c r="E886" s="1"/>
    </row>
    <row r="887" spans="4:5" x14ac:dyDescent="0.2">
      <c r="D887" s="1"/>
      <c r="E887" s="1"/>
    </row>
    <row r="888" spans="4:5" x14ac:dyDescent="0.2">
      <c r="D888" s="1"/>
      <c r="E888" s="1"/>
    </row>
    <row r="889" spans="4:5" x14ac:dyDescent="0.2">
      <c r="D889" s="1"/>
      <c r="E889" s="1"/>
    </row>
    <row r="890" spans="4:5" x14ac:dyDescent="0.2">
      <c r="D890" s="1"/>
      <c r="E890" s="1"/>
    </row>
    <row r="891" spans="4:5" x14ac:dyDescent="0.2">
      <c r="D891" s="1"/>
      <c r="E891" s="1"/>
    </row>
    <row r="892" spans="4:5" x14ac:dyDescent="0.2">
      <c r="D892" s="1"/>
      <c r="E892" s="1"/>
    </row>
    <row r="893" spans="4:5" x14ac:dyDescent="0.2">
      <c r="D893" s="1"/>
      <c r="E893" s="1"/>
    </row>
    <row r="894" spans="4:5" x14ac:dyDescent="0.2">
      <c r="D894" s="1"/>
      <c r="E894" s="1"/>
    </row>
    <row r="895" spans="4:5" x14ac:dyDescent="0.2">
      <c r="D895" s="1"/>
      <c r="E895" s="1"/>
    </row>
    <row r="896" spans="4:5" x14ac:dyDescent="0.2">
      <c r="D896" s="1"/>
      <c r="E896" s="1"/>
    </row>
    <row r="897" spans="4:5" x14ac:dyDescent="0.2">
      <c r="D897" s="1"/>
      <c r="E897" s="1"/>
    </row>
    <row r="898" spans="4:5" x14ac:dyDescent="0.2">
      <c r="D898" s="1"/>
      <c r="E898" s="1"/>
    </row>
    <row r="899" spans="4:5" x14ac:dyDescent="0.2">
      <c r="D899" s="1"/>
      <c r="E899" s="1"/>
    </row>
    <row r="900" spans="4:5" x14ac:dyDescent="0.2">
      <c r="D900" s="1"/>
      <c r="E900" s="1"/>
    </row>
    <row r="901" spans="4:5" x14ac:dyDescent="0.2">
      <c r="D901" s="1"/>
      <c r="E901" s="1"/>
    </row>
    <row r="902" spans="4:5" x14ac:dyDescent="0.2">
      <c r="D902" s="1"/>
      <c r="E902" s="1"/>
    </row>
    <row r="903" spans="4:5" x14ac:dyDescent="0.2">
      <c r="D903" s="1"/>
      <c r="E903" s="1"/>
    </row>
    <row r="904" spans="4:5" x14ac:dyDescent="0.2">
      <c r="D904" s="1"/>
      <c r="E904" s="1"/>
    </row>
    <row r="905" spans="4:5" x14ac:dyDescent="0.2">
      <c r="D905" s="1"/>
      <c r="E905" s="1"/>
    </row>
    <row r="906" spans="4:5" x14ac:dyDescent="0.2">
      <c r="D906" s="1"/>
      <c r="E906" s="1"/>
    </row>
    <row r="907" spans="4:5" x14ac:dyDescent="0.2">
      <c r="D907" s="1"/>
      <c r="E907" s="1"/>
    </row>
    <row r="908" spans="4:5" x14ac:dyDescent="0.2">
      <c r="D908" s="1"/>
      <c r="E908" s="1"/>
    </row>
    <row r="909" spans="4:5" x14ac:dyDescent="0.2">
      <c r="D909" s="1"/>
      <c r="E909" s="1"/>
    </row>
    <row r="910" spans="4:5" x14ac:dyDescent="0.2">
      <c r="D910" s="1"/>
      <c r="E910" s="1"/>
    </row>
    <row r="911" spans="4:5" x14ac:dyDescent="0.2">
      <c r="D911" s="1"/>
      <c r="E911" s="1"/>
    </row>
    <row r="912" spans="4:5" x14ac:dyDescent="0.2">
      <c r="D912" s="1"/>
      <c r="E912" s="1"/>
    </row>
    <row r="913" spans="4:5" x14ac:dyDescent="0.2">
      <c r="D913" s="1"/>
      <c r="E913" s="1"/>
    </row>
    <row r="914" spans="4:5" x14ac:dyDescent="0.2">
      <c r="D914" s="1"/>
      <c r="E914" s="1"/>
    </row>
    <row r="915" spans="4:5" x14ac:dyDescent="0.2">
      <c r="D915" s="1"/>
      <c r="E915" s="1"/>
    </row>
    <row r="916" spans="4:5" x14ac:dyDescent="0.2">
      <c r="D916" s="1"/>
      <c r="E916" s="1"/>
    </row>
    <row r="917" spans="4:5" x14ac:dyDescent="0.2">
      <c r="D917" s="1"/>
      <c r="E917" s="1"/>
    </row>
    <row r="918" spans="4:5" x14ac:dyDescent="0.2">
      <c r="D918" s="1"/>
      <c r="E918" s="1"/>
    </row>
    <row r="919" spans="4:5" x14ac:dyDescent="0.2">
      <c r="D919" s="1"/>
      <c r="E919" s="1"/>
    </row>
    <row r="920" spans="4:5" x14ac:dyDescent="0.2">
      <c r="D920" s="1"/>
      <c r="E920" s="1"/>
    </row>
    <row r="921" spans="4:5" x14ac:dyDescent="0.2">
      <c r="D921" s="1"/>
      <c r="E921" s="1"/>
    </row>
    <row r="922" spans="4:5" x14ac:dyDescent="0.2">
      <c r="D922" s="1"/>
      <c r="E922" s="1"/>
    </row>
    <row r="923" spans="4:5" x14ac:dyDescent="0.2">
      <c r="D923" s="1"/>
      <c r="E923" s="1"/>
    </row>
    <row r="924" spans="4:5" x14ac:dyDescent="0.2">
      <c r="D924" s="1"/>
      <c r="E924" s="1"/>
    </row>
    <row r="925" spans="4:5" x14ac:dyDescent="0.2">
      <c r="D925" s="1"/>
      <c r="E925" s="1"/>
    </row>
    <row r="926" spans="4:5" x14ac:dyDescent="0.2">
      <c r="D926" s="1"/>
      <c r="E926" s="1"/>
    </row>
    <row r="927" spans="4:5" x14ac:dyDescent="0.2">
      <c r="D927" s="1"/>
      <c r="E927" s="1"/>
    </row>
    <row r="928" spans="4:5" x14ac:dyDescent="0.2">
      <c r="D928" s="1"/>
      <c r="E928" s="1"/>
    </row>
    <row r="929" spans="4:5" x14ac:dyDescent="0.2">
      <c r="D929" s="1"/>
      <c r="E929" s="1"/>
    </row>
    <row r="930" spans="4:5" x14ac:dyDescent="0.2">
      <c r="D930" s="1"/>
      <c r="E930" s="1"/>
    </row>
    <row r="931" spans="4:5" x14ac:dyDescent="0.2">
      <c r="D931" s="1"/>
      <c r="E931" s="1"/>
    </row>
    <row r="932" spans="4:5" x14ac:dyDescent="0.2">
      <c r="D932" s="1"/>
      <c r="E932" s="1"/>
    </row>
    <row r="933" spans="4:5" x14ac:dyDescent="0.2">
      <c r="D933" s="1"/>
      <c r="E933" s="1"/>
    </row>
    <row r="934" spans="4:5" x14ac:dyDescent="0.2">
      <c r="D934" s="1"/>
      <c r="E934" s="1"/>
    </row>
    <row r="935" spans="4:5" x14ac:dyDescent="0.2">
      <c r="D935" s="1"/>
      <c r="E935" s="1"/>
    </row>
    <row r="936" spans="4:5" x14ac:dyDescent="0.2">
      <c r="D936" s="1"/>
      <c r="E936" s="1"/>
    </row>
    <row r="937" spans="4:5" x14ac:dyDescent="0.2">
      <c r="D937" s="1"/>
      <c r="E937" s="1"/>
    </row>
    <row r="938" spans="4:5" x14ac:dyDescent="0.2">
      <c r="D938" s="1"/>
      <c r="E938" s="1"/>
    </row>
    <row r="939" spans="4:5" x14ac:dyDescent="0.2">
      <c r="D939" s="1"/>
      <c r="E939" s="1"/>
    </row>
    <row r="940" spans="4:5" x14ac:dyDescent="0.2">
      <c r="D940" s="1"/>
      <c r="E940" s="1"/>
    </row>
    <row r="941" spans="4:5" x14ac:dyDescent="0.2">
      <c r="D941" s="1"/>
      <c r="E941" s="1"/>
    </row>
    <row r="942" spans="4:5" x14ac:dyDescent="0.2">
      <c r="D942" s="1"/>
      <c r="E942" s="1"/>
    </row>
    <row r="943" spans="4:5" x14ac:dyDescent="0.2">
      <c r="D943" s="1"/>
      <c r="E943" s="1"/>
    </row>
    <row r="944" spans="4:5" x14ac:dyDescent="0.2">
      <c r="D944" s="1"/>
      <c r="E944" s="1"/>
    </row>
    <row r="945" spans="4:5" x14ac:dyDescent="0.2">
      <c r="D945" s="1"/>
      <c r="E945" s="1"/>
    </row>
    <row r="946" spans="4:5" x14ac:dyDescent="0.2">
      <c r="D946" s="1"/>
      <c r="E946" s="1"/>
    </row>
    <row r="947" spans="4:5" x14ac:dyDescent="0.2">
      <c r="D947" s="1"/>
      <c r="E947" s="1"/>
    </row>
    <row r="948" spans="4:5" x14ac:dyDescent="0.2">
      <c r="D948" s="1"/>
      <c r="E948" s="1"/>
    </row>
    <row r="949" spans="4:5" x14ac:dyDescent="0.2">
      <c r="D949" s="1"/>
      <c r="E949" s="1"/>
    </row>
    <row r="950" spans="4:5" x14ac:dyDescent="0.2">
      <c r="D950" s="1"/>
      <c r="E950" s="1"/>
    </row>
    <row r="951" spans="4:5" x14ac:dyDescent="0.2">
      <c r="D951" s="1"/>
      <c r="E951" s="1"/>
    </row>
    <row r="952" spans="4:5" x14ac:dyDescent="0.2">
      <c r="D952" s="1"/>
      <c r="E952" s="1"/>
    </row>
    <row r="953" spans="4:5" x14ac:dyDescent="0.2">
      <c r="D953" s="1"/>
      <c r="E953" s="1"/>
    </row>
    <row r="954" spans="4:5" x14ac:dyDescent="0.2">
      <c r="D954" s="1"/>
      <c r="E954" s="1"/>
    </row>
    <row r="955" spans="4:5" x14ac:dyDescent="0.2">
      <c r="D955" s="1"/>
      <c r="E955" s="1"/>
    </row>
    <row r="956" spans="4:5" x14ac:dyDescent="0.2">
      <c r="D956" s="1"/>
      <c r="E956" s="1"/>
    </row>
    <row r="957" spans="4:5" x14ac:dyDescent="0.2">
      <c r="D957" s="1"/>
      <c r="E957" s="1"/>
    </row>
    <row r="958" spans="4:5" x14ac:dyDescent="0.2">
      <c r="D958" s="1"/>
      <c r="E958" s="1"/>
    </row>
    <row r="959" spans="4:5" x14ac:dyDescent="0.2">
      <c r="D959" s="1"/>
      <c r="E959" s="1"/>
    </row>
    <row r="960" spans="4:5" x14ac:dyDescent="0.2">
      <c r="D960" s="1"/>
      <c r="E960" s="1"/>
    </row>
    <row r="961" spans="4:5" x14ac:dyDescent="0.2">
      <c r="D961" s="1"/>
      <c r="E961" s="1"/>
    </row>
    <row r="962" spans="4:5" x14ac:dyDescent="0.2">
      <c r="D962" s="1"/>
      <c r="E962" s="1"/>
    </row>
    <row r="963" spans="4:5" x14ac:dyDescent="0.2">
      <c r="D963" s="1"/>
      <c r="E963" s="1"/>
    </row>
    <row r="964" spans="4:5" x14ac:dyDescent="0.2">
      <c r="D964" s="1"/>
      <c r="E964" s="1"/>
    </row>
    <row r="965" spans="4:5" x14ac:dyDescent="0.2">
      <c r="D965" s="1"/>
      <c r="E965" s="1"/>
    </row>
    <row r="966" spans="4:5" x14ac:dyDescent="0.2">
      <c r="D966" s="1"/>
      <c r="E966" s="1"/>
    </row>
    <row r="967" spans="4:5" x14ac:dyDescent="0.2">
      <c r="D967" s="1"/>
      <c r="E967" s="1"/>
    </row>
    <row r="968" spans="4:5" x14ac:dyDescent="0.2">
      <c r="D968" s="1"/>
      <c r="E968" s="1"/>
    </row>
    <row r="969" spans="4:5" x14ac:dyDescent="0.2">
      <c r="D969" s="1"/>
      <c r="E969" s="1"/>
    </row>
    <row r="970" spans="4:5" x14ac:dyDescent="0.2">
      <c r="D970" s="1"/>
      <c r="E970" s="1"/>
    </row>
    <row r="971" spans="4:5" x14ac:dyDescent="0.2">
      <c r="D971" s="1"/>
      <c r="E971" s="1"/>
    </row>
    <row r="972" spans="4:5" x14ac:dyDescent="0.2">
      <c r="D972" s="1"/>
      <c r="E972" s="1"/>
    </row>
    <row r="973" spans="4:5" x14ac:dyDescent="0.2">
      <c r="D973" s="1"/>
      <c r="E973" s="1"/>
    </row>
    <row r="974" spans="4:5" x14ac:dyDescent="0.2">
      <c r="D974" s="1"/>
      <c r="E974" s="1"/>
    </row>
    <row r="975" spans="4:5" x14ac:dyDescent="0.2">
      <c r="D975" s="1"/>
      <c r="E975" s="1"/>
    </row>
    <row r="976" spans="4:5" x14ac:dyDescent="0.2">
      <c r="D976" s="1"/>
      <c r="E976" s="1"/>
    </row>
    <row r="977" spans="4:5" x14ac:dyDescent="0.2">
      <c r="D977" s="1"/>
      <c r="E977" s="1"/>
    </row>
    <row r="978" spans="4:5" x14ac:dyDescent="0.2">
      <c r="D978" s="1"/>
      <c r="E978" s="1"/>
    </row>
    <row r="979" spans="4:5" x14ac:dyDescent="0.2">
      <c r="D979" s="1"/>
      <c r="E979" s="1"/>
    </row>
    <row r="980" spans="4:5" x14ac:dyDescent="0.2">
      <c r="D980" s="1"/>
      <c r="E980" s="1"/>
    </row>
    <row r="981" spans="4:5" x14ac:dyDescent="0.2">
      <c r="D981" s="1"/>
      <c r="E981" s="1"/>
    </row>
    <row r="982" spans="4:5" x14ac:dyDescent="0.2">
      <c r="D982" s="1"/>
      <c r="E982" s="1"/>
    </row>
    <row r="983" spans="4:5" x14ac:dyDescent="0.2">
      <c r="D983" s="1"/>
      <c r="E983" s="1"/>
    </row>
    <row r="984" spans="4:5" x14ac:dyDescent="0.2">
      <c r="D984" s="1"/>
      <c r="E984" s="1"/>
    </row>
    <row r="985" spans="4:5" x14ac:dyDescent="0.2">
      <c r="D985" s="1"/>
      <c r="E985" s="1"/>
    </row>
    <row r="986" spans="4:5" x14ac:dyDescent="0.2">
      <c r="D986" s="1"/>
      <c r="E986" s="1"/>
    </row>
    <row r="987" spans="4:5" x14ac:dyDescent="0.2">
      <c r="D987" s="1"/>
      <c r="E987" s="1"/>
    </row>
    <row r="988" spans="4:5" x14ac:dyDescent="0.2">
      <c r="D988" s="1"/>
      <c r="E988" s="1"/>
    </row>
    <row r="989" spans="4:5" x14ac:dyDescent="0.2">
      <c r="D989" s="1"/>
      <c r="E989" s="1"/>
    </row>
    <row r="990" spans="4:5" x14ac:dyDescent="0.2">
      <c r="D990" s="1"/>
      <c r="E990" s="1"/>
    </row>
    <row r="991" spans="4:5" x14ac:dyDescent="0.2">
      <c r="D991" s="1"/>
      <c r="E991" s="1"/>
    </row>
    <row r="992" spans="4:5" x14ac:dyDescent="0.2">
      <c r="D992" s="1"/>
      <c r="E992" s="1"/>
    </row>
    <row r="993" spans="4:5" x14ac:dyDescent="0.2">
      <c r="D993" s="1"/>
      <c r="E993" s="1"/>
    </row>
    <row r="994" spans="4:5" x14ac:dyDescent="0.2">
      <c r="D994" s="1"/>
      <c r="E994" s="1"/>
    </row>
    <row r="995" spans="4:5" x14ac:dyDescent="0.2">
      <c r="D995" s="1"/>
      <c r="E995" s="1"/>
    </row>
    <row r="996" spans="4:5" x14ac:dyDescent="0.2">
      <c r="D996" s="1"/>
      <c r="E996" s="1"/>
    </row>
    <row r="997" spans="4:5" x14ac:dyDescent="0.2">
      <c r="D997" s="1"/>
      <c r="E997" s="1"/>
    </row>
    <row r="998" spans="4:5" x14ac:dyDescent="0.2">
      <c r="D998" s="1"/>
      <c r="E998" s="1"/>
    </row>
    <row r="999" spans="4:5" x14ac:dyDescent="0.2">
      <c r="D999" s="1"/>
      <c r="E999" s="1"/>
    </row>
    <row r="1000" spans="4:5" x14ac:dyDescent="0.2">
      <c r="D1000" s="1"/>
      <c r="E1000" s="1"/>
    </row>
    <row r="1001" spans="4:5" x14ac:dyDescent="0.2">
      <c r="D1001" s="1"/>
      <c r="E1001" s="1"/>
    </row>
    <row r="1002" spans="4:5" x14ac:dyDescent="0.2">
      <c r="D1002" s="1"/>
      <c r="E1002" s="1"/>
    </row>
    <row r="1003" spans="4:5" x14ac:dyDescent="0.2">
      <c r="D1003" s="1"/>
      <c r="E1003" s="1"/>
    </row>
    <row r="1004" spans="4:5" x14ac:dyDescent="0.2">
      <c r="D1004" s="1"/>
      <c r="E1004" s="1"/>
    </row>
    <row r="1005" spans="4:5" x14ac:dyDescent="0.2">
      <c r="D1005" s="1"/>
      <c r="E1005" s="1"/>
    </row>
    <row r="1006" spans="4:5" x14ac:dyDescent="0.2">
      <c r="D1006" s="1"/>
      <c r="E1006" s="1"/>
    </row>
    <row r="1007" spans="4:5" x14ac:dyDescent="0.2">
      <c r="D1007" s="1"/>
      <c r="E1007" s="1"/>
    </row>
    <row r="1008" spans="4:5" x14ac:dyDescent="0.2">
      <c r="D1008" s="1"/>
      <c r="E1008" s="1"/>
    </row>
    <row r="1009" spans="4:5" x14ac:dyDescent="0.2">
      <c r="D1009" s="1"/>
      <c r="E1009" s="1"/>
    </row>
    <row r="1010" spans="4:5" x14ac:dyDescent="0.2">
      <c r="D1010" s="1"/>
      <c r="E1010" s="1"/>
    </row>
    <row r="1011" spans="4:5" x14ac:dyDescent="0.2">
      <c r="D1011" s="1"/>
      <c r="E1011" s="1"/>
    </row>
    <row r="1012" spans="4:5" x14ac:dyDescent="0.2">
      <c r="D1012" s="1"/>
      <c r="E1012" s="1"/>
    </row>
    <row r="1013" spans="4:5" x14ac:dyDescent="0.2">
      <c r="D1013" s="1"/>
      <c r="E1013" s="1"/>
    </row>
    <row r="1014" spans="4:5" x14ac:dyDescent="0.2">
      <c r="D1014" s="1"/>
      <c r="E1014" s="1"/>
    </row>
    <row r="1015" spans="4:5" x14ac:dyDescent="0.2">
      <c r="D1015" s="1"/>
      <c r="E1015" s="1"/>
    </row>
    <row r="1016" spans="4:5" x14ac:dyDescent="0.2">
      <c r="D1016" s="1"/>
      <c r="E1016" s="1"/>
    </row>
    <row r="1017" spans="4:5" x14ac:dyDescent="0.2">
      <c r="D1017" s="1"/>
      <c r="E1017" s="1"/>
    </row>
    <row r="1018" spans="4:5" x14ac:dyDescent="0.2">
      <c r="D1018" s="1"/>
      <c r="E1018" s="1"/>
    </row>
    <row r="1019" spans="4:5" x14ac:dyDescent="0.2">
      <c r="D1019" s="1"/>
      <c r="E1019" s="1"/>
    </row>
    <row r="1020" spans="4:5" x14ac:dyDescent="0.2">
      <c r="D1020" s="1"/>
      <c r="E1020" s="1"/>
    </row>
    <row r="1021" spans="4:5" x14ac:dyDescent="0.2">
      <c r="D1021" s="1"/>
      <c r="E1021" s="1"/>
    </row>
    <row r="1022" spans="4:5" x14ac:dyDescent="0.2">
      <c r="D1022" s="1"/>
      <c r="E1022" s="1"/>
    </row>
    <row r="1023" spans="4:5" x14ac:dyDescent="0.2">
      <c r="D1023" s="1"/>
      <c r="E1023" s="1"/>
    </row>
    <row r="1024" spans="4:5" x14ac:dyDescent="0.2">
      <c r="D1024" s="1"/>
      <c r="E1024" s="1"/>
    </row>
    <row r="1025" spans="4:5" x14ac:dyDescent="0.2">
      <c r="D1025" s="1"/>
      <c r="E1025" s="1"/>
    </row>
    <row r="1026" spans="4:5" x14ac:dyDescent="0.2">
      <c r="D1026" s="1"/>
      <c r="E1026" s="1"/>
    </row>
    <row r="1027" spans="4:5" x14ac:dyDescent="0.2">
      <c r="D1027" s="1"/>
      <c r="E1027" s="1"/>
    </row>
    <row r="1028" spans="4:5" x14ac:dyDescent="0.2">
      <c r="D1028" s="1"/>
      <c r="E1028" s="1"/>
    </row>
    <row r="1029" spans="4:5" x14ac:dyDescent="0.2">
      <c r="D1029" s="1"/>
      <c r="E1029" s="1"/>
    </row>
    <row r="1030" spans="4:5" x14ac:dyDescent="0.2">
      <c r="D1030" s="1"/>
      <c r="E1030" s="1"/>
    </row>
    <row r="1031" spans="4:5" x14ac:dyDescent="0.2">
      <c r="D1031" s="1"/>
      <c r="E1031" s="1"/>
    </row>
    <row r="1032" spans="4:5" x14ac:dyDescent="0.2">
      <c r="D1032" s="1"/>
      <c r="E1032" s="1"/>
    </row>
    <row r="1033" spans="4:5" x14ac:dyDescent="0.2">
      <c r="D1033" s="1"/>
      <c r="E1033" s="1"/>
    </row>
    <row r="1034" spans="4:5" x14ac:dyDescent="0.2">
      <c r="D1034" s="1"/>
      <c r="E1034" s="1"/>
    </row>
    <row r="1035" spans="4:5" x14ac:dyDescent="0.2">
      <c r="D1035" s="1"/>
      <c r="E1035" s="1"/>
    </row>
    <row r="1036" spans="4:5" x14ac:dyDescent="0.2">
      <c r="D1036" s="1"/>
      <c r="E1036" s="1"/>
    </row>
    <row r="1037" spans="4:5" x14ac:dyDescent="0.2">
      <c r="D1037" s="1"/>
      <c r="E1037" s="1"/>
    </row>
    <row r="1038" spans="4:5" x14ac:dyDescent="0.2">
      <c r="D1038" s="1"/>
      <c r="E1038" s="1"/>
    </row>
    <row r="1039" spans="4:5" x14ac:dyDescent="0.2">
      <c r="D1039" s="1"/>
      <c r="E1039" s="1"/>
    </row>
    <row r="1040" spans="4:5" x14ac:dyDescent="0.2">
      <c r="D1040" s="1"/>
      <c r="E1040" s="1"/>
    </row>
    <row r="1041" spans="4:5" x14ac:dyDescent="0.2">
      <c r="D1041" s="1"/>
      <c r="E1041" s="1"/>
    </row>
    <row r="1042" spans="4:5" x14ac:dyDescent="0.2">
      <c r="D1042" s="1"/>
      <c r="E1042" s="1"/>
    </row>
    <row r="1043" spans="4:5" x14ac:dyDescent="0.2">
      <c r="D1043" s="1"/>
      <c r="E1043" s="1"/>
    </row>
    <row r="1044" spans="4:5" x14ac:dyDescent="0.2">
      <c r="D1044" s="1"/>
      <c r="E1044" s="1"/>
    </row>
    <row r="1045" spans="4:5" x14ac:dyDescent="0.2">
      <c r="D1045" s="1"/>
      <c r="E1045" s="1"/>
    </row>
    <row r="1046" spans="4:5" x14ac:dyDescent="0.2">
      <c r="D1046" s="1"/>
      <c r="E1046" s="1"/>
    </row>
    <row r="1047" spans="4:5" x14ac:dyDescent="0.2">
      <c r="D1047" s="1"/>
      <c r="E1047" s="1"/>
    </row>
    <row r="1048" spans="4:5" x14ac:dyDescent="0.2">
      <c r="D1048" s="1"/>
      <c r="E1048" s="1"/>
    </row>
    <row r="1049" spans="4:5" x14ac:dyDescent="0.2">
      <c r="D1049" s="1"/>
      <c r="E1049" s="1"/>
    </row>
    <row r="1050" spans="4:5" x14ac:dyDescent="0.2">
      <c r="D1050" s="1"/>
      <c r="E1050" s="1"/>
    </row>
    <row r="1051" spans="4:5" x14ac:dyDescent="0.2">
      <c r="D1051" s="1"/>
      <c r="E1051" s="1"/>
    </row>
    <row r="1052" spans="4:5" x14ac:dyDescent="0.2">
      <c r="D1052" s="1"/>
      <c r="E1052" s="1"/>
    </row>
    <row r="1053" spans="4:5" x14ac:dyDescent="0.2">
      <c r="D1053" s="1"/>
      <c r="E1053" s="1"/>
    </row>
    <row r="1054" spans="4:5" x14ac:dyDescent="0.2">
      <c r="D1054" s="1"/>
      <c r="E1054" s="1"/>
    </row>
    <row r="1055" spans="4:5" x14ac:dyDescent="0.2">
      <c r="D1055" s="1"/>
      <c r="E1055" s="1"/>
    </row>
    <row r="1056" spans="4:5" x14ac:dyDescent="0.2">
      <c r="D1056" s="1"/>
      <c r="E1056" s="1"/>
    </row>
    <row r="1057" spans="4:5" x14ac:dyDescent="0.2">
      <c r="D1057" s="1"/>
      <c r="E1057" s="1"/>
    </row>
    <row r="1058" spans="4:5" x14ac:dyDescent="0.2">
      <c r="D1058" s="1"/>
      <c r="E1058" s="1"/>
    </row>
    <row r="1059" spans="4:5" x14ac:dyDescent="0.2">
      <c r="D1059" s="1"/>
      <c r="E1059" s="1"/>
    </row>
    <row r="1060" spans="4:5" x14ac:dyDescent="0.2">
      <c r="D1060" s="1"/>
      <c r="E1060" s="1"/>
    </row>
    <row r="1061" spans="4:5" x14ac:dyDescent="0.2">
      <c r="D1061" s="1"/>
      <c r="E1061" s="1"/>
    </row>
    <row r="1062" spans="4:5" x14ac:dyDescent="0.2">
      <c r="D1062" s="1"/>
      <c r="E1062" s="1"/>
    </row>
    <row r="1063" spans="4:5" x14ac:dyDescent="0.2">
      <c r="D1063" s="1"/>
      <c r="E1063" s="1"/>
    </row>
    <row r="1064" spans="4:5" x14ac:dyDescent="0.2">
      <c r="D1064" s="1"/>
      <c r="E1064" s="1"/>
    </row>
    <row r="1065" spans="4:5" x14ac:dyDescent="0.2">
      <c r="D1065" s="1"/>
      <c r="E1065" s="1"/>
    </row>
    <row r="1066" spans="4:5" x14ac:dyDescent="0.2">
      <c r="D1066" s="1"/>
      <c r="E1066" s="1"/>
    </row>
    <row r="1067" spans="4:5" x14ac:dyDescent="0.2">
      <c r="D1067" s="1"/>
      <c r="E1067" s="1"/>
    </row>
    <row r="1068" spans="4:5" x14ac:dyDescent="0.2">
      <c r="D1068" s="1"/>
      <c r="E1068" s="1"/>
    </row>
    <row r="1069" spans="4:5" x14ac:dyDescent="0.2">
      <c r="D1069" s="1"/>
      <c r="E1069" s="1"/>
    </row>
    <row r="1070" spans="4:5" x14ac:dyDescent="0.2">
      <c r="D1070" s="1"/>
      <c r="E1070" s="1"/>
    </row>
    <row r="1071" spans="4:5" x14ac:dyDescent="0.2">
      <c r="D1071" s="1"/>
      <c r="E1071" s="1"/>
    </row>
    <row r="1072" spans="4:5" x14ac:dyDescent="0.2">
      <c r="D1072" s="1"/>
      <c r="E1072" s="1"/>
    </row>
    <row r="1073" spans="4:5" x14ac:dyDescent="0.2">
      <c r="D1073" s="1"/>
      <c r="E1073" s="1"/>
    </row>
    <row r="1074" spans="4:5" x14ac:dyDescent="0.2">
      <c r="D1074" s="1"/>
      <c r="E1074" s="1"/>
    </row>
    <row r="1075" spans="4:5" x14ac:dyDescent="0.2">
      <c r="D1075" s="1"/>
      <c r="E1075" s="1"/>
    </row>
    <row r="1076" spans="4:5" x14ac:dyDescent="0.2">
      <c r="D1076" s="1"/>
      <c r="E1076" s="1"/>
    </row>
    <row r="1077" spans="4:5" x14ac:dyDescent="0.2">
      <c r="D1077" s="1"/>
      <c r="E1077" s="1"/>
    </row>
    <row r="1078" spans="4:5" x14ac:dyDescent="0.2">
      <c r="D1078" s="1"/>
      <c r="E1078" s="1"/>
    </row>
    <row r="1079" spans="4:5" x14ac:dyDescent="0.2">
      <c r="D1079" s="1"/>
      <c r="E1079" s="1"/>
    </row>
    <row r="1080" spans="4:5" x14ac:dyDescent="0.2">
      <c r="D1080" s="1"/>
      <c r="E1080" s="1"/>
    </row>
    <row r="1081" spans="4:5" x14ac:dyDescent="0.2">
      <c r="D1081" s="1"/>
      <c r="E1081" s="1"/>
    </row>
    <row r="1082" spans="4:5" x14ac:dyDescent="0.2">
      <c r="D1082" s="1"/>
      <c r="E1082" s="1"/>
    </row>
    <row r="1083" spans="4:5" x14ac:dyDescent="0.2">
      <c r="D1083" s="1"/>
      <c r="E1083" s="1"/>
    </row>
    <row r="1084" spans="4:5" x14ac:dyDescent="0.2">
      <c r="D1084" s="1"/>
      <c r="E1084" s="1"/>
    </row>
    <row r="1085" spans="4:5" x14ac:dyDescent="0.2">
      <c r="D1085" s="1"/>
      <c r="E1085" s="1"/>
    </row>
    <row r="1086" spans="4:5" x14ac:dyDescent="0.2">
      <c r="D1086" s="1"/>
      <c r="E1086" s="1"/>
    </row>
    <row r="1087" spans="4:5" x14ac:dyDescent="0.2">
      <c r="D1087" s="1"/>
      <c r="E1087" s="1"/>
    </row>
    <row r="1088" spans="4:5" x14ac:dyDescent="0.2">
      <c r="D1088" s="1"/>
      <c r="E1088" s="1"/>
    </row>
    <row r="1089" spans="4:5" x14ac:dyDescent="0.2">
      <c r="D1089" s="1"/>
      <c r="E1089" s="1"/>
    </row>
    <row r="1090" spans="4:5" x14ac:dyDescent="0.2">
      <c r="D1090" s="1"/>
      <c r="E1090" s="1"/>
    </row>
    <row r="1091" spans="4:5" x14ac:dyDescent="0.2">
      <c r="D1091" s="1"/>
      <c r="E1091" s="1"/>
    </row>
    <row r="1092" spans="4:5" x14ac:dyDescent="0.2">
      <c r="D1092" s="1"/>
      <c r="E1092" s="1"/>
    </row>
    <row r="1093" spans="4:5" x14ac:dyDescent="0.2">
      <c r="D1093" s="1"/>
      <c r="E1093" s="1"/>
    </row>
    <row r="1094" spans="4:5" x14ac:dyDescent="0.2">
      <c r="D1094" s="1"/>
      <c r="E1094" s="1"/>
    </row>
    <row r="1095" spans="4:5" x14ac:dyDescent="0.2">
      <c r="D1095" s="1"/>
      <c r="E1095" s="1"/>
    </row>
    <row r="1096" spans="4:5" x14ac:dyDescent="0.2">
      <c r="D1096" s="1"/>
      <c r="E1096" s="1"/>
    </row>
    <row r="1097" spans="4:5" x14ac:dyDescent="0.2">
      <c r="D1097" s="1"/>
      <c r="E1097" s="1"/>
    </row>
    <row r="1098" spans="4:5" x14ac:dyDescent="0.2">
      <c r="D1098" s="1"/>
      <c r="E1098" s="1"/>
    </row>
    <row r="1099" spans="4:5" x14ac:dyDescent="0.2">
      <c r="D1099" s="1"/>
      <c r="E1099" s="1"/>
    </row>
    <row r="1100" spans="4:5" x14ac:dyDescent="0.2">
      <c r="D1100" s="1"/>
      <c r="E1100" s="1"/>
    </row>
    <row r="1101" spans="4:5" x14ac:dyDescent="0.2">
      <c r="D1101" s="1"/>
      <c r="E1101" s="1"/>
    </row>
    <row r="1102" spans="4:5" x14ac:dyDescent="0.2">
      <c r="D1102" s="1"/>
      <c r="E1102" s="1"/>
    </row>
    <row r="1103" spans="4:5" x14ac:dyDescent="0.2">
      <c r="D1103" s="1"/>
      <c r="E1103" s="1"/>
    </row>
    <row r="1104" spans="4:5" x14ac:dyDescent="0.2">
      <c r="D1104" s="1"/>
      <c r="E1104" s="1"/>
    </row>
    <row r="1105" spans="4:5" x14ac:dyDescent="0.2">
      <c r="D1105" s="1"/>
      <c r="E1105" s="1"/>
    </row>
    <row r="1106" spans="4:5" x14ac:dyDescent="0.2">
      <c r="D1106" s="1"/>
      <c r="E1106" s="1"/>
    </row>
    <row r="1107" spans="4:5" x14ac:dyDescent="0.2">
      <c r="D1107" s="1"/>
      <c r="E1107" s="1"/>
    </row>
    <row r="1108" spans="4:5" x14ac:dyDescent="0.2">
      <c r="D1108" s="1"/>
      <c r="E1108" s="1"/>
    </row>
    <row r="1109" spans="4:5" x14ac:dyDescent="0.2">
      <c r="D1109" s="1"/>
      <c r="E1109" s="1"/>
    </row>
    <row r="1110" spans="4:5" x14ac:dyDescent="0.2">
      <c r="D1110" s="1"/>
      <c r="E1110" s="1"/>
    </row>
    <row r="1111" spans="4:5" x14ac:dyDescent="0.2">
      <c r="D1111" s="1"/>
      <c r="E1111" s="1"/>
    </row>
    <row r="1112" spans="4:5" x14ac:dyDescent="0.2">
      <c r="D1112" s="1"/>
      <c r="E1112" s="1"/>
    </row>
    <row r="1113" spans="4:5" x14ac:dyDescent="0.2">
      <c r="D1113" s="1"/>
      <c r="E1113" s="1"/>
    </row>
    <row r="1114" spans="4:5" x14ac:dyDescent="0.2">
      <c r="D1114" s="1"/>
      <c r="E1114" s="1"/>
    </row>
    <row r="1115" spans="4:5" x14ac:dyDescent="0.2">
      <c r="D1115" s="1"/>
      <c r="E1115" s="1"/>
    </row>
    <row r="1116" spans="4:5" x14ac:dyDescent="0.2">
      <c r="D1116" s="1"/>
      <c r="E1116" s="1"/>
    </row>
    <row r="1117" spans="4:5" x14ac:dyDescent="0.2">
      <c r="D1117" s="1"/>
      <c r="E1117" s="1"/>
    </row>
    <row r="1118" spans="4:5" x14ac:dyDescent="0.2">
      <c r="D1118" s="1"/>
      <c r="E1118" s="1"/>
    </row>
    <row r="1119" spans="4:5" x14ac:dyDescent="0.2">
      <c r="D1119" s="1"/>
      <c r="E1119" s="1"/>
    </row>
    <row r="1120" spans="4:5" x14ac:dyDescent="0.2">
      <c r="D1120" s="1"/>
      <c r="E1120" s="1"/>
    </row>
    <row r="1121" spans="4:5" x14ac:dyDescent="0.2">
      <c r="D1121" s="1"/>
      <c r="E1121" s="1"/>
    </row>
    <row r="1122" spans="4:5" x14ac:dyDescent="0.2">
      <c r="D1122" s="1"/>
      <c r="E1122" s="1"/>
    </row>
    <row r="1123" spans="4:5" x14ac:dyDescent="0.2">
      <c r="D1123" s="1"/>
      <c r="E1123" s="1"/>
    </row>
    <row r="1124" spans="4:5" x14ac:dyDescent="0.2">
      <c r="D1124" s="1"/>
      <c r="E1124" s="1"/>
    </row>
    <row r="1125" spans="4:5" x14ac:dyDescent="0.2">
      <c r="D1125" s="1"/>
      <c r="E1125" s="1"/>
    </row>
    <row r="1126" spans="4:5" x14ac:dyDescent="0.2">
      <c r="D1126" s="1"/>
      <c r="E1126" s="1"/>
    </row>
    <row r="1127" spans="4:5" x14ac:dyDescent="0.2">
      <c r="D1127" s="1"/>
      <c r="E1127" s="1"/>
    </row>
    <row r="1128" spans="4:5" x14ac:dyDescent="0.2">
      <c r="D1128" s="1"/>
      <c r="E1128" s="1"/>
    </row>
    <row r="1129" spans="4:5" x14ac:dyDescent="0.2">
      <c r="D1129" s="1"/>
      <c r="E1129" s="1"/>
    </row>
    <row r="1130" spans="4:5" x14ac:dyDescent="0.2">
      <c r="D1130" s="1"/>
      <c r="E1130" s="1"/>
    </row>
    <row r="1131" spans="4:5" x14ac:dyDescent="0.2">
      <c r="D1131" s="1"/>
      <c r="E1131" s="1"/>
    </row>
    <row r="1132" spans="4:5" x14ac:dyDescent="0.2">
      <c r="D1132" s="1"/>
      <c r="E1132" s="1"/>
    </row>
    <row r="1133" spans="4:5" x14ac:dyDescent="0.2">
      <c r="D1133" s="1"/>
      <c r="E1133" s="1"/>
    </row>
    <row r="1134" spans="4:5" x14ac:dyDescent="0.2">
      <c r="D1134" s="1"/>
      <c r="E1134" s="1"/>
    </row>
    <row r="1135" spans="4:5" x14ac:dyDescent="0.2">
      <c r="D1135" s="1"/>
      <c r="E1135" s="1"/>
    </row>
    <row r="1136" spans="4:5" x14ac:dyDescent="0.2">
      <c r="D1136" s="1"/>
      <c r="E1136" s="1"/>
    </row>
    <row r="1137" spans="4:5" x14ac:dyDescent="0.2">
      <c r="D1137" s="1"/>
      <c r="E1137" s="1"/>
    </row>
    <row r="1138" spans="4:5" x14ac:dyDescent="0.2">
      <c r="D1138" s="1"/>
      <c r="E1138" s="1"/>
    </row>
    <row r="1139" spans="4:5" x14ac:dyDescent="0.2">
      <c r="D1139" s="1"/>
      <c r="E1139" s="1"/>
    </row>
    <row r="1140" spans="4:5" x14ac:dyDescent="0.2">
      <c r="D1140" s="1"/>
      <c r="E1140" s="1"/>
    </row>
    <row r="1141" spans="4:5" x14ac:dyDescent="0.2">
      <c r="D1141" s="1"/>
      <c r="E1141" s="1"/>
    </row>
    <row r="1142" spans="4:5" x14ac:dyDescent="0.2">
      <c r="D1142" s="1"/>
      <c r="E1142" s="1"/>
    </row>
    <row r="1143" spans="4:5" x14ac:dyDescent="0.2">
      <c r="D1143" s="1"/>
      <c r="E1143" s="1"/>
    </row>
    <row r="1144" spans="4:5" x14ac:dyDescent="0.2">
      <c r="D1144" s="1"/>
      <c r="E1144" s="1"/>
    </row>
    <row r="1145" spans="4:5" x14ac:dyDescent="0.2">
      <c r="D1145" s="1"/>
      <c r="E1145" s="1"/>
    </row>
    <row r="1146" spans="4:5" x14ac:dyDescent="0.2">
      <c r="D1146" s="1"/>
      <c r="E1146" s="1"/>
    </row>
    <row r="1147" spans="4:5" x14ac:dyDescent="0.2">
      <c r="D1147" s="1"/>
      <c r="E1147" s="1"/>
    </row>
    <row r="1148" spans="4:5" x14ac:dyDescent="0.2">
      <c r="D1148" s="1"/>
      <c r="E1148" s="1"/>
    </row>
    <row r="1149" spans="4:5" x14ac:dyDescent="0.2">
      <c r="D1149" s="1"/>
      <c r="E1149" s="1"/>
    </row>
    <row r="1150" spans="4:5" x14ac:dyDescent="0.2">
      <c r="D1150" s="1"/>
      <c r="E1150" s="1"/>
    </row>
    <row r="1151" spans="4:5" x14ac:dyDescent="0.2">
      <c r="D1151" s="1"/>
      <c r="E1151" s="1"/>
    </row>
    <row r="1152" spans="4:5" x14ac:dyDescent="0.2">
      <c r="D1152" s="1"/>
      <c r="E1152" s="1"/>
    </row>
    <row r="1153" spans="4:5" x14ac:dyDescent="0.2">
      <c r="D1153" s="1"/>
      <c r="E1153" s="1"/>
    </row>
    <row r="1154" spans="4:5" x14ac:dyDescent="0.2">
      <c r="D1154" s="1"/>
      <c r="E1154" s="1"/>
    </row>
    <row r="1155" spans="4:5" x14ac:dyDescent="0.2">
      <c r="D1155" s="1"/>
      <c r="E1155" s="1"/>
    </row>
    <row r="1156" spans="4:5" x14ac:dyDescent="0.2">
      <c r="D1156" s="1"/>
      <c r="E1156" s="1"/>
    </row>
    <row r="1157" spans="4:5" x14ac:dyDescent="0.2">
      <c r="D1157" s="1"/>
      <c r="E1157" s="1"/>
    </row>
    <row r="1158" spans="4:5" x14ac:dyDescent="0.2">
      <c r="D1158" s="1"/>
      <c r="E1158" s="1"/>
    </row>
    <row r="1159" spans="4:5" x14ac:dyDescent="0.2">
      <c r="D1159" s="1"/>
      <c r="E1159" s="1"/>
    </row>
    <row r="1160" spans="4:5" x14ac:dyDescent="0.2">
      <c r="D1160" s="1"/>
      <c r="E1160" s="1"/>
    </row>
    <row r="1161" spans="4:5" x14ac:dyDescent="0.2">
      <c r="D1161" s="1"/>
      <c r="E1161" s="1"/>
    </row>
    <row r="1162" spans="4:5" x14ac:dyDescent="0.2">
      <c r="D1162" s="1"/>
      <c r="E1162" s="1"/>
    </row>
    <row r="1163" spans="4:5" x14ac:dyDescent="0.2">
      <c r="D1163" s="1"/>
      <c r="E1163" s="1"/>
    </row>
    <row r="1164" spans="4:5" x14ac:dyDescent="0.2">
      <c r="D1164" s="1"/>
      <c r="E1164" s="1"/>
    </row>
    <row r="1165" spans="4:5" x14ac:dyDescent="0.2">
      <c r="D1165" s="1"/>
      <c r="E1165" s="1"/>
    </row>
    <row r="1166" spans="4:5" x14ac:dyDescent="0.2">
      <c r="D1166" s="1"/>
      <c r="E1166" s="1"/>
    </row>
    <row r="1167" spans="4:5" x14ac:dyDescent="0.2">
      <c r="D1167" s="1"/>
      <c r="E1167" s="1"/>
    </row>
    <row r="1168" spans="4:5" x14ac:dyDescent="0.2">
      <c r="D1168" s="1"/>
      <c r="E1168" s="1"/>
    </row>
    <row r="1169" spans="4:5" x14ac:dyDescent="0.2">
      <c r="D1169" s="1"/>
      <c r="E1169" s="1"/>
    </row>
    <row r="1170" spans="4:5" x14ac:dyDescent="0.2">
      <c r="D1170" s="1"/>
      <c r="E1170" s="1"/>
    </row>
    <row r="1171" spans="4:5" x14ac:dyDescent="0.2">
      <c r="D1171" s="1"/>
      <c r="E1171" s="1"/>
    </row>
    <row r="1172" spans="4:5" x14ac:dyDescent="0.2">
      <c r="D1172" s="1"/>
      <c r="E1172" s="1"/>
    </row>
    <row r="1173" spans="4:5" x14ac:dyDescent="0.2">
      <c r="D1173" s="1"/>
      <c r="E1173" s="1"/>
    </row>
    <row r="1174" spans="4:5" x14ac:dyDescent="0.2">
      <c r="D1174" s="1"/>
      <c r="E1174" s="1"/>
    </row>
    <row r="1175" spans="4:5" x14ac:dyDescent="0.2">
      <c r="D1175" s="1"/>
      <c r="E1175" s="1"/>
    </row>
    <row r="1176" spans="4:5" x14ac:dyDescent="0.2">
      <c r="D1176" s="1"/>
      <c r="E1176" s="1"/>
    </row>
    <row r="1177" spans="4:5" x14ac:dyDescent="0.2">
      <c r="D1177" s="1"/>
      <c r="E1177" s="1"/>
    </row>
    <row r="1178" spans="4:5" x14ac:dyDescent="0.2">
      <c r="D1178" s="1"/>
      <c r="E1178" s="1"/>
    </row>
    <row r="1179" spans="4:5" x14ac:dyDescent="0.2">
      <c r="D1179" s="1"/>
      <c r="E1179" s="1"/>
    </row>
    <row r="1180" spans="4:5" x14ac:dyDescent="0.2">
      <c r="D1180" s="1"/>
      <c r="E1180" s="1"/>
    </row>
    <row r="1181" spans="4:5" x14ac:dyDescent="0.2">
      <c r="D1181" s="1"/>
      <c r="E1181" s="1"/>
    </row>
    <row r="1182" spans="4:5" x14ac:dyDescent="0.2">
      <c r="D1182" s="1"/>
      <c r="E1182" s="1"/>
    </row>
    <row r="1183" spans="4:5" x14ac:dyDescent="0.2">
      <c r="D1183" s="1"/>
      <c r="E1183" s="1"/>
    </row>
    <row r="1184" spans="4:5" x14ac:dyDescent="0.2">
      <c r="D1184" s="1"/>
      <c r="E1184" s="1"/>
    </row>
    <row r="1185" spans="4:5" x14ac:dyDescent="0.2">
      <c r="D1185" s="1"/>
      <c r="E1185" s="1"/>
    </row>
    <row r="1186" spans="4:5" x14ac:dyDescent="0.2">
      <c r="D1186" s="1"/>
      <c r="E1186" s="1"/>
    </row>
    <row r="1187" spans="4:5" x14ac:dyDescent="0.2">
      <c r="D1187" s="1"/>
      <c r="E1187" s="1"/>
    </row>
    <row r="1188" spans="4:5" x14ac:dyDescent="0.2">
      <c r="D1188" s="1"/>
      <c r="E1188" s="1"/>
    </row>
    <row r="1189" spans="4:5" x14ac:dyDescent="0.2">
      <c r="D1189" s="1"/>
      <c r="E1189" s="1"/>
    </row>
    <row r="1190" spans="4:5" x14ac:dyDescent="0.2">
      <c r="D1190" s="1"/>
      <c r="E1190" s="1"/>
    </row>
    <row r="1191" spans="4:5" x14ac:dyDescent="0.2">
      <c r="D1191" s="1"/>
      <c r="E1191" s="1"/>
    </row>
    <row r="1192" spans="4:5" x14ac:dyDescent="0.2">
      <c r="D1192" s="1"/>
      <c r="E1192" s="1"/>
    </row>
    <row r="1193" spans="4:5" x14ac:dyDescent="0.2">
      <c r="D1193" s="1"/>
      <c r="E1193" s="1"/>
    </row>
    <row r="1194" spans="4:5" x14ac:dyDescent="0.2">
      <c r="D1194" s="1"/>
      <c r="E1194" s="1"/>
    </row>
    <row r="1195" spans="4:5" x14ac:dyDescent="0.2">
      <c r="D1195" s="1"/>
      <c r="E1195" s="1"/>
    </row>
    <row r="1196" spans="4:5" x14ac:dyDescent="0.2">
      <c r="D1196" s="1"/>
      <c r="E1196" s="1"/>
    </row>
    <row r="1197" spans="4:5" x14ac:dyDescent="0.2">
      <c r="D1197" s="1"/>
      <c r="E1197" s="1"/>
    </row>
    <row r="1198" spans="4:5" x14ac:dyDescent="0.2">
      <c r="D1198" s="1"/>
      <c r="E1198" s="1"/>
    </row>
    <row r="1199" spans="4:5" x14ac:dyDescent="0.2">
      <c r="D1199" s="1"/>
      <c r="E1199" s="1"/>
    </row>
    <row r="1200" spans="4:5" x14ac:dyDescent="0.2">
      <c r="D1200" s="1"/>
      <c r="E1200" s="1"/>
    </row>
    <row r="1201" spans="4:5" x14ac:dyDescent="0.2">
      <c r="D1201" s="1"/>
      <c r="E1201" s="1"/>
    </row>
    <row r="1202" spans="4:5" x14ac:dyDescent="0.2">
      <c r="D1202" s="1"/>
      <c r="E1202" s="1"/>
    </row>
    <row r="1203" spans="4:5" x14ac:dyDescent="0.2">
      <c r="D1203" s="1"/>
      <c r="E1203" s="1"/>
    </row>
    <row r="1204" spans="4:5" x14ac:dyDescent="0.2">
      <c r="D1204" s="1"/>
      <c r="E1204" s="1"/>
    </row>
    <row r="1205" spans="4:5" x14ac:dyDescent="0.2">
      <c r="D1205" s="1"/>
      <c r="E1205" s="1"/>
    </row>
    <row r="1206" spans="4:5" x14ac:dyDescent="0.2">
      <c r="D1206" s="1"/>
      <c r="E1206" s="1"/>
    </row>
    <row r="1207" spans="4:5" x14ac:dyDescent="0.2">
      <c r="D1207" s="1"/>
      <c r="E1207" s="1"/>
    </row>
    <row r="1208" spans="4:5" x14ac:dyDescent="0.2">
      <c r="D1208" s="1"/>
      <c r="E1208" s="1"/>
    </row>
    <row r="1209" spans="4:5" x14ac:dyDescent="0.2">
      <c r="D1209" s="1"/>
      <c r="E1209" s="1"/>
    </row>
    <row r="1210" spans="4:5" x14ac:dyDescent="0.2">
      <c r="D1210" s="1"/>
      <c r="E1210" s="1"/>
    </row>
    <row r="1211" spans="4:5" x14ac:dyDescent="0.2">
      <c r="D1211" s="1"/>
      <c r="E1211" s="1"/>
    </row>
    <row r="1212" spans="4:5" x14ac:dyDescent="0.2">
      <c r="D1212" s="1"/>
      <c r="E1212" s="1"/>
    </row>
    <row r="1213" spans="4:5" x14ac:dyDescent="0.2">
      <c r="D1213" s="1"/>
      <c r="E1213" s="1"/>
    </row>
    <row r="1214" spans="4:5" x14ac:dyDescent="0.2">
      <c r="D1214" s="1"/>
      <c r="E1214" s="1"/>
    </row>
    <row r="1215" spans="4:5" x14ac:dyDescent="0.2">
      <c r="D1215" s="1"/>
      <c r="E1215" s="1"/>
    </row>
    <row r="1216" spans="4:5" x14ac:dyDescent="0.2">
      <c r="D1216" s="1"/>
      <c r="E1216" s="1"/>
    </row>
    <row r="1217" spans="4:5" x14ac:dyDescent="0.2">
      <c r="D1217" s="1"/>
      <c r="E1217" s="1"/>
    </row>
    <row r="1218" spans="4:5" x14ac:dyDescent="0.2">
      <c r="D1218" s="1"/>
      <c r="E1218" s="1"/>
    </row>
    <row r="1219" spans="4:5" x14ac:dyDescent="0.2">
      <c r="D1219" s="1"/>
      <c r="E1219" s="1"/>
    </row>
    <row r="1220" spans="4:5" x14ac:dyDescent="0.2">
      <c r="D1220" s="1"/>
      <c r="E1220" s="1"/>
    </row>
    <row r="1221" spans="4:5" x14ac:dyDescent="0.2">
      <c r="D1221" s="1"/>
      <c r="E1221" s="1"/>
    </row>
    <row r="1222" spans="4:5" x14ac:dyDescent="0.2">
      <c r="D1222" s="1"/>
      <c r="E1222" s="1"/>
    </row>
    <row r="1223" spans="4:5" x14ac:dyDescent="0.2">
      <c r="D1223" s="1"/>
      <c r="E1223" s="1"/>
    </row>
    <row r="1224" spans="4:5" x14ac:dyDescent="0.2">
      <c r="D1224" s="1"/>
      <c r="E1224" s="1"/>
    </row>
    <row r="1225" spans="4:5" x14ac:dyDescent="0.2">
      <c r="D1225" s="1"/>
      <c r="E1225" s="1"/>
    </row>
    <row r="1226" spans="4:5" x14ac:dyDescent="0.2">
      <c r="D1226" s="1"/>
      <c r="E1226" s="1"/>
    </row>
    <row r="1227" spans="4:5" x14ac:dyDescent="0.2">
      <c r="D1227" s="1"/>
      <c r="E1227" s="1"/>
    </row>
    <row r="1228" spans="4:5" x14ac:dyDescent="0.2">
      <c r="D1228" s="1"/>
      <c r="E1228" s="1"/>
    </row>
    <row r="1229" spans="4:5" x14ac:dyDescent="0.2">
      <c r="D1229" s="1"/>
      <c r="E1229" s="1"/>
    </row>
    <row r="1230" spans="4:5" x14ac:dyDescent="0.2">
      <c r="D1230" s="1"/>
      <c r="E1230" s="1"/>
    </row>
    <row r="1231" spans="4:5" x14ac:dyDescent="0.2">
      <c r="D1231" s="1"/>
      <c r="E1231" s="1"/>
    </row>
    <row r="1232" spans="4:5" x14ac:dyDescent="0.2">
      <c r="D1232" s="1"/>
      <c r="E1232" s="1"/>
    </row>
    <row r="1233" spans="4:5" x14ac:dyDescent="0.2">
      <c r="D1233" s="1"/>
      <c r="E1233" s="1"/>
    </row>
    <row r="1234" spans="4:5" x14ac:dyDescent="0.2">
      <c r="D1234" s="1"/>
      <c r="E1234" s="1"/>
    </row>
    <row r="1235" spans="4:5" x14ac:dyDescent="0.2">
      <c r="D1235" s="1"/>
      <c r="E1235" s="1"/>
    </row>
    <row r="1236" spans="4:5" x14ac:dyDescent="0.2">
      <c r="D1236" s="1"/>
      <c r="E1236" s="1"/>
    </row>
    <row r="1237" spans="4:5" x14ac:dyDescent="0.2">
      <c r="D1237" s="1"/>
      <c r="E1237" s="1"/>
    </row>
    <row r="1238" spans="4:5" x14ac:dyDescent="0.2">
      <c r="D1238" s="1"/>
      <c r="E1238" s="1"/>
    </row>
    <row r="1239" spans="4:5" x14ac:dyDescent="0.2">
      <c r="D1239" s="1"/>
      <c r="E1239" s="1"/>
    </row>
    <row r="1240" spans="4:5" x14ac:dyDescent="0.2">
      <c r="D1240" s="1"/>
      <c r="E1240" s="1"/>
    </row>
    <row r="1241" spans="4:5" x14ac:dyDescent="0.2">
      <c r="D1241" s="1"/>
      <c r="E1241" s="1"/>
    </row>
    <row r="1242" spans="4:5" x14ac:dyDescent="0.2">
      <c r="D1242" s="1"/>
      <c r="E1242" s="1"/>
    </row>
    <row r="1243" spans="4:5" x14ac:dyDescent="0.2">
      <c r="D1243" s="1"/>
      <c r="E1243" s="1"/>
    </row>
    <row r="1244" spans="4:5" x14ac:dyDescent="0.2">
      <c r="D1244" s="1"/>
      <c r="E1244" s="1"/>
    </row>
    <row r="1245" spans="4:5" x14ac:dyDescent="0.2">
      <c r="D1245" s="1"/>
      <c r="E1245" s="1"/>
    </row>
    <row r="1246" spans="4:5" x14ac:dyDescent="0.2">
      <c r="D1246" s="1"/>
      <c r="E1246" s="1"/>
    </row>
    <row r="1247" spans="4:5" x14ac:dyDescent="0.2">
      <c r="D1247" s="1"/>
      <c r="E1247" s="1"/>
    </row>
    <row r="1248" spans="4:5" x14ac:dyDescent="0.2">
      <c r="D1248" s="1"/>
      <c r="E1248" s="1"/>
    </row>
    <row r="1249" spans="4:5" x14ac:dyDescent="0.2">
      <c r="D1249" s="1"/>
      <c r="E1249" s="1"/>
    </row>
    <row r="1250" spans="4:5" x14ac:dyDescent="0.2">
      <c r="D1250" s="1"/>
      <c r="E1250" s="1"/>
    </row>
    <row r="1251" spans="4:5" x14ac:dyDescent="0.2">
      <c r="D1251" s="1"/>
      <c r="E1251" s="1"/>
    </row>
    <row r="1252" spans="4:5" x14ac:dyDescent="0.2">
      <c r="D1252" s="1"/>
      <c r="E1252" s="1"/>
    </row>
    <row r="1253" spans="4:5" x14ac:dyDescent="0.2">
      <c r="D1253" s="1"/>
      <c r="E1253" s="1"/>
    </row>
    <row r="1254" spans="4:5" x14ac:dyDescent="0.2">
      <c r="D1254" s="1"/>
      <c r="E1254" s="1"/>
    </row>
    <row r="1255" spans="4:5" x14ac:dyDescent="0.2">
      <c r="D1255" s="1"/>
      <c r="E1255" s="1"/>
    </row>
    <row r="1256" spans="4:5" x14ac:dyDescent="0.2">
      <c r="D1256" s="1"/>
      <c r="E1256" s="1"/>
    </row>
    <row r="1257" spans="4:5" x14ac:dyDescent="0.2">
      <c r="D1257" s="1"/>
      <c r="E1257" s="1"/>
    </row>
    <row r="1258" spans="4:5" x14ac:dyDescent="0.2">
      <c r="D1258" s="1"/>
      <c r="E1258" s="1"/>
    </row>
    <row r="1259" spans="4:5" x14ac:dyDescent="0.2">
      <c r="D1259" s="1"/>
      <c r="E1259" s="1"/>
    </row>
    <row r="1260" spans="4:5" x14ac:dyDescent="0.2">
      <c r="D1260" s="1"/>
      <c r="E1260" s="1"/>
    </row>
    <row r="1261" spans="4:5" x14ac:dyDescent="0.2">
      <c r="D1261" s="1"/>
      <c r="E1261" s="1"/>
    </row>
    <row r="1262" spans="4:5" x14ac:dyDescent="0.2">
      <c r="D1262" s="1"/>
      <c r="E1262" s="1"/>
    </row>
    <row r="1263" spans="4:5" x14ac:dyDescent="0.2">
      <c r="D1263" s="1"/>
      <c r="E1263" s="1"/>
    </row>
    <row r="1264" spans="4:5" x14ac:dyDescent="0.2">
      <c r="D1264" s="1"/>
      <c r="E1264" s="1"/>
    </row>
    <row r="1265" spans="4:5" x14ac:dyDescent="0.2">
      <c r="D1265" s="1"/>
      <c r="E1265" s="1"/>
    </row>
    <row r="1266" spans="4:5" x14ac:dyDescent="0.2">
      <c r="D1266" s="1"/>
      <c r="E1266" s="1"/>
    </row>
    <row r="1267" spans="4:5" x14ac:dyDescent="0.2">
      <c r="D1267" s="1"/>
      <c r="E1267" s="1"/>
    </row>
    <row r="1268" spans="4:5" x14ac:dyDescent="0.2">
      <c r="D1268" s="1"/>
      <c r="E1268" s="1"/>
    </row>
    <row r="1269" spans="4:5" x14ac:dyDescent="0.2">
      <c r="D1269" s="1"/>
      <c r="E1269" s="1"/>
    </row>
    <row r="1270" spans="4:5" x14ac:dyDescent="0.2">
      <c r="D1270" s="1"/>
      <c r="E1270" s="1"/>
    </row>
    <row r="1271" spans="4:5" x14ac:dyDescent="0.2">
      <c r="D1271" s="1"/>
      <c r="E1271" s="1"/>
    </row>
    <row r="1272" spans="4:5" x14ac:dyDescent="0.2">
      <c r="D1272" s="1"/>
      <c r="E1272" s="1"/>
    </row>
    <row r="1273" spans="4:5" x14ac:dyDescent="0.2">
      <c r="D1273" s="1"/>
      <c r="E1273" s="1"/>
    </row>
    <row r="1274" spans="4:5" x14ac:dyDescent="0.2">
      <c r="D1274" s="1"/>
      <c r="E1274" s="1"/>
    </row>
    <row r="1275" spans="4:5" x14ac:dyDescent="0.2">
      <c r="D1275" s="1"/>
      <c r="E1275" s="1"/>
    </row>
    <row r="1276" spans="4:5" x14ac:dyDescent="0.2">
      <c r="D1276" s="1"/>
      <c r="E1276" s="1"/>
    </row>
    <row r="1277" spans="4:5" x14ac:dyDescent="0.2">
      <c r="D1277" s="1"/>
      <c r="E1277" s="1"/>
    </row>
    <row r="1278" spans="4:5" x14ac:dyDescent="0.2">
      <c r="D1278" s="1"/>
      <c r="E1278" s="1"/>
    </row>
    <row r="1279" spans="4:5" x14ac:dyDescent="0.2">
      <c r="D1279" s="1"/>
      <c r="E1279" s="1"/>
    </row>
    <row r="1280" spans="4:5" x14ac:dyDescent="0.2">
      <c r="D1280" s="1"/>
      <c r="E1280" s="1"/>
    </row>
    <row r="1281" spans="4:5" x14ac:dyDescent="0.2">
      <c r="D1281" s="1"/>
      <c r="E1281" s="1"/>
    </row>
    <row r="1282" spans="4:5" x14ac:dyDescent="0.2">
      <c r="D1282" s="1"/>
      <c r="E1282" s="1"/>
    </row>
    <row r="1283" spans="4:5" x14ac:dyDescent="0.2">
      <c r="D1283" s="1"/>
      <c r="E1283" s="1"/>
    </row>
    <row r="1284" spans="4:5" x14ac:dyDescent="0.2">
      <c r="D1284" s="1"/>
      <c r="E1284" s="1"/>
    </row>
    <row r="1285" spans="4:5" x14ac:dyDescent="0.2">
      <c r="D1285" s="1"/>
      <c r="E1285" s="1"/>
    </row>
    <row r="1286" spans="4:5" x14ac:dyDescent="0.2">
      <c r="D1286" s="1"/>
      <c r="E1286" s="1"/>
    </row>
    <row r="1287" spans="4:5" x14ac:dyDescent="0.2">
      <c r="D1287" s="1"/>
      <c r="E1287" s="1"/>
    </row>
    <row r="1288" spans="4:5" x14ac:dyDescent="0.2">
      <c r="D1288" s="1"/>
      <c r="E1288" s="1"/>
    </row>
    <row r="1289" spans="4:5" x14ac:dyDescent="0.2">
      <c r="D1289" s="1"/>
      <c r="E1289" s="1"/>
    </row>
    <row r="1290" spans="4:5" x14ac:dyDescent="0.2">
      <c r="D1290" s="1"/>
      <c r="E1290" s="1"/>
    </row>
    <row r="1291" spans="4:5" x14ac:dyDescent="0.2">
      <c r="D1291" s="1"/>
      <c r="E1291" s="1"/>
    </row>
    <row r="1292" spans="4:5" x14ac:dyDescent="0.2">
      <c r="D1292" s="1"/>
      <c r="E1292" s="1"/>
    </row>
    <row r="1293" spans="4:5" x14ac:dyDescent="0.2">
      <c r="D1293" s="1"/>
      <c r="E1293" s="1"/>
    </row>
    <row r="1294" spans="4:5" x14ac:dyDescent="0.2">
      <c r="D1294" s="1"/>
      <c r="E1294" s="1"/>
    </row>
    <row r="1295" spans="4:5" x14ac:dyDescent="0.2">
      <c r="D1295" s="1"/>
      <c r="E1295" s="1"/>
    </row>
    <row r="1296" spans="4:5" x14ac:dyDescent="0.2">
      <c r="D1296" s="1"/>
      <c r="E1296" s="1"/>
    </row>
    <row r="1297" spans="4:5" x14ac:dyDescent="0.2">
      <c r="D1297" s="1"/>
      <c r="E1297" s="1"/>
    </row>
    <row r="1298" spans="4:5" x14ac:dyDescent="0.2">
      <c r="D1298" s="1"/>
      <c r="E1298" s="1"/>
    </row>
    <row r="1299" spans="4:5" x14ac:dyDescent="0.2">
      <c r="D1299" s="1"/>
      <c r="E1299" s="1"/>
    </row>
    <row r="1300" spans="4:5" x14ac:dyDescent="0.2">
      <c r="D1300" s="1"/>
      <c r="E1300" s="1"/>
    </row>
    <row r="1301" spans="4:5" x14ac:dyDescent="0.2">
      <c r="D1301" s="1"/>
      <c r="E1301" s="1"/>
    </row>
    <row r="1302" spans="4:5" x14ac:dyDescent="0.2">
      <c r="D1302" s="1"/>
      <c r="E1302" s="1"/>
    </row>
    <row r="1303" spans="4:5" x14ac:dyDescent="0.2">
      <c r="D1303" s="1"/>
      <c r="E1303" s="1"/>
    </row>
    <row r="1304" spans="4:5" x14ac:dyDescent="0.2">
      <c r="D1304" s="1"/>
      <c r="E1304" s="1"/>
    </row>
    <row r="1305" spans="4:5" x14ac:dyDescent="0.2">
      <c r="D1305" s="1"/>
      <c r="E1305" s="1"/>
    </row>
    <row r="1306" spans="4:5" x14ac:dyDescent="0.2">
      <c r="D1306" s="1"/>
      <c r="E1306" s="1"/>
    </row>
    <row r="1307" spans="4:5" x14ac:dyDescent="0.2">
      <c r="D1307" s="1"/>
      <c r="E1307" s="1"/>
    </row>
    <row r="1308" spans="4:5" x14ac:dyDescent="0.2">
      <c r="D1308" s="1"/>
      <c r="E1308" s="1"/>
    </row>
    <row r="1309" spans="4:5" x14ac:dyDescent="0.2">
      <c r="D1309" s="1"/>
      <c r="E1309" s="1"/>
    </row>
    <row r="1310" spans="4:5" x14ac:dyDescent="0.2">
      <c r="D1310" s="1"/>
      <c r="E1310" s="1"/>
    </row>
    <row r="1311" spans="4:5" x14ac:dyDescent="0.2">
      <c r="D1311" s="1"/>
      <c r="E1311" s="1"/>
    </row>
    <row r="1312" spans="4:5" x14ac:dyDescent="0.2">
      <c r="D1312" s="1"/>
      <c r="E1312" s="1"/>
    </row>
    <row r="1313" spans="4:5" x14ac:dyDescent="0.2">
      <c r="D1313" s="1"/>
      <c r="E1313" s="1"/>
    </row>
    <row r="1314" spans="4:5" x14ac:dyDescent="0.2">
      <c r="D1314" s="1"/>
      <c r="E1314" s="1"/>
    </row>
    <row r="1315" spans="4:5" x14ac:dyDescent="0.2">
      <c r="D1315" s="1"/>
      <c r="E1315" s="1"/>
    </row>
    <row r="1316" spans="4:5" x14ac:dyDescent="0.2">
      <c r="D1316" s="1"/>
      <c r="E1316" s="1"/>
    </row>
    <row r="1317" spans="4:5" x14ac:dyDescent="0.2">
      <c r="D1317" s="1"/>
      <c r="E1317" s="1"/>
    </row>
    <row r="1318" spans="4:5" x14ac:dyDescent="0.2">
      <c r="D1318" s="1"/>
      <c r="E1318" s="1"/>
    </row>
    <row r="1319" spans="4:5" x14ac:dyDescent="0.2">
      <c r="D1319" s="1"/>
      <c r="E1319" s="1"/>
    </row>
    <row r="1320" spans="4:5" x14ac:dyDescent="0.2">
      <c r="D1320" s="1"/>
      <c r="E1320" s="1"/>
    </row>
    <row r="1321" spans="4:5" x14ac:dyDescent="0.2">
      <c r="D1321" s="1"/>
      <c r="E1321" s="1"/>
    </row>
    <row r="1322" spans="4:5" x14ac:dyDescent="0.2">
      <c r="D1322" s="1"/>
      <c r="E1322" s="1"/>
    </row>
    <row r="1323" spans="4:5" x14ac:dyDescent="0.2">
      <c r="D1323" s="1"/>
      <c r="E1323" s="1"/>
    </row>
    <row r="1324" spans="4:5" x14ac:dyDescent="0.2">
      <c r="D1324" s="1"/>
      <c r="E1324" s="1"/>
    </row>
    <row r="1325" spans="4:5" x14ac:dyDescent="0.2">
      <c r="D1325" s="1"/>
      <c r="E1325" s="1"/>
    </row>
    <row r="1326" spans="4:5" x14ac:dyDescent="0.2">
      <c r="D1326" s="1"/>
      <c r="E1326" s="1"/>
    </row>
    <row r="1327" spans="4:5" x14ac:dyDescent="0.2">
      <c r="D1327" s="1"/>
      <c r="E1327" s="1"/>
    </row>
    <row r="1328" spans="4:5" x14ac:dyDescent="0.2">
      <c r="D1328" s="1"/>
      <c r="E1328" s="1"/>
    </row>
    <row r="1329" spans="4:5" x14ac:dyDescent="0.2">
      <c r="D1329" s="1"/>
      <c r="E1329" s="1"/>
    </row>
    <row r="1330" spans="4:5" x14ac:dyDescent="0.2">
      <c r="D1330" s="1"/>
      <c r="E1330" s="1"/>
    </row>
    <row r="1331" spans="4:5" x14ac:dyDescent="0.2">
      <c r="D1331" s="1"/>
      <c r="E1331" s="1"/>
    </row>
    <row r="1332" spans="4:5" x14ac:dyDescent="0.2">
      <c r="D1332" s="1"/>
      <c r="E1332" s="1"/>
    </row>
    <row r="1333" spans="4:5" x14ac:dyDescent="0.2">
      <c r="D1333" s="1"/>
      <c r="E1333" s="1"/>
    </row>
    <row r="1334" spans="4:5" x14ac:dyDescent="0.2">
      <c r="D1334" s="1"/>
      <c r="E1334" s="1"/>
    </row>
    <row r="1335" spans="4:5" x14ac:dyDescent="0.2">
      <c r="D1335" s="1"/>
      <c r="E1335" s="1"/>
    </row>
    <row r="1336" spans="4:5" x14ac:dyDescent="0.2">
      <c r="D1336" s="1"/>
      <c r="E1336" s="1"/>
    </row>
    <row r="1337" spans="4:5" x14ac:dyDescent="0.2">
      <c r="D1337" s="1"/>
      <c r="E1337" s="1"/>
    </row>
    <row r="1338" spans="4:5" x14ac:dyDescent="0.2">
      <c r="D1338" s="1"/>
      <c r="E1338" s="1"/>
    </row>
    <row r="1339" spans="4:5" x14ac:dyDescent="0.2">
      <c r="D1339" s="1"/>
      <c r="E1339" s="1"/>
    </row>
    <row r="1340" spans="4:5" x14ac:dyDescent="0.2">
      <c r="D1340" s="1"/>
      <c r="E1340" s="1"/>
    </row>
    <row r="1341" spans="4:5" x14ac:dyDescent="0.2">
      <c r="D1341" s="1"/>
      <c r="E1341" s="1"/>
    </row>
    <row r="1342" spans="4:5" x14ac:dyDescent="0.2">
      <c r="D1342" s="1"/>
      <c r="E1342" s="1"/>
    </row>
    <row r="1343" spans="4:5" x14ac:dyDescent="0.2">
      <c r="D1343" s="1"/>
      <c r="E1343" s="1"/>
    </row>
    <row r="1344" spans="4:5" x14ac:dyDescent="0.2">
      <c r="D1344" s="1"/>
      <c r="E1344" s="1"/>
    </row>
    <row r="1345" spans="4:5" x14ac:dyDescent="0.2">
      <c r="D1345" s="1"/>
      <c r="E1345" s="1"/>
    </row>
    <row r="1346" spans="4:5" x14ac:dyDescent="0.2">
      <c r="D1346" s="1"/>
      <c r="E1346" s="1"/>
    </row>
    <row r="1347" spans="4:5" x14ac:dyDescent="0.2">
      <c r="D1347" s="1"/>
      <c r="E1347" s="1"/>
    </row>
    <row r="1348" spans="4:5" x14ac:dyDescent="0.2">
      <c r="D1348" s="1"/>
      <c r="E1348" s="1"/>
    </row>
    <row r="1349" spans="4:5" x14ac:dyDescent="0.2">
      <c r="D1349" s="1"/>
      <c r="E1349" s="1"/>
    </row>
    <row r="1350" spans="4:5" x14ac:dyDescent="0.2">
      <c r="D1350" s="1"/>
      <c r="E1350" s="1"/>
    </row>
    <row r="1351" spans="4:5" x14ac:dyDescent="0.2">
      <c r="D1351" s="1"/>
      <c r="E1351" s="1"/>
    </row>
    <row r="1352" spans="4:5" x14ac:dyDescent="0.2">
      <c r="D1352" s="1"/>
      <c r="E1352" s="1"/>
    </row>
    <row r="1353" spans="4:5" x14ac:dyDescent="0.2">
      <c r="D1353" s="1"/>
      <c r="E1353" s="1"/>
    </row>
    <row r="1354" spans="4:5" x14ac:dyDescent="0.2">
      <c r="D1354" s="1"/>
      <c r="E1354" s="1"/>
    </row>
    <row r="1355" spans="4:5" x14ac:dyDescent="0.2">
      <c r="D1355" s="1"/>
      <c r="E1355" s="1"/>
    </row>
    <row r="1356" spans="4:5" x14ac:dyDescent="0.2">
      <c r="D1356" s="1"/>
      <c r="E1356" s="1"/>
    </row>
    <row r="1357" spans="4:5" x14ac:dyDescent="0.2">
      <c r="D1357" s="1"/>
      <c r="E1357" s="1"/>
    </row>
    <row r="1358" spans="4:5" x14ac:dyDescent="0.2">
      <c r="D1358" s="1"/>
      <c r="E1358" s="1"/>
    </row>
    <row r="1359" spans="4:5" x14ac:dyDescent="0.2">
      <c r="D1359" s="1"/>
      <c r="E1359" s="1"/>
    </row>
    <row r="1360" spans="4:5" x14ac:dyDescent="0.2">
      <c r="D1360" s="1"/>
      <c r="E1360" s="1"/>
    </row>
    <row r="1361" spans="4:5" x14ac:dyDescent="0.2">
      <c r="D1361" s="1"/>
      <c r="E1361" s="1"/>
    </row>
    <row r="1362" spans="4:5" x14ac:dyDescent="0.2">
      <c r="D1362" s="1"/>
      <c r="E1362" s="1"/>
    </row>
    <row r="1363" spans="4:5" x14ac:dyDescent="0.2">
      <c r="D1363" s="1"/>
      <c r="E1363" s="1"/>
    </row>
    <row r="1364" spans="4:5" x14ac:dyDescent="0.2">
      <c r="D1364" s="1"/>
      <c r="E1364" s="1"/>
    </row>
    <row r="1365" spans="4:5" x14ac:dyDescent="0.2">
      <c r="D1365" s="1"/>
      <c r="E1365" s="1"/>
    </row>
    <row r="1366" spans="4:5" x14ac:dyDescent="0.2">
      <c r="D1366" s="1"/>
      <c r="E1366" s="1"/>
    </row>
    <row r="1367" spans="4:5" x14ac:dyDescent="0.2">
      <c r="D1367" s="1"/>
      <c r="E1367" s="1"/>
    </row>
    <row r="1368" spans="4:5" x14ac:dyDescent="0.2">
      <c r="D1368" s="1"/>
      <c r="E1368" s="1"/>
    </row>
    <row r="1369" spans="4:5" x14ac:dyDescent="0.2">
      <c r="D1369" s="1"/>
      <c r="E1369" s="1"/>
    </row>
    <row r="1370" spans="4:5" x14ac:dyDescent="0.2">
      <c r="D1370" s="1"/>
      <c r="E1370" s="1"/>
    </row>
    <row r="1371" spans="4:5" x14ac:dyDescent="0.2">
      <c r="D1371" s="1"/>
      <c r="E1371" s="1"/>
    </row>
    <row r="1372" spans="4:5" x14ac:dyDescent="0.2">
      <c r="D1372" s="1"/>
      <c r="E1372" s="1"/>
    </row>
    <row r="1373" spans="4:5" x14ac:dyDescent="0.2">
      <c r="D1373" s="1"/>
      <c r="E1373" s="1"/>
    </row>
    <row r="1374" spans="4:5" x14ac:dyDescent="0.2">
      <c r="D1374" s="1"/>
      <c r="E1374" s="1"/>
    </row>
    <row r="1375" spans="4:5" x14ac:dyDescent="0.2">
      <c r="D1375" s="1"/>
      <c r="E1375" s="1"/>
    </row>
    <row r="1376" spans="4:5" x14ac:dyDescent="0.2">
      <c r="D1376" s="1"/>
      <c r="E1376" s="1"/>
    </row>
    <row r="1377" spans="4:5" x14ac:dyDescent="0.2">
      <c r="D1377" s="1"/>
      <c r="E1377" s="1"/>
    </row>
    <row r="1378" spans="4:5" x14ac:dyDescent="0.2">
      <c r="D1378" s="1"/>
      <c r="E1378" s="1"/>
    </row>
    <row r="1379" spans="4:5" x14ac:dyDescent="0.2">
      <c r="D1379" s="1"/>
      <c r="E1379" s="1"/>
    </row>
    <row r="1380" spans="4:5" x14ac:dyDescent="0.2">
      <c r="D1380" s="1"/>
      <c r="E1380" s="1"/>
    </row>
    <row r="1381" spans="4:5" x14ac:dyDescent="0.2">
      <c r="D1381" s="1"/>
      <c r="E1381" s="1"/>
    </row>
    <row r="1382" spans="4:5" x14ac:dyDescent="0.2">
      <c r="D1382" s="1"/>
      <c r="E1382" s="1"/>
    </row>
    <row r="1383" spans="4:5" x14ac:dyDescent="0.2">
      <c r="D1383" s="1"/>
      <c r="E1383" s="1"/>
    </row>
    <row r="1384" spans="4:5" x14ac:dyDescent="0.2">
      <c r="D1384" s="1"/>
      <c r="E1384" s="1"/>
    </row>
    <row r="1385" spans="4:5" x14ac:dyDescent="0.2">
      <c r="D1385" s="1"/>
      <c r="E1385" s="1"/>
    </row>
    <row r="1386" spans="4:5" x14ac:dyDescent="0.2">
      <c r="D1386" s="1"/>
      <c r="E1386" s="1"/>
    </row>
    <row r="1387" spans="4:5" x14ac:dyDescent="0.2">
      <c r="D1387" s="1"/>
      <c r="E1387" s="1"/>
    </row>
    <row r="1388" spans="4:5" x14ac:dyDescent="0.2">
      <c r="D1388" s="1"/>
      <c r="E1388" s="1"/>
    </row>
    <row r="1389" spans="4:5" x14ac:dyDescent="0.2">
      <c r="D1389" s="1"/>
      <c r="E1389" s="1"/>
    </row>
    <row r="1390" spans="4:5" x14ac:dyDescent="0.2">
      <c r="D1390" s="1"/>
      <c r="E1390" s="1"/>
    </row>
    <row r="1391" spans="4:5" x14ac:dyDescent="0.2">
      <c r="D1391" s="1"/>
      <c r="E1391" s="1"/>
    </row>
    <row r="1392" spans="4:5" x14ac:dyDescent="0.2">
      <c r="D1392" s="1"/>
      <c r="E1392" s="1"/>
    </row>
    <row r="1393" spans="4:5" x14ac:dyDescent="0.2">
      <c r="D1393" s="1"/>
      <c r="E1393" s="1"/>
    </row>
    <row r="1394" spans="4:5" x14ac:dyDescent="0.2">
      <c r="D1394" s="1"/>
      <c r="E1394" s="1"/>
    </row>
    <row r="1395" spans="4:5" x14ac:dyDescent="0.2">
      <c r="D1395" s="1"/>
      <c r="E1395" s="1"/>
    </row>
    <row r="1396" spans="4:5" x14ac:dyDescent="0.2">
      <c r="D1396" s="1"/>
      <c r="E1396" s="1"/>
    </row>
    <row r="1397" spans="4:5" x14ac:dyDescent="0.2">
      <c r="D1397" s="1"/>
      <c r="E1397" s="1"/>
    </row>
    <row r="1398" spans="4:5" x14ac:dyDescent="0.2">
      <c r="D1398" s="1"/>
      <c r="E1398" s="1"/>
    </row>
    <row r="1399" spans="4:5" x14ac:dyDescent="0.2">
      <c r="D1399" s="1"/>
      <c r="E1399" s="1"/>
    </row>
    <row r="1400" spans="4:5" x14ac:dyDescent="0.2">
      <c r="D1400" s="1"/>
      <c r="E1400" s="1"/>
    </row>
    <row r="1401" spans="4:5" x14ac:dyDescent="0.2">
      <c r="D1401" s="1"/>
      <c r="E1401" s="1"/>
    </row>
    <row r="1402" spans="4:5" x14ac:dyDescent="0.2">
      <c r="D1402" s="1"/>
      <c r="E1402" s="1"/>
    </row>
    <row r="1403" spans="4:5" x14ac:dyDescent="0.2">
      <c r="D1403" s="1"/>
      <c r="E1403" s="1"/>
    </row>
    <row r="1404" spans="4:5" x14ac:dyDescent="0.2">
      <c r="D1404" s="1"/>
      <c r="E1404" s="1"/>
    </row>
    <row r="1405" spans="4:5" x14ac:dyDescent="0.2">
      <c r="D1405" s="1"/>
      <c r="E1405" s="1"/>
    </row>
    <row r="1406" spans="4:5" x14ac:dyDescent="0.2">
      <c r="D1406" s="1"/>
      <c r="E1406" s="1"/>
    </row>
    <row r="1407" spans="4:5" x14ac:dyDescent="0.2">
      <c r="D1407" s="1"/>
      <c r="E1407" s="1"/>
    </row>
    <row r="1408" spans="4:5" x14ac:dyDescent="0.2">
      <c r="D1408" s="1"/>
      <c r="E1408" s="1"/>
    </row>
    <row r="1409" spans="4:5" x14ac:dyDescent="0.2">
      <c r="D1409" s="1"/>
      <c r="E1409" s="1"/>
    </row>
    <row r="1410" spans="4:5" x14ac:dyDescent="0.2">
      <c r="D1410" s="1"/>
      <c r="E1410" s="1"/>
    </row>
    <row r="1411" spans="4:5" x14ac:dyDescent="0.2">
      <c r="D1411" s="1"/>
      <c r="E1411" s="1"/>
    </row>
    <row r="1412" spans="4:5" x14ac:dyDescent="0.2">
      <c r="D1412" s="1"/>
      <c r="E1412" s="1"/>
    </row>
    <row r="1413" spans="4:5" x14ac:dyDescent="0.2">
      <c r="D1413" s="1"/>
      <c r="E1413" s="1"/>
    </row>
    <row r="1414" spans="4:5" x14ac:dyDescent="0.2">
      <c r="D1414" s="1"/>
      <c r="E1414" s="1"/>
    </row>
    <row r="1415" spans="4:5" x14ac:dyDescent="0.2">
      <c r="D1415" s="1"/>
      <c r="E1415" s="1"/>
    </row>
    <row r="1416" spans="4:5" x14ac:dyDescent="0.2">
      <c r="D1416" s="1"/>
      <c r="E1416" s="1"/>
    </row>
    <row r="1417" spans="4:5" x14ac:dyDescent="0.2">
      <c r="D1417" s="1"/>
      <c r="E1417" s="1"/>
    </row>
    <row r="1418" spans="4:5" x14ac:dyDescent="0.2">
      <c r="D1418" s="1"/>
      <c r="E1418" s="1"/>
    </row>
    <row r="1419" spans="4:5" x14ac:dyDescent="0.2">
      <c r="D1419" s="1"/>
      <c r="E1419" s="1"/>
    </row>
    <row r="1420" spans="4:5" x14ac:dyDescent="0.2">
      <c r="D1420" s="1"/>
      <c r="E1420" s="1"/>
    </row>
    <row r="1421" spans="4:5" x14ac:dyDescent="0.2">
      <c r="D1421" s="1"/>
      <c r="E1421" s="1"/>
    </row>
    <row r="1422" spans="4:5" x14ac:dyDescent="0.2">
      <c r="D1422" s="1"/>
      <c r="E1422" s="1"/>
    </row>
    <row r="1423" spans="4:5" x14ac:dyDescent="0.2">
      <c r="D1423" s="1"/>
      <c r="E1423" s="1"/>
    </row>
    <row r="1424" spans="4:5" x14ac:dyDescent="0.2">
      <c r="D1424" s="1"/>
      <c r="E1424" s="1"/>
    </row>
    <row r="1425" spans="4:5" x14ac:dyDescent="0.2">
      <c r="D1425" s="1"/>
      <c r="E1425" s="1"/>
    </row>
    <row r="1426" spans="4:5" x14ac:dyDescent="0.2">
      <c r="D1426" s="1"/>
      <c r="E1426" s="1"/>
    </row>
    <row r="1427" spans="4:5" x14ac:dyDescent="0.2">
      <c r="D1427" s="1"/>
      <c r="E1427" s="1"/>
    </row>
    <row r="1428" spans="4:5" x14ac:dyDescent="0.2">
      <c r="D1428" s="1"/>
      <c r="E1428" s="1"/>
    </row>
    <row r="1429" spans="4:5" x14ac:dyDescent="0.2">
      <c r="D1429" s="1"/>
      <c r="E1429" s="1"/>
    </row>
    <row r="1430" spans="4:5" x14ac:dyDescent="0.2">
      <c r="D1430" s="1"/>
      <c r="E1430" s="1"/>
    </row>
    <row r="1431" spans="4:5" x14ac:dyDescent="0.2">
      <c r="D1431" s="1"/>
      <c r="E1431" s="1"/>
    </row>
    <row r="1432" spans="4:5" x14ac:dyDescent="0.2">
      <c r="D1432" s="1"/>
      <c r="E1432" s="1"/>
    </row>
    <row r="1433" spans="4:5" x14ac:dyDescent="0.2">
      <c r="D1433" s="1"/>
      <c r="E1433" s="1"/>
    </row>
    <row r="1434" spans="4:5" x14ac:dyDescent="0.2">
      <c r="D1434" s="1"/>
      <c r="E1434" s="1"/>
    </row>
    <row r="1435" spans="4:5" x14ac:dyDescent="0.2">
      <c r="D1435" s="1"/>
      <c r="E1435" s="1"/>
    </row>
    <row r="1436" spans="4:5" x14ac:dyDescent="0.2">
      <c r="D1436" s="1"/>
      <c r="E1436" s="1"/>
    </row>
    <row r="1437" spans="4:5" x14ac:dyDescent="0.2">
      <c r="D1437" s="1"/>
      <c r="E1437" s="1"/>
    </row>
    <row r="1438" spans="4:5" x14ac:dyDescent="0.2">
      <c r="D1438" s="1"/>
      <c r="E1438" s="1"/>
    </row>
    <row r="1439" spans="4:5" x14ac:dyDescent="0.2">
      <c r="D1439" s="1"/>
      <c r="E1439" s="1"/>
    </row>
    <row r="1440" spans="4:5" x14ac:dyDescent="0.2">
      <c r="D1440" s="1"/>
      <c r="E1440" s="1"/>
    </row>
    <row r="1441" spans="4:5" x14ac:dyDescent="0.2">
      <c r="D1441" s="1"/>
      <c r="E1441" s="1"/>
    </row>
    <row r="1442" spans="4:5" x14ac:dyDescent="0.2">
      <c r="D1442" s="1"/>
      <c r="E1442" s="1"/>
    </row>
    <row r="1443" spans="4:5" x14ac:dyDescent="0.2">
      <c r="D1443" s="1"/>
      <c r="E1443" s="1"/>
    </row>
    <row r="1444" spans="4:5" x14ac:dyDescent="0.2">
      <c r="D1444" s="1"/>
      <c r="E1444" s="1"/>
    </row>
    <row r="1445" spans="4:5" x14ac:dyDescent="0.2">
      <c r="D1445" s="1"/>
      <c r="E1445" s="1"/>
    </row>
    <row r="1446" spans="4:5" x14ac:dyDescent="0.2">
      <c r="D1446" s="1"/>
      <c r="E1446" s="1"/>
    </row>
    <row r="1447" spans="4:5" x14ac:dyDescent="0.2">
      <c r="D1447" s="1"/>
      <c r="E1447" s="1"/>
    </row>
    <row r="1448" spans="4:5" x14ac:dyDescent="0.2">
      <c r="D1448" s="1"/>
      <c r="E1448" s="1"/>
    </row>
    <row r="1449" spans="4:5" x14ac:dyDescent="0.2">
      <c r="D1449" s="1"/>
      <c r="E1449" s="1"/>
    </row>
    <row r="1450" spans="4:5" x14ac:dyDescent="0.2">
      <c r="D1450" s="1"/>
      <c r="E1450" s="1"/>
    </row>
    <row r="1451" spans="4:5" x14ac:dyDescent="0.2">
      <c r="D1451" s="1"/>
      <c r="E1451" s="1"/>
    </row>
    <row r="1452" spans="4:5" x14ac:dyDescent="0.2">
      <c r="D1452" s="1"/>
      <c r="E1452" s="1"/>
    </row>
    <row r="1453" spans="4:5" x14ac:dyDescent="0.2">
      <c r="D1453" s="1"/>
      <c r="E1453" s="1"/>
    </row>
    <row r="1454" spans="4:5" x14ac:dyDescent="0.2">
      <c r="D1454" s="1"/>
      <c r="E1454" s="1"/>
    </row>
    <row r="1455" spans="4:5" x14ac:dyDescent="0.2">
      <c r="D1455" s="1"/>
      <c r="E1455" s="1"/>
    </row>
    <row r="1456" spans="4:5" x14ac:dyDescent="0.2">
      <c r="D1456" s="1"/>
      <c r="E1456" s="1"/>
    </row>
    <row r="1457" spans="4:5" x14ac:dyDescent="0.2">
      <c r="D1457" s="1"/>
      <c r="E1457" s="1"/>
    </row>
    <row r="1458" spans="4:5" x14ac:dyDescent="0.2">
      <c r="D1458" s="1"/>
      <c r="E1458" s="1"/>
    </row>
    <row r="1459" spans="4:5" x14ac:dyDescent="0.2">
      <c r="D1459" s="1"/>
      <c r="E1459" s="1"/>
    </row>
    <row r="1460" spans="4:5" x14ac:dyDescent="0.2">
      <c r="D1460" s="1"/>
      <c r="E1460" s="1"/>
    </row>
    <row r="1461" spans="4:5" x14ac:dyDescent="0.2">
      <c r="D1461" s="1"/>
      <c r="E1461" s="1"/>
    </row>
    <row r="1462" spans="4:5" x14ac:dyDescent="0.2">
      <c r="D1462" s="1"/>
      <c r="E1462" s="1"/>
    </row>
    <row r="1463" spans="4:5" x14ac:dyDescent="0.2">
      <c r="D1463" s="1"/>
      <c r="E1463" s="1"/>
    </row>
    <row r="1464" spans="4:5" x14ac:dyDescent="0.2">
      <c r="D1464" s="1"/>
      <c r="E1464" s="1"/>
    </row>
    <row r="1465" spans="4:5" x14ac:dyDescent="0.2">
      <c r="D1465" s="1"/>
      <c r="E1465" s="1"/>
    </row>
    <row r="1466" spans="4:5" x14ac:dyDescent="0.2">
      <c r="D1466" s="1"/>
      <c r="E1466" s="1"/>
    </row>
    <row r="1467" spans="4:5" x14ac:dyDescent="0.2">
      <c r="D1467" s="1"/>
      <c r="E1467" s="1"/>
    </row>
    <row r="1468" spans="4:5" x14ac:dyDescent="0.2">
      <c r="D1468" s="1"/>
      <c r="E1468" s="1"/>
    </row>
    <row r="1469" spans="4:5" x14ac:dyDescent="0.2">
      <c r="D1469" s="1"/>
      <c r="E1469" s="1"/>
    </row>
    <row r="1470" spans="4:5" x14ac:dyDescent="0.2">
      <c r="D1470" s="1"/>
      <c r="E1470" s="1"/>
    </row>
    <row r="1471" spans="4:5" x14ac:dyDescent="0.2">
      <c r="D1471" s="1"/>
      <c r="E1471" s="1"/>
    </row>
    <row r="1472" spans="4:5" x14ac:dyDescent="0.2">
      <c r="D1472" s="1"/>
      <c r="E1472" s="1"/>
    </row>
    <row r="1473" spans="4:5" x14ac:dyDescent="0.2">
      <c r="D1473" s="1"/>
      <c r="E1473" s="1"/>
    </row>
    <row r="1474" spans="4:5" x14ac:dyDescent="0.2">
      <c r="D1474" s="1"/>
      <c r="E1474" s="1"/>
    </row>
    <row r="1475" spans="4:5" x14ac:dyDescent="0.2">
      <c r="D1475" s="1"/>
      <c r="E1475" s="1"/>
    </row>
    <row r="1476" spans="4:5" x14ac:dyDescent="0.2">
      <c r="D1476" s="1"/>
      <c r="E1476" s="1"/>
    </row>
    <row r="1477" spans="4:5" x14ac:dyDescent="0.2">
      <c r="D1477" s="1"/>
      <c r="E1477" s="1"/>
    </row>
    <row r="1478" spans="4:5" x14ac:dyDescent="0.2">
      <c r="D1478" s="1"/>
      <c r="E1478" s="1"/>
    </row>
    <row r="1479" spans="4:5" x14ac:dyDescent="0.2">
      <c r="D1479" s="1"/>
      <c r="E1479" s="1"/>
    </row>
    <row r="1480" spans="4:5" x14ac:dyDescent="0.2">
      <c r="D1480" s="1"/>
      <c r="E1480" s="1"/>
    </row>
    <row r="1481" spans="4:5" x14ac:dyDescent="0.2">
      <c r="D1481" s="1"/>
      <c r="E1481" s="1"/>
    </row>
    <row r="1482" spans="4:5" x14ac:dyDescent="0.2">
      <c r="D1482" s="1"/>
      <c r="E1482" s="1"/>
    </row>
    <row r="1483" spans="4:5" x14ac:dyDescent="0.2">
      <c r="D1483" s="1"/>
      <c r="E1483" s="1"/>
    </row>
    <row r="1484" spans="4:5" x14ac:dyDescent="0.2">
      <c r="D1484" s="1"/>
      <c r="E1484" s="1"/>
    </row>
    <row r="1485" spans="4:5" x14ac:dyDescent="0.2">
      <c r="D1485" s="1"/>
      <c r="E1485" s="1"/>
    </row>
    <row r="1486" spans="4:5" x14ac:dyDescent="0.2">
      <c r="D1486" s="1"/>
      <c r="E1486" s="1"/>
    </row>
    <row r="1487" spans="4:5" x14ac:dyDescent="0.2">
      <c r="D1487" s="1"/>
      <c r="E1487" s="1"/>
    </row>
    <row r="1488" spans="4:5" x14ac:dyDescent="0.2">
      <c r="D1488" s="1"/>
      <c r="E1488" s="1"/>
    </row>
    <row r="1489" spans="4:5" x14ac:dyDescent="0.2">
      <c r="D1489" s="1"/>
      <c r="E1489" s="1"/>
    </row>
    <row r="1490" spans="4:5" x14ac:dyDescent="0.2">
      <c r="D1490" s="1"/>
      <c r="E1490" s="1"/>
    </row>
    <row r="1491" spans="4:5" x14ac:dyDescent="0.2">
      <c r="D1491" s="1"/>
      <c r="E1491" s="1"/>
    </row>
    <row r="1492" spans="4:5" x14ac:dyDescent="0.2">
      <c r="D1492" s="1"/>
      <c r="E1492" s="1"/>
    </row>
    <row r="1493" spans="4:5" x14ac:dyDescent="0.2">
      <c r="D1493" s="1"/>
      <c r="E1493" s="1"/>
    </row>
    <row r="1494" spans="4:5" x14ac:dyDescent="0.2">
      <c r="D1494" s="1"/>
      <c r="E1494" s="1"/>
    </row>
    <row r="1495" spans="4:5" x14ac:dyDescent="0.2">
      <c r="D1495" s="1"/>
      <c r="E1495" s="1"/>
    </row>
    <row r="1496" spans="4:5" x14ac:dyDescent="0.2">
      <c r="D1496" s="1"/>
      <c r="E1496" s="1"/>
    </row>
    <row r="1497" spans="4:5" x14ac:dyDescent="0.2">
      <c r="D1497" s="1"/>
      <c r="E1497" s="1"/>
    </row>
    <row r="1498" spans="4:5" x14ac:dyDescent="0.2">
      <c r="D1498" s="1"/>
      <c r="E1498" s="1"/>
    </row>
    <row r="1499" spans="4:5" x14ac:dyDescent="0.2">
      <c r="D1499" s="1"/>
      <c r="E1499" s="1"/>
    </row>
    <row r="1500" spans="4:5" x14ac:dyDescent="0.2">
      <c r="D1500" s="1"/>
      <c r="E1500" s="1"/>
    </row>
    <row r="1501" spans="4:5" x14ac:dyDescent="0.2">
      <c r="D1501" s="1"/>
      <c r="E1501" s="1"/>
    </row>
    <row r="1502" spans="4:5" x14ac:dyDescent="0.2">
      <c r="D1502" s="1"/>
      <c r="E1502" s="1"/>
    </row>
    <row r="1503" spans="4:5" x14ac:dyDescent="0.2">
      <c r="D1503" s="1"/>
      <c r="E1503" s="1"/>
    </row>
    <row r="1504" spans="4:5" x14ac:dyDescent="0.2">
      <c r="D1504" s="1"/>
      <c r="E1504" s="1"/>
    </row>
    <row r="1505" spans="4:5" x14ac:dyDescent="0.2">
      <c r="D1505" s="1"/>
      <c r="E1505" s="1"/>
    </row>
    <row r="1506" spans="4:5" x14ac:dyDescent="0.2">
      <c r="D1506" s="1"/>
      <c r="E1506" s="1"/>
    </row>
    <row r="1507" spans="4:5" x14ac:dyDescent="0.2">
      <c r="D1507" s="1"/>
      <c r="E1507" s="1"/>
    </row>
    <row r="1508" spans="4:5" x14ac:dyDescent="0.2">
      <c r="D1508" s="1"/>
      <c r="E1508" s="1"/>
    </row>
    <row r="1509" spans="4:5" x14ac:dyDescent="0.2">
      <c r="D1509" s="1"/>
      <c r="E1509" s="1"/>
    </row>
    <row r="1510" spans="4:5" x14ac:dyDescent="0.2">
      <c r="D1510" s="1"/>
      <c r="E1510" s="1"/>
    </row>
    <row r="1511" spans="4:5" x14ac:dyDescent="0.2">
      <c r="D1511" s="1"/>
      <c r="E1511" s="1"/>
    </row>
    <row r="1512" spans="4:5" x14ac:dyDescent="0.2">
      <c r="D1512" s="1"/>
      <c r="E1512" s="1"/>
    </row>
    <row r="1513" spans="4:5" x14ac:dyDescent="0.2">
      <c r="D1513" s="1"/>
      <c r="E1513" s="1"/>
    </row>
    <row r="1514" spans="4:5" x14ac:dyDescent="0.2">
      <c r="D1514" s="1"/>
      <c r="E1514" s="1"/>
    </row>
    <row r="1515" spans="4:5" x14ac:dyDescent="0.2">
      <c r="D1515" s="1"/>
      <c r="E1515" s="1"/>
    </row>
    <row r="1516" spans="4:5" x14ac:dyDescent="0.2">
      <c r="D1516" s="1"/>
      <c r="E1516" s="1"/>
    </row>
    <row r="1517" spans="4:5" x14ac:dyDescent="0.2">
      <c r="D1517" s="1"/>
      <c r="E1517" s="1"/>
    </row>
    <row r="1518" spans="4:5" x14ac:dyDescent="0.2">
      <c r="D1518" s="1"/>
      <c r="E1518" s="1"/>
    </row>
    <row r="1519" spans="4:5" x14ac:dyDescent="0.2">
      <c r="D1519" s="1"/>
      <c r="E1519" s="1"/>
    </row>
    <row r="1520" spans="4:5" x14ac:dyDescent="0.2">
      <c r="D1520" s="1"/>
      <c r="E1520" s="1"/>
    </row>
    <row r="1521" spans="4:5" x14ac:dyDescent="0.2">
      <c r="D1521" s="1"/>
      <c r="E1521" s="1"/>
    </row>
    <row r="1522" spans="4:5" x14ac:dyDescent="0.2">
      <c r="D1522" s="1"/>
      <c r="E1522" s="1"/>
    </row>
    <row r="1523" spans="4:5" x14ac:dyDescent="0.2">
      <c r="D1523" s="1"/>
      <c r="E1523" s="1"/>
    </row>
    <row r="1524" spans="4:5" x14ac:dyDescent="0.2">
      <c r="D1524" s="1"/>
      <c r="E1524" s="1"/>
    </row>
    <row r="1525" spans="4:5" x14ac:dyDescent="0.2">
      <c r="D1525" s="1"/>
      <c r="E1525" s="1"/>
    </row>
    <row r="1526" spans="4:5" x14ac:dyDescent="0.2">
      <c r="D1526" s="1"/>
      <c r="E1526" s="1"/>
    </row>
    <row r="1527" spans="4:5" x14ac:dyDescent="0.2">
      <c r="D1527" s="1"/>
      <c r="E1527" s="1"/>
    </row>
    <row r="1528" spans="4:5" x14ac:dyDescent="0.2">
      <c r="D1528" s="1"/>
      <c r="E1528" s="1"/>
    </row>
    <row r="1529" spans="4:5" x14ac:dyDescent="0.2">
      <c r="D1529" s="1"/>
      <c r="E1529" s="1"/>
    </row>
    <row r="1530" spans="4:5" x14ac:dyDescent="0.2">
      <c r="D1530" s="1"/>
      <c r="E1530" s="1"/>
    </row>
    <row r="1531" spans="4:5" x14ac:dyDescent="0.2">
      <c r="D1531" s="1"/>
      <c r="E1531" s="1"/>
    </row>
    <row r="1532" spans="4:5" x14ac:dyDescent="0.2">
      <c r="D1532" s="1"/>
      <c r="E1532" s="1"/>
    </row>
    <row r="1533" spans="4:5" x14ac:dyDescent="0.2">
      <c r="D1533" s="1"/>
      <c r="E1533" s="1"/>
    </row>
    <row r="1534" spans="4:5" x14ac:dyDescent="0.2">
      <c r="D1534" s="1"/>
      <c r="E1534" s="1"/>
    </row>
    <row r="1535" spans="4:5" x14ac:dyDescent="0.2">
      <c r="D1535" s="1"/>
      <c r="E1535" s="1"/>
    </row>
    <row r="1536" spans="4:5" x14ac:dyDescent="0.2">
      <c r="D1536" s="1"/>
      <c r="E1536" s="1"/>
    </row>
    <row r="1537" spans="4:5" x14ac:dyDescent="0.2">
      <c r="D1537" s="1"/>
      <c r="E1537" s="1"/>
    </row>
    <row r="1538" spans="4:5" x14ac:dyDescent="0.2">
      <c r="D1538" s="1"/>
      <c r="E1538" s="1"/>
    </row>
    <row r="1539" spans="4:5" x14ac:dyDescent="0.2">
      <c r="D1539" s="1"/>
      <c r="E1539" s="1"/>
    </row>
    <row r="1540" spans="4:5" x14ac:dyDescent="0.2">
      <c r="D1540" s="1"/>
      <c r="E1540" s="1"/>
    </row>
    <row r="1541" spans="4:5" x14ac:dyDescent="0.2">
      <c r="D1541" s="1"/>
      <c r="E1541" s="1"/>
    </row>
    <row r="1542" spans="4:5" x14ac:dyDescent="0.2">
      <c r="D1542" s="1"/>
      <c r="E1542" s="1"/>
    </row>
    <row r="1543" spans="4:5" x14ac:dyDescent="0.2">
      <c r="D1543" s="1"/>
      <c r="E1543" s="1"/>
    </row>
    <row r="1544" spans="4:5" x14ac:dyDescent="0.2">
      <c r="D1544" s="1"/>
      <c r="E1544" s="1"/>
    </row>
    <row r="1545" spans="4:5" x14ac:dyDescent="0.2">
      <c r="D1545" s="1"/>
      <c r="E1545" s="1"/>
    </row>
    <row r="1546" spans="4:5" x14ac:dyDescent="0.2">
      <c r="D1546" s="1"/>
      <c r="E1546" s="1"/>
    </row>
    <row r="1547" spans="4:5" x14ac:dyDescent="0.2">
      <c r="D1547" s="1"/>
      <c r="E1547" s="1"/>
    </row>
    <row r="1548" spans="4:5" x14ac:dyDescent="0.2">
      <c r="D1548" s="1"/>
      <c r="E1548" s="1"/>
    </row>
    <row r="1549" spans="4:5" x14ac:dyDescent="0.2">
      <c r="D1549" s="1"/>
      <c r="E1549" s="1"/>
    </row>
    <row r="1550" spans="4:5" x14ac:dyDescent="0.2">
      <c r="D1550" s="1"/>
      <c r="E1550" s="1"/>
    </row>
    <row r="1551" spans="4:5" x14ac:dyDescent="0.2">
      <c r="D1551" s="1"/>
      <c r="E1551" s="1"/>
    </row>
    <row r="1552" spans="4:5" x14ac:dyDescent="0.2">
      <c r="D1552" s="1"/>
      <c r="E1552" s="1"/>
    </row>
    <row r="1553" spans="4:5" x14ac:dyDescent="0.2">
      <c r="D1553" s="1"/>
      <c r="E1553" s="1"/>
    </row>
    <row r="1554" spans="4:5" x14ac:dyDescent="0.2">
      <c r="D1554" s="1"/>
      <c r="E1554" s="1"/>
    </row>
    <row r="1555" spans="4:5" x14ac:dyDescent="0.2">
      <c r="D1555" s="1"/>
      <c r="E1555" s="1"/>
    </row>
    <row r="1556" spans="4:5" x14ac:dyDescent="0.2">
      <c r="D1556" s="1"/>
      <c r="E1556" s="1"/>
    </row>
    <row r="1557" spans="4:5" x14ac:dyDescent="0.2">
      <c r="D1557" s="1"/>
      <c r="E1557" s="1"/>
    </row>
    <row r="1558" spans="4:5" x14ac:dyDescent="0.2">
      <c r="D1558" s="1"/>
      <c r="E1558" s="1"/>
    </row>
    <row r="1559" spans="4:5" x14ac:dyDescent="0.2">
      <c r="D1559" s="1"/>
      <c r="E1559" s="1"/>
    </row>
    <row r="1560" spans="4:5" x14ac:dyDescent="0.2">
      <c r="D1560" s="1"/>
      <c r="E1560" s="1"/>
    </row>
    <row r="1561" spans="4:5" x14ac:dyDescent="0.2">
      <c r="D1561" s="1"/>
      <c r="E1561" s="1"/>
    </row>
    <row r="1562" spans="4:5" x14ac:dyDescent="0.2">
      <c r="D1562" s="1"/>
      <c r="E1562" s="1"/>
    </row>
    <row r="1563" spans="4:5" x14ac:dyDescent="0.2">
      <c r="D1563" s="1"/>
      <c r="E1563" s="1"/>
    </row>
    <row r="1564" spans="4:5" x14ac:dyDescent="0.2">
      <c r="D1564" s="1"/>
      <c r="E1564" s="1"/>
    </row>
    <row r="1565" spans="4:5" x14ac:dyDescent="0.2">
      <c r="D1565" s="1"/>
      <c r="E1565" s="1"/>
    </row>
    <row r="1566" spans="4:5" x14ac:dyDescent="0.2">
      <c r="D1566" s="1"/>
      <c r="E1566" s="1"/>
    </row>
    <row r="1567" spans="4:5" x14ac:dyDescent="0.2">
      <c r="D1567" s="1"/>
      <c r="E1567" s="1"/>
    </row>
    <row r="1568" spans="4:5" x14ac:dyDescent="0.2">
      <c r="D1568" s="1"/>
      <c r="E1568" s="1"/>
    </row>
    <row r="1569" spans="4:5" x14ac:dyDescent="0.2">
      <c r="D1569" s="1"/>
      <c r="E1569" s="1"/>
    </row>
    <row r="1570" spans="4:5" x14ac:dyDescent="0.2">
      <c r="D1570" s="1"/>
      <c r="E1570" s="1"/>
    </row>
    <row r="1571" spans="4:5" x14ac:dyDescent="0.2">
      <c r="D1571" s="1"/>
      <c r="E1571" s="1"/>
    </row>
    <row r="1572" spans="4:5" x14ac:dyDescent="0.2">
      <c r="D1572" s="1"/>
      <c r="E1572" s="1"/>
    </row>
    <row r="1573" spans="4:5" x14ac:dyDescent="0.2">
      <c r="D1573" s="1"/>
      <c r="E1573" s="1"/>
    </row>
    <row r="1574" spans="4:5" x14ac:dyDescent="0.2">
      <c r="D1574" s="1"/>
      <c r="E1574" s="1"/>
    </row>
    <row r="1575" spans="4:5" x14ac:dyDescent="0.2">
      <c r="D1575" s="1"/>
      <c r="E1575" s="1"/>
    </row>
    <row r="1576" spans="4:5" x14ac:dyDescent="0.2">
      <c r="D1576" s="1"/>
      <c r="E1576" s="1"/>
    </row>
    <row r="1577" spans="4:5" x14ac:dyDescent="0.2">
      <c r="D1577" s="1"/>
      <c r="E1577" s="1"/>
    </row>
    <row r="1578" spans="4:5" x14ac:dyDescent="0.2">
      <c r="D1578" s="1"/>
      <c r="E1578" s="1"/>
    </row>
    <row r="1579" spans="4:5" x14ac:dyDescent="0.2">
      <c r="D1579" s="1"/>
      <c r="E1579" s="1"/>
    </row>
    <row r="1580" spans="4:5" x14ac:dyDescent="0.2">
      <c r="D1580" s="1"/>
      <c r="E1580" s="1"/>
    </row>
    <row r="1581" spans="4:5" x14ac:dyDescent="0.2">
      <c r="D1581" s="1"/>
      <c r="E1581" s="1"/>
    </row>
    <row r="1582" spans="4:5" x14ac:dyDescent="0.2">
      <c r="D1582" s="1"/>
      <c r="E1582" s="1"/>
    </row>
    <row r="1583" spans="4:5" x14ac:dyDescent="0.2">
      <c r="D1583" s="1"/>
      <c r="E1583" s="1"/>
    </row>
    <row r="1584" spans="4:5" x14ac:dyDescent="0.2">
      <c r="D1584" s="1"/>
      <c r="E1584" s="1"/>
    </row>
    <row r="1585" spans="4:5" x14ac:dyDescent="0.2">
      <c r="D1585" s="1"/>
      <c r="E1585" s="1"/>
    </row>
    <row r="1586" spans="4:5" x14ac:dyDescent="0.2">
      <c r="D1586" s="1"/>
      <c r="E1586" s="1"/>
    </row>
    <row r="1587" spans="4:5" x14ac:dyDescent="0.2">
      <c r="D1587" s="1"/>
      <c r="E1587" s="1"/>
    </row>
    <row r="1588" spans="4:5" x14ac:dyDescent="0.2">
      <c r="D1588" s="1"/>
      <c r="E1588" s="1"/>
    </row>
    <row r="1589" spans="4:5" x14ac:dyDescent="0.2">
      <c r="D1589" s="1"/>
      <c r="E1589" s="1"/>
    </row>
    <row r="1590" spans="4:5" x14ac:dyDescent="0.2">
      <c r="D1590" s="1"/>
      <c r="E1590" s="1"/>
    </row>
    <row r="1591" spans="4:5" x14ac:dyDescent="0.2">
      <c r="D1591" s="1"/>
      <c r="E1591" s="1"/>
    </row>
    <row r="1592" spans="4:5" x14ac:dyDescent="0.2">
      <c r="D1592" s="1"/>
      <c r="E1592" s="1"/>
    </row>
    <row r="1593" spans="4:5" x14ac:dyDescent="0.2">
      <c r="D1593" s="1"/>
      <c r="E1593" s="1"/>
    </row>
    <row r="1594" spans="4:5" x14ac:dyDescent="0.2">
      <c r="D1594" s="1"/>
      <c r="E1594" s="1"/>
    </row>
    <row r="1595" spans="4:5" x14ac:dyDescent="0.2">
      <c r="D1595" s="1"/>
      <c r="E1595" s="1"/>
    </row>
    <row r="1596" spans="4:5" x14ac:dyDescent="0.2">
      <c r="D1596" s="1"/>
      <c r="E1596" s="1"/>
    </row>
    <row r="1597" spans="4:5" x14ac:dyDescent="0.2">
      <c r="D1597" s="1"/>
      <c r="E1597" s="1"/>
    </row>
    <row r="1598" spans="4:5" x14ac:dyDescent="0.2">
      <c r="D1598" s="1"/>
      <c r="E1598" s="1"/>
    </row>
    <row r="1599" spans="4:5" x14ac:dyDescent="0.2">
      <c r="D1599" s="1"/>
      <c r="E1599" s="1"/>
    </row>
    <row r="1600" spans="4:5" x14ac:dyDescent="0.2">
      <c r="D1600" s="1"/>
      <c r="E1600" s="1"/>
    </row>
    <row r="1601" spans="4:5" x14ac:dyDescent="0.2">
      <c r="D1601" s="1"/>
      <c r="E1601" s="1"/>
    </row>
    <row r="1602" spans="4:5" x14ac:dyDescent="0.2">
      <c r="D1602" s="1"/>
      <c r="E1602" s="1"/>
    </row>
    <row r="1603" spans="4:5" x14ac:dyDescent="0.2">
      <c r="D1603" s="1"/>
      <c r="E1603" s="1"/>
    </row>
    <row r="1604" spans="4:5" x14ac:dyDescent="0.2">
      <c r="D1604" s="1"/>
      <c r="E1604" s="1"/>
    </row>
    <row r="1605" spans="4:5" x14ac:dyDescent="0.2">
      <c r="D1605" s="1"/>
      <c r="E1605" s="1"/>
    </row>
    <row r="1606" spans="4:5" x14ac:dyDescent="0.2">
      <c r="D1606" s="1"/>
      <c r="E1606" s="1"/>
    </row>
    <row r="1607" spans="4:5" x14ac:dyDescent="0.2">
      <c r="D1607" s="1"/>
      <c r="E1607" s="1"/>
    </row>
    <row r="1608" spans="4:5" x14ac:dyDescent="0.2">
      <c r="D1608" s="1"/>
      <c r="E1608" s="1"/>
    </row>
    <row r="1609" spans="4:5" x14ac:dyDescent="0.2">
      <c r="D1609" s="1"/>
      <c r="E1609" s="1"/>
    </row>
    <row r="1610" spans="4:5" x14ac:dyDescent="0.2">
      <c r="D1610" s="1"/>
      <c r="E1610" s="1"/>
    </row>
    <row r="1611" spans="4:5" x14ac:dyDescent="0.2">
      <c r="D1611" s="1"/>
      <c r="E1611" s="1"/>
    </row>
    <row r="1612" spans="4:5" x14ac:dyDescent="0.2">
      <c r="D1612" s="1"/>
      <c r="E1612" s="1"/>
    </row>
    <row r="1613" spans="4:5" x14ac:dyDescent="0.2">
      <c r="D1613" s="1"/>
      <c r="E1613" s="1"/>
    </row>
    <row r="1614" spans="4:5" x14ac:dyDescent="0.2">
      <c r="D1614" s="1"/>
      <c r="E1614" s="1"/>
    </row>
    <row r="1615" spans="4:5" x14ac:dyDescent="0.2">
      <c r="D1615" s="1"/>
      <c r="E1615" s="1"/>
    </row>
    <row r="1616" spans="4:5" x14ac:dyDescent="0.2">
      <c r="D1616" s="1"/>
      <c r="E1616" s="1"/>
    </row>
    <row r="1617" spans="4:5" x14ac:dyDescent="0.2">
      <c r="D1617" s="1"/>
      <c r="E1617" s="1"/>
    </row>
    <row r="1618" spans="4:5" x14ac:dyDescent="0.2">
      <c r="D1618" s="1"/>
      <c r="E1618" s="1"/>
    </row>
    <row r="1619" spans="4:5" x14ac:dyDescent="0.2">
      <c r="D1619" s="1"/>
      <c r="E1619" s="1"/>
    </row>
    <row r="1620" spans="4:5" x14ac:dyDescent="0.2">
      <c r="D1620" s="1"/>
      <c r="E1620" s="1"/>
    </row>
    <row r="1621" spans="4:5" x14ac:dyDescent="0.2">
      <c r="D1621" s="1"/>
      <c r="E1621" s="1"/>
    </row>
    <row r="1622" spans="4:5" x14ac:dyDescent="0.2">
      <c r="D1622" s="1"/>
      <c r="E1622" s="1"/>
    </row>
    <row r="1623" spans="4:5" x14ac:dyDescent="0.2">
      <c r="D1623" s="1"/>
      <c r="E1623" s="1"/>
    </row>
    <row r="1624" spans="4:5" x14ac:dyDescent="0.2">
      <c r="D1624" s="1"/>
      <c r="E1624" s="1"/>
    </row>
    <row r="1625" spans="4:5" x14ac:dyDescent="0.2">
      <c r="D1625" s="1"/>
      <c r="E1625" s="1"/>
    </row>
    <row r="1626" spans="4:5" x14ac:dyDescent="0.2">
      <c r="D1626" s="1"/>
      <c r="E1626" s="1"/>
    </row>
    <row r="1627" spans="4:5" x14ac:dyDescent="0.2">
      <c r="D1627" s="1"/>
      <c r="E1627" s="1"/>
    </row>
    <row r="1628" spans="4:5" x14ac:dyDescent="0.2">
      <c r="D1628" s="1"/>
      <c r="E1628" s="1"/>
    </row>
    <row r="1629" spans="4:5" x14ac:dyDescent="0.2">
      <c r="D1629" s="1"/>
      <c r="E1629" s="1"/>
    </row>
    <row r="1630" spans="4:5" x14ac:dyDescent="0.2">
      <c r="D1630" s="1"/>
      <c r="E1630" s="1"/>
    </row>
    <row r="1631" spans="4:5" x14ac:dyDescent="0.2">
      <c r="D1631" s="1"/>
      <c r="E1631" s="1"/>
    </row>
    <row r="1632" spans="4:5" x14ac:dyDescent="0.2">
      <c r="D1632" s="1"/>
      <c r="E1632" s="1"/>
    </row>
    <row r="1633" spans="4:5" x14ac:dyDescent="0.2">
      <c r="D1633" s="1"/>
      <c r="E1633" s="1"/>
    </row>
    <row r="1634" spans="4:5" x14ac:dyDescent="0.2">
      <c r="D1634" s="1"/>
      <c r="E1634" s="1"/>
    </row>
    <row r="1635" spans="4:5" x14ac:dyDescent="0.2">
      <c r="D1635" s="1"/>
      <c r="E1635" s="1"/>
    </row>
    <row r="1636" spans="4:5" x14ac:dyDescent="0.2">
      <c r="D1636" s="1"/>
      <c r="E1636" s="1"/>
    </row>
    <row r="1637" spans="4:5" x14ac:dyDescent="0.2">
      <c r="D1637" s="1"/>
      <c r="E1637" s="1"/>
    </row>
    <row r="1638" spans="4:5" x14ac:dyDescent="0.2">
      <c r="D1638" s="1"/>
      <c r="E1638" s="1"/>
    </row>
    <row r="1639" spans="4:5" x14ac:dyDescent="0.2">
      <c r="D1639" s="1"/>
      <c r="E1639" s="1"/>
    </row>
    <row r="1640" spans="4:5" x14ac:dyDescent="0.2">
      <c r="D1640" s="1"/>
      <c r="E1640" s="1"/>
    </row>
    <row r="1641" spans="4:5" x14ac:dyDescent="0.2">
      <c r="D1641" s="1"/>
      <c r="E1641" s="1"/>
    </row>
    <row r="1642" spans="4:5" x14ac:dyDescent="0.2">
      <c r="D1642" s="1"/>
      <c r="E1642" s="1"/>
    </row>
    <row r="1643" spans="4:5" x14ac:dyDescent="0.2">
      <c r="D1643" s="1"/>
      <c r="E1643" s="1"/>
    </row>
    <row r="1644" spans="4:5" x14ac:dyDescent="0.2">
      <c r="D1644" s="1"/>
      <c r="E1644" s="1"/>
    </row>
    <row r="1645" spans="4:5" x14ac:dyDescent="0.2">
      <c r="D1645" s="1"/>
      <c r="E1645" s="1"/>
    </row>
    <row r="1646" spans="4:5" x14ac:dyDescent="0.2">
      <c r="D1646" s="1"/>
      <c r="E1646" s="1"/>
    </row>
    <row r="1647" spans="4:5" x14ac:dyDescent="0.2">
      <c r="D1647" s="1"/>
      <c r="E1647" s="1"/>
    </row>
    <row r="1648" spans="4:5" x14ac:dyDescent="0.2">
      <c r="D1648" s="1"/>
      <c r="E1648" s="1"/>
    </row>
    <row r="1649" spans="4:5" x14ac:dyDescent="0.2">
      <c r="D1649" s="1"/>
      <c r="E1649" s="1"/>
    </row>
    <row r="1650" spans="4:5" x14ac:dyDescent="0.2">
      <c r="D1650" s="1"/>
      <c r="E1650" s="1"/>
    </row>
    <row r="1651" spans="4:5" x14ac:dyDescent="0.2">
      <c r="D1651" s="1"/>
      <c r="E1651" s="1"/>
    </row>
    <row r="1652" spans="4:5" x14ac:dyDescent="0.2">
      <c r="D1652" s="1"/>
      <c r="E1652" s="1"/>
    </row>
    <row r="1653" spans="4:5" x14ac:dyDescent="0.2">
      <c r="D1653" s="1"/>
      <c r="E1653" s="1"/>
    </row>
    <row r="1654" spans="4:5" x14ac:dyDescent="0.2">
      <c r="D1654" s="1"/>
      <c r="E1654" s="1"/>
    </row>
    <row r="1655" spans="4:5" x14ac:dyDescent="0.2">
      <c r="D1655" s="1"/>
      <c r="E1655" s="1"/>
    </row>
    <row r="1656" spans="4:5" x14ac:dyDescent="0.2">
      <c r="D1656" s="1"/>
      <c r="E1656" s="1"/>
    </row>
    <row r="1657" spans="4:5" x14ac:dyDescent="0.2">
      <c r="D1657" s="1"/>
      <c r="E1657" s="1"/>
    </row>
    <row r="1658" spans="4:5" x14ac:dyDescent="0.2">
      <c r="D1658" s="1"/>
      <c r="E1658" s="1"/>
    </row>
    <row r="1659" spans="4:5" x14ac:dyDescent="0.2">
      <c r="D1659" s="1"/>
      <c r="E1659" s="1"/>
    </row>
    <row r="1660" spans="4:5" x14ac:dyDescent="0.2">
      <c r="D1660" s="1"/>
      <c r="E1660" s="1"/>
    </row>
    <row r="1661" spans="4:5" x14ac:dyDescent="0.2">
      <c r="D1661" s="1"/>
      <c r="E1661" s="1"/>
    </row>
    <row r="1662" spans="4:5" x14ac:dyDescent="0.2">
      <c r="D1662" s="1"/>
      <c r="E1662" s="1"/>
    </row>
    <row r="1663" spans="4:5" x14ac:dyDescent="0.2">
      <c r="D1663" s="1"/>
      <c r="E1663" s="1"/>
    </row>
    <row r="1664" spans="4:5" x14ac:dyDescent="0.2">
      <c r="D1664" s="1"/>
      <c r="E1664" s="1"/>
    </row>
    <row r="1665" spans="4:5" x14ac:dyDescent="0.2">
      <c r="D1665" s="1"/>
      <c r="E1665" s="1"/>
    </row>
    <row r="1666" spans="4:5" x14ac:dyDescent="0.2">
      <c r="D1666" s="1"/>
      <c r="E1666" s="1"/>
    </row>
    <row r="1667" spans="4:5" x14ac:dyDescent="0.2">
      <c r="D1667" s="1"/>
      <c r="E1667" s="1"/>
    </row>
    <row r="1668" spans="4:5" x14ac:dyDescent="0.2">
      <c r="D1668" s="1"/>
      <c r="E1668" s="1"/>
    </row>
    <row r="1669" spans="4:5" x14ac:dyDescent="0.2">
      <c r="D1669" s="1"/>
      <c r="E1669" s="1"/>
    </row>
    <row r="1670" spans="4:5" x14ac:dyDescent="0.2">
      <c r="D1670" s="1"/>
      <c r="E1670" s="1"/>
    </row>
    <row r="1671" spans="4:5" x14ac:dyDescent="0.2">
      <c r="D1671" s="1"/>
      <c r="E1671" s="1"/>
    </row>
    <row r="1672" spans="4:5" x14ac:dyDescent="0.2">
      <c r="D1672" s="1"/>
      <c r="E1672" s="1"/>
    </row>
    <row r="1673" spans="4:5" x14ac:dyDescent="0.2">
      <c r="D1673" s="1"/>
      <c r="E1673" s="1"/>
    </row>
    <row r="1674" spans="4:5" x14ac:dyDescent="0.2">
      <c r="D1674" s="1"/>
      <c r="E1674" s="1"/>
    </row>
    <row r="1675" spans="4:5" x14ac:dyDescent="0.2">
      <c r="D1675" s="1"/>
      <c r="E1675" s="1"/>
    </row>
    <row r="1676" spans="4:5" x14ac:dyDescent="0.2">
      <c r="D1676" s="1"/>
      <c r="E1676" s="1"/>
    </row>
    <row r="1677" spans="4:5" x14ac:dyDescent="0.2">
      <c r="D1677" s="1"/>
      <c r="E1677" s="1"/>
    </row>
    <row r="1678" spans="4:5" x14ac:dyDescent="0.2">
      <c r="D1678" s="1"/>
      <c r="E1678" s="1"/>
    </row>
    <row r="1679" spans="4:5" x14ac:dyDescent="0.2">
      <c r="D1679" s="1"/>
      <c r="E1679" s="1"/>
    </row>
    <row r="1680" spans="4:5" x14ac:dyDescent="0.2">
      <c r="D1680" s="1"/>
      <c r="E1680" s="1"/>
    </row>
    <row r="1681" spans="4:5" x14ac:dyDescent="0.2">
      <c r="D1681" s="1"/>
      <c r="E1681" s="1"/>
    </row>
    <row r="1682" spans="4:5" x14ac:dyDescent="0.2">
      <c r="D1682" s="1"/>
      <c r="E1682" s="1"/>
    </row>
    <row r="1683" spans="4:5" x14ac:dyDescent="0.2">
      <c r="D1683" s="1"/>
      <c r="E1683" s="1"/>
    </row>
    <row r="1684" spans="4:5" x14ac:dyDescent="0.2">
      <c r="D1684" s="1"/>
      <c r="E1684" s="1"/>
    </row>
    <row r="1685" spans="4:5" x14ac:dyDescent="0.2">
      <c r="D1685" s="1"/>
      <c r="E1685" s="1"/>
    </row>
    <row r="1686" spans="4:5" x14ac:dyDescent="0.2">
      <c r="D1686" s="1"/>
      <c r="E1686" s="1"/>
    </row>
    <row r="1687" spans="4:5" x14ac:dyDescent="0.2">
      <c r="D1687" s="1"/>
      <c r="E1687" s="1"/>
    </row>
    <row r="1688" spans="4:5" x14ac:dyDescent="0.2">
      <c r="D1688" s="1"/>
      <c r="E1688" s="1"/>
    </row>
    <row r="1689" spans="4:5" x14ac:dyDescent="0.2">
      <c r="D1689" s="1"/>
      <c r="E1689" s="1"/>
    </row>
    <row r="1690" spans="4:5" x14ac:dyDescent="0.2">
      <c r="D1690" s="1"/>
      <c r="E1690" s="1"/>
    </row>
    <row r="1691" spans="4:5" x14ac:dyDescent="0.2">
      <c r="D1691" s="1"/>
      <c r="E1691" s="1"/>
    </row>
    <row r="1692" spans="4:5" x14ac:dyDescent="0.2">
      <c r="D1692" s="1"/>
      <c r="E1692" s="1"/>
    </row>
    <row r="1693" spans="4:5" x14ac:dyDescent="0.2">
      <c r="D1693" s="1"/>
      <c r="E1693" s="1"/>
    </row>
    <row r="1694" spans="4:5" x14ac:dyDescent="0.2">
      <c r="D1694" s="1"/>
      <c r="E1694" s="1"/>
    </row>
    <row r="1695" spans="4:5" x14ac:dyDescent="0.2">
      <c r="D1695" s="1"/>
      <c r="E1695" s="1"/>
    </row>
    <row r="1696" spans="4:5" x14ac:dyDescent="0.2">
      <c r="D1696" s="1"/>
      <c r="E1696" s="1"/>
    </row>
    <row r="1697" spans="4:5" x14ac:dyDescent="0.2">
      <c r="D1697" s="1"/>
      <c r="E1697" s="1"/>
    </row>
    <row r="1698" spans="4:5" x14ac:dyDescent="0.2">
      <c r="D1698" s="1"/>
      <c r="E1698" s="1"/>
    </row>
    <row r="1699" spans="4:5" x14ac:dyDescent="0.2">
      <c r="D1699" s="1"/>
      <c r="E1699" s="1"/>
    </row>
    <row r="1700" spans="4:5" x14ac:dyDescent="0.2">
      <c r="D1700" s="1"/>
      <c r="E1700" s="1"/>
    </row>
    <row r="1701" spans="4:5" x14ac:dyDescent="0.2">
      <c r="D1701" s="1"/>
      <c r="E1701" s="1"/>
    </row>
    <row r="1702" spans="4:5" x14ac:dyDescent="0.2">
      <c r="D1702" s="1"/>
      <c r="E1702" s="1"/>
    </row>
    <row r="1703" spans="4:5" x14ac:dyDescent="0.2">
      <c r="D1703" s="1"/>
      <c r="E1703" s="1"/>
    </row>
    <row r="1704" spans="4:5" x14ac:dyDescent="0.2">
      <c r="D1704" s="1"/>
      <c r="E1704" s="1"/>
    </row>
    <row r="1705" spans="4:5" x14ac:dyDescent="0.2">
      <c r="D1705" s="1"/>
      <c r="E1705" s="1"/>
    </row>
    <row r="1706" spans="4:5" x14ac:dyDescent="0.2">
      <c r="D1706" s="1"/>
      <c r="E1706" s="1"/>
    </row>
    <row r="1707" spans="4:5" x14ac:dyDescent="0.2">
      <c r="D1707" s="1"/>
      <c r="E1707" s="1"/>
    </row>
    <row r="1708" spans="4:5" x14ac:dyDescent="0.2">
      <c r="D1708" s="1"/>
      <c r="E1708" s="1"/>
    </row>
    <row r="1709" spans="4:5" x14ac:dyDescent="0.2">
      <c r="D1709" s="1"/>
      <c r="E1709" s="1"/>
    </row>
    <row r="1710" spans="4:5" x14ac:dyDescent="0.2">
      <c r="D1710" s="1"/>
      <c r="E1710" s="1"/>
    </row>
    <row r="1711" spans="4:5" x14ac:dyDescent="0.2">
      <c r="D1711" s="1"/>
      <c r="E1711" s="1"/>
    </row>
    <row r="1712" spans="4:5" x14ac:dyDescent="0.2">
      <c r="D1712" s="1"/>
      <c r="E1712" s="1"/>
    </row>
    <row r="1713" spans="4:5" x14ac:dyDescent="0.2">
      <c r="D1713" s="1"/>
      <c r="E1713" s="1"/>
    </row>
    <row r="1714" spans="4:5" x14ac:dyDescent="0.2">
      <c r="D1714" s="1"/>
      <c r="E1714" s="1"/>
    </row>
    <row r="1715" spans="4:5" x14ac:dyDescent="0.2">
      <c r="D1715" s="1"/>
      <c r="E1715" s="1"/>
    </row>
    <row r="1716" spans="4:5" x14ac:dyDescent="0.2">
      <c r="D1716" s="1"/>
      <c r="E1716" s="1"/>
    </row>
    <row r="1717" spans="4:5" x14ac:dyDescent="0.2">
      <c r="D1717" s="1"/>
      <c r="E1717" s="1"/>
    </row>
    <row r="1718" spans="4:5" x14ac:dyDescent="0.2">
      <c r="D1718" s="1"/>
      <c r="E1718" s="1"/>
    </row>
    <row r="1719" spans="4:5" x14ac:dyDescent="0.2">
      <c r="D1719" s="1"/>
      <c r="E1719" s="1"/>
    </row>
    <row r="1720" spans="4:5" x14ac:dyDescent="0.2">
      <c r="D1720" s="1"/>
      <c r="E1720" s="1"/>
    </row>
    <row r="1721" spans="4:5" x14ac:dyDescent="0.2">
      <c r="D1721" s="1"/>
      <c r="E1721" s="1"/>
    </row>
    <row r="1722" spans="4:5" x14ac:dyDescent="0.2">
      <c r="D1722" s="1"/>
      <c r="E1722" s="1"/>
    </row>
    <row r="1723" spans="4:5" x14ac:dyDescent="0.2">
      <c r="D1723" s="1"/>
      <c r="E1723" s="1"/>
    </row>
    <row r="1724" spans="4:5" x14ac:dyDescent="0.2">
      <c r="D1724" s="1"/>
      <c r="E1724" s="1"/>
    </row>
    <row r="1725" spans="4:5" x14ac:dyDescent="0.2">
      <c r="D1725" s="1"/>
      <c r="E1725" s="1"/>
    </row>
    <row r="1726" spans="4:5" x14ac:dyDescent="0.2">
      <c r="D1726" s="1"/>
      <c r="E1726" s="1"/>
    </row>
    <row r="1727" spans="4:5" x14ac:dyDescent="0.2">
      <c r="D1727" s="1"/>
      <c r="E1727" s="1"/>
    </row>
    <row r="1728" spans="4:5" x14ac:dyDescent="0.2">
      <c r="D1728" s="1"/>
      <c r="E1728" s="1"/>
    </row>
    <row r="1729" spans="4:5" x14ac:dyDescent="0.2">
      <c r="D1729" s="1"/>
      <c r="E1729" s="1"/>
    </row>
    <row r="1730" spans="4:5" x14ac:dyDescent="0.2">
      <c r="D1730" s="1"/>
      <c r="E1730" s="1"/>
    </row>
    <row r="1731" spans="4:5" x14ac:dyDescent="0.2">
      <c r="D1731" s="1"/>
      <c r="E1731" s="1"/>
    </row>
    <row r="1732" spans="4:5" x14ac:dyDescent="0.2">
      <c r="D1732" s="1"/>
      <c r="E1732" s="1"/>
    </row>
    <row r="1733" spans="4:5" x14ac:dyDescent="0.2">
      <c r="D1733" s="1"/>
      <c r="E1733" s="1"/>
    </row>
    <row r="1734" spans="4:5" x14ac:dyDescent="0.2">
      <c r="D1734" s="1"/>
      <c r="E1734" s="1"/>
    </row>
    <row r="1735" spans="4:5" x14ac:dyDescent="0.2">
      <c r="D1735" s="1"/>
      <c r="E1735" s="1"/>
    </row>
    <row r="1736" spans="4:5" x14ac:dyDescent="0.2">
      <c r="D1736" s="1"/>
      <c r="E1736" s="1"/>
    </row>
    <row r="1737" spans="4:5" x14ac:dyDescent="0.2">
      <c r="D1737" s="1"/>
      <c r="E1737" s="1"/>
    </row>
    <row r="1738" spans="4:5" x14ac:dyDescent="0.2">
      <c r="D1738" s="1"/>
      <c r="E1738" s="1"/>
    </row>
    <row r="1739" spans="4:5" x14ac:dyDescent="0.2">
      <c r="D1739" s="1"/>
      <c r="E1739" s="1"/>
    </row>
    <row r="1740" spans="4:5" x14ac:dyDescent="0.2">
      <c r="D1740" s="1"/>
      <c r="E1740" s="1"/>
    </row>
    <row r="1741" spans="4:5" x14ac:dyDescent="0.2">
      <c r="D1741" s="1"/>
      <c r="E1741" s="1"/>
    </row>
    <row r="1742" spans="4:5" x14ac:dyDescent="0.2">
      <c r="D1742" s="1"/>
      <c r="E1742" s="1"/>
    </row>
    <row r="1743" spans="4:5" x14ac:dyDescent="0.2">
      <c r="D1743" s="1"/>
      <c r="E1743" s="1"/>
    </row>
    <row r="1744" spans="4:5" x14ac:dyDescent="0.2">
      <c r="D1744" s="1"/>
      <c r="E1744" s="1"/>
    </row>
    <row r="1745" spans="4:5" x14ac:dyDescent="0.2">
      <c r="D1745" s="1"/>
      <c r="E1745" s="1"/>
    </row>
    <row r="1746" spans="4:5" x14ac:dyDescent="0.2">
      <c r="D1746" s="1"/>
      <c r="E1746" s="1"/>
    </row>
    <row r="1747" spans="4:5" x14ac:dyDescent="0.2">
      <c r="D1747" s="1"/>
      <c r="E1747" s="1"/>
    </row>
    <row r="1748" spans="4:5" x14ac:dyDescent="0.2">
      <c r="D1748" s="1"/>
      <c r="E1748" s="1"/>
    </row>
    <row r="1749" spans="4:5" x14ac:dyDescent="0.2">
      <c r="D1749" s="1"/>
      <c r="E1749" s="1"/>
    </row>
    <row r="1750" spans="4:5" x14ac:dyDescent="0.2">
      <c r="D1750" s="1"/>
      <c r="E1750" s="1"/>
    </row>
    <row r="1751" spans="4:5" x14ac:dyDescent="0.2">
      <c r="D1751" s="1"/>
      <c r="E1751" s="1"/>
    </row>
    <row r="1752" spans="4:5" x14ac:dyDescent="0.2">
      <c r="D1752" s="1"/>
      <c r="E1752" s="1"/>
    </row>
    <row r="1753" spans="4:5" x14ac:dyDescent="0.2">
      <c r="D1753" s="1"/>
      <c r="E1753" s="1"/>
    </row>
    <row r="1754" spans="4:5" x14ac:dyDescent="0.2">
      <c r="D1754" s="1"/>
      <c r="E1754" s="1"/>
    </row>
    <row r="1755" spans="4:5" x14ac:dyDescent="0.2">
      <c r="D1755" s="1"/>
      <c r="E1755" s="1"/>
    </row>
    <row r="1756" spans="4:5" x14ac:dyDescent="0.2">
      <c r="D1756" s="1"/>
      <c r="E1756" s="1"/>
    </row>
    <row r="1757" spans="4:5" x14ac:dyDescent="0.2">
      <c r="D1757" s="1"/>
      <c r="E1757" s="1"/>
    </row>
    <row r="1758" spans="4:5" x14ac:dyDescent="0.2">
      <c r="D1758" s="1"/>
      <c r="E1758" s="1"/>
    </row>
    <row r="1759" spans="4:5" x14ac:dyDescent="0.2">
      <c r="D1759" s="1"/>
      <c r="E1759" s="1"/>
    </row>
    <row r="1760" spans="4:5" x14ac:dyDescent="0.2">
      <c r="D1760" s="1"/>
      <c r="E1760" s="1"/>
    </row>
    <row r="1761" spans="4:5" x14ac:dyDescent="0.2">
      <c r="D1761" s="1"/>
      <c r="E1761" s="1"/>
    </row>
    <row r="1762" spans="4:5" x14ac:dyDescent="0.2">
      <c r="D1762" s="1"/>
      <c r="E1762" s="1"/>
    </row>
    <row r="1763" spans="4:5" x14ac:dyDescent="0.2">
      <c r="D1763" s="1"/>
      <c r="E1763" s="1"/>
    </row>
    <row r="1764" spans="4:5" x14ac:dyDescent="0.2">
      <c r="D1764" s="1"/>
      <c r="E1764" s="1"/>
    </row>
    <row r="1765" spans="4:5" x14ac:dyDescent="0.2">
      <c r="D1765" s="1"/>
      <c r="E1765" s="1"/>
    </row>
    <row r="1766" spans="4:5" x14ac:dyDescent="0.2">
      <c r="D1766" s="1"/>
      <c r="E1766" s="1"/>
    </row>
    <row r="1767" spans="4:5" x14ac:dyDescent="0.2">
      <c r="D1767" s="1"/>
      <c r="E1767" s="1"/>
    </row>
    <row r="1768" spans="4:5" x14ac:dyDescent="0.2">
      <c r="D1768" s="1"/>
      <c r="E1768" s="1"/>
    </row>
    <row r="1769" spans="4:5" x14ac:dyDescent="0.2">
      <c r="D1769" s="1"/>
      <c r="E1769" s="1"/>
    </row>
    <row r="1770" spans="4:5" x14ac:dyDescent="0.2">
      <c r="D1770" s="1"/>
      <c r="E1770" s="1"/>
    </row>
    <row r="1771" spans="4:5" x14ac:dyDescent="0.2">
      <c r="D1771" s="1"/>
      <c r="E1771" s="1"/>
    </row>
    <row r="1772" spans="4:5" x14ac:dyDescent="0.2">
      <c r="D1772" s="1"/>
      <c r="E1772" s="1"/>
    </row>
    <row r="1773" spans="4:5" x14ac:dyDescent="0.2">
      <c r="D1773" s="1"/>
      <c r="E1773" s="1"/>
    </row>
    <row r="1774" spans="4:5" x14ac:dyDescent="0.2">
      <c r="D1774" s="1"/>
      <c r="E1774" s="1"/>
    </row>
    <row r="1775" spans="4:5" x14ac:dyDescent="0.2">
      <c r="D1775" s="1"/>
      <c r="E1775" s="1"/>
    </row>
    <row r="1776" spans="4:5" x14ac:dyDescent="0.2">
      <c r="D1776" s="1"/>
      <c r="E1776" s="1"/>
    </row>
    <row r="1777" spans="4:5" x14ac:dyDescent="0.2">
      <c r="D1777" s="1"/>
      <c r="E1777" s="1"/>
    </row>
    <row r="1778" spans="4:5" x14ac:dyDescent="0.2">
      <c r="D1778" s="1"/>
      <c r="E1778" s="1"/>
    </row>
    <row r="1779" spans="4:5" x14ac:dyDescent="0.2">
      <c r="D1779" s="1"/>
      <c r="E1779" s="1"/>
    </row>
    <row r="1780" spans="4:5" x14ac:dyDescent="0.2">
      <c r="D1780" s="1"/>
      <c r="E1780" s="1"/>
    </row>
    <row r="1781" spans="4:5" x14ac:dyDescent="0.2">
      <c r="D1781" s="1"/>
      <c r="E1781" s="1"/>
    </row>
    <row r="1782" spans="4:5" x14ac:dyDescent="0.2">
      <c r="D1782" s="1"/>
      <c r="E1782" s="1"/>
    </row>
    <row r="1783" spans="4:5" x14ac:dyDescent="0.2">
      <c r="D1783" s="1"/>
      <c r="E1783" s="1"/>
    </row>
    <row r="1784" spans="4:5" x14ac:dyDescent="0.2">
      <c r="D1784" s="1"/>
      <c r="E1784" s="1"/>
    </row>
    <row r="1785" spans="4:5" x14ac:dyDescent="0.2">
      <c r="D1785" s="1"/>
      <c r="E1785" s="1"/>
    </row>
    <row r="1786" spans="4:5" x14ac:dyDescent="0.2">
      <c r="D1786" s="1"/>
      <c r="E1786" s="1"/>
    </row>
    <row r="1787" spans="4:5" x14ac:dyDescent="0.2">
      <c r="D1787" s="1"/>
      <c r="E1787" s="1"/>
    </row>
    <row r="1788" spans="4:5" x14ac:dyDescent="0.2">
      <c r="D1788" s="1"/>
      <c r="E1788" s="1"/>
    </row>
    <row r="1789" spans="4:5" x14ac:dyDescent="0.2">
      <c r="D1789" s="1"/>
      <c r="E1789" s="1"/>
    </row>
    <row r="1790" spans="4:5" x14ac:dyDescent="0.2">
      <c r="D1790" s="1"/>
      <c r="E1790" s="1"/>
    </row>
    <row r="1791" spans="4:5" x14ac:dyDescent="0.2">
      <c r="D1791" s="1"/>
      <c r="E1791" s="1"/>
    </row>
    <row r="1792" spans="4:5" x14ac:dyDescent="0.2">
      <c r="D1792" s="1"/>
      <c r="E1792" s="1"/>
    </row>
    <row r="1793" spans="4:5" x14ac:dyDescent="0.2">
      <c r="D1793" s="1"/>
      <c r="E1793" s="1"/>
    </row>
    <row r="1794" spans="4:5" x14ac:dyDescent="0.2">
      <c r="D1794" s="1"/>
      <c r="E1794" s="1"/>
    </row>
    <row r="1795" spans="4:5" x14ac:dyDescent="0.2">
      <c r="D1795" s="1"/>
      <c r="E1795" s="1"/>
    </row>
    <row r="1796" spans="4:5" x14ac:dyDescent="0.2">
      <c r="D1796" s="1"/>
      <c r="E1796" s="1"/>
    </row>
    <row r="1797" spans="4:5" x14ac:dyDescent="0.2">
      <c r="D1797" s="1"/>
      <c r="E1797" s="1"/>
    </row>
    <row r="1798" spans="4:5" x14ac:dyDescent="0.2">
      <c r="D1798" s="1"/>
      <c r="E1798" s="1"/>
    </row>
    <row r="1799" spans="4:5" x14ac:dyDescent="0.2">
      <c r="D1799" s="1"/>
      <c r="E1799" s="1"/>
    </row>
    <row r="1800" spans="4:5" x14ac:dyDescent="0.2">
      <c r="D1800" s="1"/>
      <c r="E1800" s="1"/>
    </row>
    <row r="1801" spans="4:5" x14ac:dyDescent="0.2">
      <c r="D1801" s="1"/>
      <c r="E1801" s="1"/>
    </row>
    <row r="1802" spans="4:5" x14ac:dyDescent="0.2">
      <c r="D1802" s="1"/>
      <c r="E1802" s="1"/>
    </row>
    <row r="1803" spans="4:5" x14ac:dyDescent="0.2">
      <c r="D1803" s="1"/>
      <c r="E1803" s="1"/>
    </row>
    <row r="1804" spans="4:5" x14ac:dyDescent="0.2">
      <c r="D1804" s="1"/>
      <c r="E1804" s="1"/>
    </row>
    <row r="1805" spans="4:5" x14ac:dyDescent="0.2">
      <c r="D1805" s="1"/>
      <c r="E1805" s="1"/>
    </row>
    <row r="1806" spans="4:5" x14ac:dyDescent="0.2">
      <c r="D1806" s="1"/>
      <c r="E1806" s="1"/>
    </row>
    <row r="1807" spans="4:5" x14ac:dyDescent="0.2">
      <c r="D1807" s="1"/>
      <c r="E1807" s="1"/>
    </row>
    <row r="1808" spans="4:5" x14ac:dyDescent="0.2">
      <c r="D1808" s="1"/>
      <c r="E1808" s="1"/>
    </row>
    <row r="1809" spans="4:5" x14ac:dyDescent="0.2">
      <c r="D1809" s="1"/>
      <c r="E1809" s="1"/>
    </row>
    <row r="1810" spans="4:5" x14ac:dyDescent="0.2">
      <c r="D1810" s="1"/>
      <c r="E1810" s="1"/>
    </row>
    <row r="1811" spans="4:5" x14ac:dyDescent="0.2">
      <c r="D1811" s="1"/>
      <c r="E1811" s="1"/>
    </row>
    <row r="1812" spans="4:5" x14ac:dyDescent="0.2">
      <c r="D1812" s="1"/>
      <c r="E1812" s="1"/>
    </row>
    <row r="1813" spans="4:5" x14ac:dyDescent="0.2">
      <c r="D1813" s="1"/>
      <c r="E1813" s="1"/>
    </row>
    <row r="1814" spans="4:5" x14ac:dyDescent="0.2">
      <c r="D1814" s="1"/>
      <c r="E1814" s="1"/>
    </row>
    <row r="1815" spans="4:5" x14ac:dyDescent="0.2">
      <c r="D1815" s="1"/>
      <c r="E1815" s="1"/>
    </row>
    <row r="1816" spans="4:5" x14ac:dyDescent="0.2">
      <c r="D1816" s="1"/>
      <c r="E1816" s="1"/>
    </row>
    <row r="1817" spans="4:5" x14ac:dyDescent="0.2">
      <c r="D1817" s="1"/>
      <c r="E1817" s="1"/>
    </row>
    <row r="1818" spans="4:5" x14ac:dyDescent="0.2">
      <c r="D1818" s="1"/>
      <c r="E1818" s="1"/>
    </row>
    <row r="1819" spans="4:5" x14ac:dyDescent="0.2">
      <c r="D1819" s="1"/>
      <c r="E1819" s="1"/>
    </row>
    <row r="1820" spans="4:5" x14ac:dyDescent="0.2">
      <c r="D1820" s="1"/>
      <c r="E1820" s="1"/>
    </row>
    <row r="1821" spans="4:5" x14ac:dyDescent="0.2">
      <c r="D1821" s="1"/>
      <c r="E1821" s="1"/>
    </row>
    <row r="1822" spans="4:5" x14ac:dyDescent="0.2">
      <c r="D1822" s="1"/>
      <c r="E1822" s="1"/>
    </row>
    <row r="1823" spans="4:5" x14ac:dyDescent="0.2">
      <c r="D1823" s="1"/>
      <c r="E1823" s="1"/>
    </row>
    <row r="1824" spans="4:5" x14ac:dyDescent="0.2">
      <c r="D1824" s="1"/>
      <c r="E1824" s="1"/>
    </row>
    <row r="1825" spans="4:5" x14ac:dyDescent="0.2">
      <c r="D1825" s="1"/>
      <c r="E1825" s="1"/>
    </row>
    <row r="1826" spans="4:5" x14ac:dyDescent="0.2">
      <c r="D1826" s="1"/>
      <c r="E1826" s="1"/>
    </row>
    <row r="1827" spans="4:5" x14ac:dyDescent="0.2">
      <c r="D1827" s="1"/>
      <c r="E1827" s="1"/>
    </row>
    <row r="1828" spans="4:5" x14ac:dyDescent="0.2">
      <c r="D1828" s="1"/>
      <c r="E1828" s="1"/>
    </row>
    <row r="1829" spans="4:5" x14ac:dyDescent="0.2">
      <c r="D1829" s="1"/>
      <c r="E1829" s="1"/>
    </row>
    <row r="1830" spans="4:5" x14ac:dyDescent="0.2">
      <c r="D1830" s="1"/>
      <c r="E1830" s="1"/>
    </row>
    <row r="1831" spans="4:5" x14ac:dyDescent="0.2">
      <c r="D1831" s="1"/>
      <c r="E1831" s="1"/>
    </row>
    <row r="1832" spans="4:5" x14ac:dyDescent="0.2">
      <c r="D1832" s="1"/>
      <c r="E1832" s="1"/>
    </row>
    <row r="1833" spans="4:5" x14ac:dyDescent="0.2">
      <c r="D1833" s="1"/>
      <c r="E1833" s="1"/>
    </row>
    <row r="1834" spans="4:5" x14ac:dyDescent="0.2">
      <c r="D1834" s="1"/>
      <c r="E1834" s="1"/>
    </row>
    <row r="1835" spans="4:5" x14ac:dyDescent="0.2">
      <c r="D1835" s="1"/>
      <c r="E1835" s="1"/>
    </row>
    <row r="1836" spans="4:5" x14ac:dyDescent="0.2">
      <c r="D1836" s="1"/>
      <c r="E1836" s="1"/>
    </row>
    <row r="1837" spans="4:5" x14ac:dyDescent="0.2">
      <c r="D1837" s="1"/>
      <c r="E1837" s="1"/>
    </row>
    <row r="1838" spans="4:5" x14ac:dyDescent="0.2">
      <c r="D1838" s="1"/>
      <c r="E1838" s="1"/>
    </row>
    <row r="1839" spans="4:5" x14ac:dyDescent="0.2">
      <c r="D1839" s="1"/>
      <c r="E1839" s="1"/>
    </row>
    <row r="1840" spans="4:5" x14ac:dyDescent="0.2">
      <c r="D1840" s="1"/>
      <c r="E1840" s="1"/>
    </row>
    <row r="1841" spans="4:5" x14ac:dyDescent="0.2">
      <c r="D1841" s="1"/>
      <c r="E1841" s="1"/>
    </row>
    <row r="1842" spans="4:5" x14ac:dyDescent="0.2">
      <c r="D1842" s="1"/>
      <c r="E1842" s="1"/>
    </row>
    <row r="1843" spans="4:5" x14ac:dyDescent="0.2">
      <c r="D1843" s="1"/>
      <c r="E1843" s="1"/>
    </row>
    <row r="1844" spans="4:5" x14ac:dyDescent="0.2">
      <c r="D1844" s="1"/>
      <c r="E1844" s="1"/>
    </row>
    <row r="1845" spans="4:5" x14ac:dyDescent="0.2">
      <c r="D1845" s="1"/>
      <c r="E1845" s="1"/>
    </row>
    <row r="1846" spans="4:5" x14ac:dyDescent="0.2">
      <c r="D1846" s="1"/>
      <c r="E1846" s="1"/>
    </row>
    <row r="1847" spans="4:5" x14ac:dyDescent="0.2">
      <c r="D1847" s="1"/>
      <c r="E1847" s="1"/>
    </row>
    <row r="1848" spans="4:5" x14ac:dyDescent="0.2">
      <c r="D1848" s="1"/>
      <c r="E1848" s="1"/>
    </row>
    <row r="1849" spans="4:5" x14ac:dyDescent="0.2">
      <c r="D1849" s="1"/>
      <c r="E1849" s="1"/>
    </row>
    <row r="1850" spans="4:5" x14ac:dyDescent="0.2">
      <c r="D1850" s="1"/>
      <c r="E1850" s="1"/>
    </row>
    <row r="1851" spans="4:5" x14ac:dyDescent="0.2">
      <c r="D1851" s="1"/>
      <c r="E1851" s="1"/>
    </row>
    <row r="1852" spans="4:5" x14ac:dyDescent="0.2">
      <c r="D1852" s="1"/>
      <c r="E1852" s="1"/>
    </row>
    <row r="1853" spans="4:5" x14ac:dyDescent="0.2">
      <c r="D1853" s="1"/>
      <c r="E1853" s="1"/>
    </row>
    <row r="1854" spans="4:5" x14ac:dyDescent="0.2">
      <c r="D1854" s="1"/>
      <c r="E1854" s="1"/>
    </row>
    <row r="1855" spans="4:5" x14ac:dyDescent="0.2">
      <c r="D1855" s="1"/>
      <c r="E1855" s="1"/>
    </row>
    <row r="1856" spans="4:5" x14ac:dyDescent="0.2">
      <c r="D1856" s="1"/>
      <c r="E1856" s="1"/>
    </row>
    <row r="1857" spans="4:5" x14ac:dyDescent="0.2">
      <c r="D1857" s="1"/>
      <c r="E1857" s="1"/>
    </row>
    <row r="1858" spans="4:5" x14ac:dyDescent="0.2">
      <c r="D1858" s="1"/>
      <c r="E1858" s="1"/>
    </row>
    <row r="1859" spans="4:5" x14ac:dyDescent="0.2">
      <c r="D1859" s="1"/>
      <c r="E1859" s="1"/>
    </row>
    <row r="1860" spans="4:5" x14ac:dyDescent="0.2">
      <c r="D1860" s="1"/>
      <c r="E1860" s="1"/>
    </row>
    <row r="1861" spans="4:5" x14ac:dyDescent="0.2">
      <c r="D1861" s="1"/>
      <c r="E1861" s="1"/>
    </row>
    <row r="1862" spans="4:5" x14ac:dyDescent="0.2">
      <c r="D1862" s="1"/>
      <c r="E1862" s="1"/>
    </row>
    <row r="1863" spans="4:5" x14ac:dyDescent="0.2">
      <c r="D1863" s="1"/>
      <c r="E1863" s="1"/>
    </row>
    <row r="1864" spans="4:5" x14ac:dyDescent="0.2">
      <c r="D1864" s="1"/>
      <c r="E1864" s="1"/>
    </row>
    <row r="1865" spans="4:5" x14ac:dyDescent="0.2">
      <c r="D1865" s="1"/>
      <c r="E1865" s="1"/>
    </row>
    <row r="1866" spans="4:5" x14ac:dyDescent="0.2">
      <c r="D1866" s="1"/>
      <c r="E1866" s="1"/>
    </row>
    <row r="1867" spans="4:5" x14ac:dyDescent="0.2">
      <c r="D1867" s="1"/>
      <c r="E1867" s="1"/>
    </row>
    <row r="1868" spans="4:5" x14ac:dyDescent="0.2">
      <c r="D1868" s="1"/>
      <c r="E1868" s="1"/>
    </row>
    <row r="1869" spans="4:5" x14ac:dyDescent="0.2">
      <c r="D1869" s="1"/>
      <c r="E1869" s="1"/>
    </row>
    <row r="1870" spans="4:5" x14ac:dyDescent="0.2">
      <c r="D1870" s="1"/>
      <c r="E1870" s="1"/>
    </row>
    <row r="1871" spans="4:5" x14ac:dyDescent="0.2">
      <c r="D1871" s="1"/>
      <c r="E1871" s="1"/>
    </row>
    <row r="1872" spans="4:5" x14ac:dyDescent="0.2">
      <c r="D1872" s="1"/>
      <c r="E1872" s="1"/>
    </row>
    <row r="1873" spans="4:5" x14ac:dyDescent="0.2">
      <c r="D1873" s="1"/>
      <c r="E1873" s="1"/>
    </row>
    <row r="1874" spans="4:5" x14ac:dyDescent="0.2">
      <c r="D1874" s="1"/>
      <c r="E1874" s="1"/>
    </row>
    <row r="1875" spans="4:5" x14ac:dyDescent="0.2">
      <c r="D1875" s="1"/>
      <c r="E1875" s="1"/>
    </row>
    <row r="1876" spans="4:5" x14ac:dyDescent="0.2">
      <c r="D1876" s="1"/>
      <c r="E1876" s="1"/>
    </row>
    <row r="1877" spans="4:5" x14ac:dyDescent="0.2">
      <c r="D1877" s="1"/>
      <c r="E1877" s="1"/>
    </row>
    <row r="1878" spans="4:5" x14ac:dyDescent="0.2">
      <c r="D1878" s="1"/>
      <c r="E1878" s="1"/>
    </row>
    <row r="1879" spans="4:5" x14ac:dyDescent="0.2">
      <c r="D1879" s="1"/>
      <c r="E1879" s="1"/>
    </row>
    <row r="1880" spans="4:5" x14ac:dyDescent="0.2">
      <c r="D1880" s="1"/>
      <c r="E1880" s="1"/>
    </row>
    <row r="1881" spans="4:5" x14ac:dyDescent="0.2">
      <c r="D1881" s="1"/>
      <c r="E1881" s="1"/>
    </row>
    <row r="1882" spans="4:5" x14ac:dyDescent="0.2">
      <c r="D1882" s="1"/>
      <c r="E1882" s="1"/>
    </row>
    <row r="1883" spans="4:5" x14ac:dyDescent="0.2">
      <c r="D1883" s="1"/>
      <c r="E1883" s="1"/>
    </row>
    <row r="1884" spans="4:5" x14ac:dyDescent="0.2">
      <c r="D1884" s="1"/>
      <c r="E1884" s="1"/>
    </row>
    <row r="1885" spans="4:5" x14ac:dyDescent="0.2">
      <c r="D1885" s="1"/>
      <c r="E1885" s="1"/>
    </row>
    <row r="1886" spans="4:5" x14ac:dyDescent="0.2">
      <c r="D1886" s="1"/>
      <c r="E1886" s="1"/>
    </row>
    <row r="1887" spans="4:5" x14ac:dyDescent="0.2">
      <c r="D1887" s="1"/>
      <c r="E1887" s="1"/>
    </row>
    <row r="1888" spans="4:5" x14ac:dyDescent="0.2">
      <c r="D1888" s="1"/>
      <c r="E1888" s="1"/>
    </row>
    <row r="1889" spans="4:5" x14ac:dyDescent="0.2">
      <c r="D1889" s="1"/>
      <c r="E1889" s="1"/>
    </row>
    <row r="1890" spans="4:5" x14ac:dyDescent="0.2">
      <c r="D1890" s="1"/>
      <c r="E1890" s="1"/>
    </row>
    <row r="1891" spans="4:5" x14ac:dyDescent="0.2">
      <c r="D1891" s="1"/>
      <c r="E1891" s="1"/>
    </row>
    <row r="1892" spans="4:5" x14ac:dyDescent="0.2">
      <c r="D1892" s="1"/>
      <c r="E1892" s="1"/>
    </row>
    <row r="1893" spans="4:5" x14ac:dyDescent="0.2">
      <c r="D1893" s="1"/>
      <c r="E1893" s="1"/>
    </row>
    <row r="1894" spans="4:5" x14ac:dyDescent="0.2">
      <c r="D1894" s="1"/>
      <c r="E1894" s="1"/>
    </row>
    <row r="1895" spans="4:5" x14ac:dyDescent="0.2">
      <c r="D1895" s="1"/>
      <c r="E1895" s="1"/>
    </row>
    <row r="1896" spans="4:5" x14ac:dyDescent="0.2">
      <c r="D1896" s="1"/>
      <c r="E1896" s="1"/>
    </row>
    <row r="1897" spans="4:5" x14ac:dyDescent="0.2">
      <c r="D1897" s="1"/>
      <c r="E1897" s="1"/>
    </row>
    <row r="1898" spans="4:5" x14ac:dyDescent="0.2">
      <c r="D1898" s="1"/>
      <c r="E1898" s="1"/>
    </row>
    <row r="1899" spans="4:5" x14ac:dyDescent="0.2">
      <c r="D1899" s="1"/>
      <c r="E1899" s="1"/>
    </row>
    <row r="1900" spans="4:5" x14ac:dyDescent="0.2">
      <c r="D1900" s="1"/>
      <c r="E1900" s="1"/>
    </row>
    <row r="1901" spans="4:5" x14ac:dyDescent="0.2">
      <c r="D1901" s="1"/>
      <c r="E1901" s="1"/>
    </row>
    <row r="1902" spans="4:5" x14ac:dyDescent="0.2">
      <c r="D1902" s="1"/>
      <c r="E1902" s="1"/>
    </row>
    <row r="1903" spans="4:5" x14ac:dyDescent="0.2">
      <c r="D1903" s="1"/>
      <c r="E1903" s="1"/>
    </row>
    <row r="1904" spans="4:5" x14ac:dyDescent="0.2">
      <c r="D1904" s="1"/>
      <c r="E1904" s="1"/>
    </row>
    <row r="1905" spans="4:5" x14ac:dyDescent="0.2">
      <c r="D1905" s="1"/>
      <c r="E1905" s="1"/>
    </row>
    <row r="1906" spans="4:5" x14ac:dyDescent="0.2">
      <c r="D1906" s="1"/>
      <c r="E1906" s="1"/>
    </row>
    <row r="1907" spans="4:5" x14ac:dyDescent="0.2">
      <c r="D1907" s="1"/>
      <c r="E1907" s="1"/>
    </row>
    <row r="1908" spans="4:5" x14ac:dyDescent="0.2">
      <c r="D1908" s="1"/>
      <c r="E1908" s="1"/>
    </row>
    <row r="1909" spans="4:5" x14ac:dyDescent="0.2">
      <c r="D1909" s="1"/>
      <c r="E1909" s="1"/>
    </row>
    <row r="1910" spans="4:5" x14ac:dyDescent="0.2">
      <c r="D1910" s="1"/>
      <c r="E1910" s="1"/>
    </row>
    <row r="1911" spans="4:5" x14ac:dyDescent="0.2">
      <c r="D1911" s="1"/>
      <c r="E1911" s="1"/>
    </row>
    <row r="1912" spans="4:5" x14ac:dyDescent="0.2">
      <c r="D1912" s="1"/>
      <c r="E1912" s="1"/>
    </row>
    <row r="1913" spans="4:5" x14ac:dyDescent="0.2">
      <c r="D1913" s="1"/>
      <c r="E1913" s="1"/>
    </row>
    <row r="1914" spans="4:5" x14ac:dyDescent="0.2">
      <c r="D1914" s="1"/>
      <c r="E1914" s="1"/>
    </row>
    <row r="1915" spans="4:5" x14ac:dyDescent="0.2">
      <c r="D1915" s="1"/>
      <c r="E1915" s="1"/>
    </row>
    <row r="1916" spans="4:5" x14ac:dyDescent="0.2">
      <c r="D1916" s="1"/>
      <c r="E1916" s="1"/>
    </row>
    <row r="1917" spans="4:5" x14ac:dyDescent="0.2">
      <c r="D1917" s="1"/>
      <c r="E1917" s="1"/>
    </row>
    <row r="1918" spans="4:5" x14ac:dyDescent="0.2">
      <c r="D1918" s="1"/>
      <c r="E1918" s="1"/>
    </row>
    <row r="1919" spans="4:5" x14ac:dyDescent="0.2">
      <c r="D1919" s="1"/>
      <c r="E1919" s="1"/>
    </row>
    <row r="1920" spans="4:5" x14ac:dyDescent="0.2">
      <c r="D1920" s="1"/>
      <c r="E1920" s="1"/>
    </row>
    <row r="1921" spans="4:5" x14ac:dyDescent="0.2">
      <c r="D1921" s="1"/>
      <c r="E1921" s="1"/>
    </row>
    <row r="1922" spans="4:5" x14ac:dyDescent="0.2">
      <c r="D1922" s="1"/>
      <c r="E1922" s="1"/>
    </row>
    <row r="1923" spans="4:5" x14ac:dyDescent="0.2">
      <c r="D1923" s="1"/>
      <c r="E1923" s="1"/>
    </row>
    <row r="1924" spans="4:5" x14ac:dyDescent="0.2">
      <c r="D1924" s="1"/>
      <c r="E1924" s="1"/>
    </row>
    <row r="1925" spans="4:5" x14ac:dyDescent="0.2">
      <c r="D1925" s="1"/>
      <c r="E1925" s="1"/>
    </row>
    <row r="1926" spans="4:5" x14ac:dyDescent="0.2">
      <c r="D1926" s="1"/>
      <c r="E1926" s="1"/>
    </row>
    <row r="1927" spans="4:5" x14ac:dyDescent="0.2">
      <c r="D1927" s="1"/>
      <c r="E1927" s="1"/>
    </row>
    <row r="1928" spans="4:5" x14ac:dyDescent="0.2">
      <c r="D1928" s="1"/>
      <c r="E1928" s="1"/>
    </row>
    <row r="1929" spans="4:5" x14ac:dyDescent="0.2">
      <c r="D1929" s="1"/>
      <c r="E1929" s="1"/>
    </row>
    <row r="1930" spans="4:5" x14ac:dyDescent="0.2">
      <c r="D1930" s="1"/>
      <c r="E1930" s="1"/>
    </row>
    <row r="1931" spans="4:5" x14ac:dyDescent="0.2">
      <c r="D1931" s="1"/>
      <c r="E1931" s="1"/>
    </row>
    <row r="1932" spans="4:5" x14ac:dyDescent="0.2">
      <c r="D1932" s="1"/>
      <c r="E1932" s="1"/>
    </row>
    <row r="1933" spans="4:5" x14ac:dyDescent="0.2">
      <c r="D1933" s="1"/>
      <c r="E1933" s="1"/>
    </row>
    <row r="1934" spans="4:5" x14ac:dyDescent="0.2">
      <c r="D1934" s="1"/>
      <c r="E1934" s="1"/>
    </row>
    <row r="1935" spans="4:5" x14ac:dyDescent="0.2">
      <c r="D1935" s="1"/>
      <c r="E1935" s="1"/>
    </row>
    <row r="1936" spans="4:5" x14ac:dyDescent="0.2">
      <c r="D1936" s="1"/>
      <c r="E1936" s="1"/>
    </row>
    <row r="1937" spans="4:5" x14ac:dyDescent="0.2">
      <c r="D1937" s="1"/>
      <c r="E1937" s="1"/>
    </row>
    <row r="1938" spans="4:5" x14ac:dyDescent="0.2">
      <c r="D1938" s="1"/>
      <c r="E1938" s="1"/>
    </row>
    <row r="1939" spans="4:5" x14ac:dyDescent="0.2">
      <c r="D1939" s="1"/>
      <c r="E1939" s="1"/>
    </row>
    <row r="1940" spans="4:5" x14ac:dyDescent="0.2">
      <c r="D1940" s="1"/>
      <c r="E1940" s="1"/>
    </row>
    <row r="1941" spans="4:5" x14ac:dyDescent="0.2">
      <c r="D1941" s="1"/>
      <c r="E1941" s="1"/>
    </row>
    <row r="1942" spans="4:5" x14ac:dyDescent="0.2">
      <c r="D1942" s="1"/>
      <c r="E1942" s="1"/>
    </row>
    <row r="1943" spans="4:5" x14ac:dyDescent="0.2">
      <c r="D1943" s="1"/>
      <c r="E1943" s="1"/>
    </row>
    <row r="1944" spans="4:5" x14ac:dyDescent="0.2">
      <c r="D1944" s="1"/>
      <c r="E1944" s="1"/>
    </row>
    <row r="1945" spans="4:5" x14ac:dyDescent="0.2">
      <c r="D1945" s="1"/>
      <c r="E1945" s="1"/>
    </row>
    <row r="1946" spans="4:5" x14ac:dyDescent="0.2">
      <c r="D1946" s="1"/>
      <c r="E1946" s="1"/>
    </row>
    <row r="1947" spans="4:5" x14ac:dyDescent="0.2">
      <c r="D1947" s="1"/>
      <c r="E1947" s="1"/>
    </row>
    <row r="1948" spans="4:5" x14ac:dyDescent="0.2">
      <c r="D1948" s="1"/>
      <c r="E1948" s="1"/>
    </row>
    <row r="1949" spans="4:5" x14ac:dyDescent="0.2">
      <c r="D1949" s="1"/>
      <c r="E1949" s="1"/>
    </row>
    <row r="1950" spans="4:5" x14ac:dyDescent="0.2">
      <c r="D1950" s="1"/>
      <c r="E1950" s="1"/>
    </row>
    <row r="1951" spans="4:5" x14ac:dyDescent="0.2">
      <c r="D1951" s="1"/>
      <c r="E1951" s="1"/>
    </row>
    <row r="1952" spans="4:5" x14ac:dyDescent="0.2">
      <c r="D1952" s="1"/>
      <c r="E1952" s="1"/>
    </row>
    <row r="1953" spans="4:5" x14ac:dyDescent="0.2">
      <c r="D1953" s="1"/>
      <c r="E1953" s="1"/>
    </row>
    <row r="1954" spans="4:5" x14ac:dyDescent="0.2">
      <c r="D1954" s="1"/>
      <c r="E1954" s="1"/>
    </row>
    <row r="1955" spans="4:5" x14ac:dyDescent="0.2">
      <c r="D1955" s="1"/>
      <c r="E1955" s="1"/>
    </row>
    <row r="1956" spans="4:5" x14ac:dyDescent="0.2">
      <c r="D1956" s="1"/>
      <c r="E1956" s="1"/>
    </row>
    <row r="1957" spans="4:5" x14ac:dyDescent="0.2">
      <c r="D1957" s="1"/>
      <c r="E1957" s="1"/>
    </row>
    <row r="1958" spans="4:5" x14ac:dyDescent="0.2">
      <c r="D1958" s="1"/>
      <c r="E1958" s="1"/>
    </row>
    <row r="1959" spans="4:5" x14ac:dyDescent="0.2">
      <c r="D1959" s="1"/>
      <c r="E1959" s="1"/>
    </row>
    <row r="1960" spans="4:5" x14ac:dyDescent="0.2">
      <c r="D1960" s="1"/>
      <c r="E1960" s="1"/>
    </row>
    <row r="1961" spans="4:5" x14ac:dyDescent="0.2">
      <c r="D1961" s="1"/>
      <c r="E1961" s="1"/>
    </row>
    <row r="1962" spans="4:5" x14ac:dyDescent="0.2">
      <c r="D1962" s="1"/>
      <c r="E1962" s="1"/>
    </row>
    <row r="1963" spans="4:5" x14ac:dyDescent="0.2">
      <c r="D1963" s="1"/>
      <c r="E1963" s="1"/>
    </row>
    <row r="1964" spans="4:5" x14ac:dyDescent="0.2">
      <c r="D1964" s="1"/>
      <c r="E1964" s="1"/>
    </row>
    <row r="1965" spans="4:5" x14ac:dyDescent="0.2">
      <c r="D1965" s="1"/>
      <c r="E1965" s="1"/>
    </row>
    <row r="1966" spans="4:5" x14ac:dyDescent="0.2">
      <c r="D1966" s="1"/>
      <c r="E1966" s="1"/>
    </row>
    <row r="1967" spans="4:5" x14ac:dyDescent="0.2">
      <c r="D1967" s="1"/>
      <c r="E1967" s="1"/>
    </row>
    <row r="1968" spans="4:5" x14ac:dyDescent="0.2">
      <c r="D1968" s="1"/>
      <c r="E1968" s="1"/>
    </row>
    <row r="1969" spans="4:5" x14ac:dyDescent="0.2">
      <c r="D1969" s="1"/>
      <c r="E1969" s="1"/>
    </row>
    <row r="1970" spans="4:5" x14ac:dyDescent="0.2">
      <c r="D1970" s="1"/>
      <c r="E1970" s="1"/>
    </row>
    <row r="1971" spans="4:5" x14ac:dyDescent="0.2">
      <c r="D1971" s="1"/>
      <c r="E1971" s="1"/>
    </row>
    <row r="1972" spans="4:5" x14ac:dyDescent="0.2">
      <c r="D1972" s="1"/>
      <c r="E1972" s="1"/>
    </row>
    <row r="1973" spans="4:5" x14ac:dyDescent="0.2">
      <c r="D1973" s="1"/>
      <c r="E1973" s="1"/>
    </row>
    <row r="1974" spans="4:5" x14ac:dyDescent="0.2">
      <c r="D1974" s="1"/>
      <c r="E1974" s="1"/>
    </row>
    <row r="1975" spans="4:5" x14ac:dyDescent="0.2">
      <c r="D1975" s="1"/>
      <c r="E1975" s="1"/>
    </row>
    <row r="1976" spans="4:5" x14ac:dyDescent="0.2">
      <c r="D1976" s="1"/>
      <c r="E1976" s="1"/>
    </row>
    <row r="1977" spans="4:5" x14ac:dyDescent="0.2">
      <c r="D1977" s="1"/>
      <c r="E1977" s="1"/>
    </row>
    <row r="1978" spans="4:5" x14ac:dyDescent="0.2">
      <c r="D1978" s="1"/>
      <c r="E1978" s="1"/>
    </row>
    <row r="1979" spans="4:5" x14ac:dyDescent="0.2">
      <c r="D1979" s="1"/>
      <c r="E1979" s="1"/>
    </row>
    <row r="1980" spans="4:5" x14ac:dyDescent="0.2">
      <c r="D1980" s="1"/>
      <c r="E1980" s="1"/>
    </row>
    <row r="1981" spans="4:5" x14ac:dyDescent="0.2">
      <c r="D1981" s="1"/>
      <c r="E1981" s="1"/>
    </row>
    <row r="1982" spans="4:5" x14ac:dyDescent="0.2">
      <c r="D1982" s="1"/>
      <c r="E1982" s="1"/>
    </row>
    <row r="1983" spans="4:5" x14ac:dyDescent="0.2">
      <c r="D1983" s="1"/>
      <c r="E1983" s="1"/>
    </row>
    <row r="1984" spans="4:5" x14ac:dyDescent="0.2">
      <c r="D1984" s="1"/>
      <c r="E1984" s="1"/>
    </row>
    <row r="1985" spans="4:5" x14ac:dyDescent="0.2">
      <c r="D1985" s="1"/>
      <c r="E1985" s="1"/>
    </row>
    <row r="1986" spans="4:5" x14ac:dyDescent="0.2">
      <c r="D1986" s="1"/>
      <c r="E1986" s="1"/>
    </row>
    <row r="1987" spans="4:5" x14ac:dyDescent="0.2">
      <c r="D1987" s="1"/>
      <c r="E1987" s="1"/>
    </row>
    <row r="1988" spans="4:5" x14ac:dyDescent="0.2">
      <c r="D1988" s="1"/>
      <c r="E1988" s="1"/>
    </row>
    <row r="1989" spans="4:5" x14ac:dyDescent="0.2">
      <c r="D1989" s="1"/>
      <c r="E1989" s="1"/>
    </row>
    <row r="1990" spans="4:5" x14ac:dyDescent="0.2">
      <c r="D1990" s="1"/>
      <c r="E1990" s="1"/>
    </row>
    <row r="1991" spans="4:5" x14ac:dyDescent="0.2">
      <c r="D1991" s="1"/>
      <c r="E1991" s="1"/>
    </row>
    <row r="1992" spans="4:5" x14ac:dyDescent="0.2">
      <c r="D1992" s="1"/>
      <c r="E1992" s="1"/>
    </row>
    <row r="1993" spans="4:5" x14ac:dyDescent="0.2">
      <c r="D1993" s="1"/>
      <c r="E1993" s="1"/>
    </row>
    <row r="1994" spans="4:5" x14ac:dyDescent="0.2">
      <c r="D1994" s="1"/>
      <c r="E1994" s="1"/>
    </row>
    <row r="1995" spans="4:5" x14ac:dyDescent="0.2">
      <c r="D1995" s="1"/>
      <c r="E1995" s="1"/>
    </row>
    <row r="1996" spans="4:5" x14ac:dyDescent="0.2">
      <c r="D1996" s="1"/>
      <c r="E1996" s="1"/>
    </row>
    <row r="1997" spans="4:5" x14ac:dyDescent="0.2">
      <c r="D1997" s="1"/>
      <c r="E1997" s="1"/>
    </row>
    <row r="1998" spans="4:5" x14ac:dyDescent="0.2">
      <c r="D1998" s="1"/>
      <c r="E1998" s="1"/>
    </row>
    <row r="1999" spans="4:5" x14ac:dyDescent="0.2">
      <c r="D1999" s="1"/>
      <c r="E1999" s="1"/>
    </row>
    <row r="2000" spans="4:5" x14ac:dyDescent="0.2">
      <c r="D2000" s="1"/>
      <c r="E2000" s="1"/>
    </row>
    <row r="2001" spans="4:5" x14ac:dyDescent="0.2">
      <c r="D2001" s="1"/>
      <c r="E2001" s="1"/>
    </row>
    <row r="2002" spans="4:5" x14ac:dyDescent="0.2">
      <c r="D2002" s="1"/>
      <c r="E2002" s="1"/>
    </row>
    <row r="2003" spans="4:5" x14ac:dyDescent="0.2">
      <c r="D2003" s="1"/>
      <c r="E2003" s="1"/>
    </row>
    <row r="2004" spans="4:5" x14ac:dyDescent="0.2">
      <c r="D2004" s="1"/>
      <c r="E2004" s="1"/>
    </row>
    <row r="2005" spans="4:5" x14ac:dyDescent="0.2">
      <c r="D2005" s="1"/>
      <c r="E2005" s="1"/>
    </row>
    <row r="2006" spans="4:5" x14ac:dyDescent="0.2">
      <c r="D2006" s="1"/>
      <c r="E2006" s="1"/>
    </row>
    <row r="2007" spans="4:5" x14ac:dyDescent="0.2">
      <c r="D2007" s="1"/>
      <c r="E2007" s="1"/>
    </row>
    <row r="2008" spans="4:5" x14ac:dyDescent="0.2">
      <c r="D2008" s="1"/>
      <c r="E2008" s="1"/>
    </row>
    <row r="2009" spans="4:5" x14ac:dyDescent="0.2">
      <c r="D2009" s="1"/>
      <c r="E2009" s="1"/>
    </row>
    <row r="2010" spans="4:5" x14ac:dyDescent="0.2">
      <c r="D2010" s="1"/>
      <c r="E2010" s="1"/>
    </row>
    <row r="2011" spans="4:5" x14ac:dyDescent="0.2">
      <c r="D2011" s="1"/>
      <c r="E2011" s="1"/>
    </row>
    <row r="2012" spans="4:5" x14ac:dyDescent="0.2">
      <c r="D2012" s="1"/>
      <c r="E2012" s="1"/>
    </row>
    <row r="2013" spans="4:5" x14ac:dyDescent="0.2">
      <c r="D2013" s="1"/>
      <c r="E2013" s="1"/>
    </row>
    <row r="2014" spans="4:5" x14ac:dyDescent="0.2">
      <c r="D2014" s="1"/>
      <c r="E2014" s="1"/>
    </row>
    <row r="2015" spans="4:5" x14ac:dyDescent="0.2">
      <c r="D2015" s="1"/>
      <c r="E2015" s="1"/>
    </row>
    <row r="2016" spans="4:5" x14ac:dyDescent="0.2">
      <c r="D2016" s="1"/>
      <c r="E2016" s="1"/>
    </row>
    <row r="2017" spans="4:5" x14ac:dyDescent="0.2">
      <c r="D2017" s="1"/>
      <c r="E2017" s="1"/>
    </row>
    <row r="2018" spans="4:5" x14ac:dyDescent="0.2">
      <c r="D2018" s="1"/>
      <c r="E2018" s="1"/>
    </row>
    <row r="2019" spans="4:5" x14ac:dyDescent="0.2">
      <c r="D2019" s="1"/>
      <c r="E2019" s="1"/>
    </row>
    <row r="2020" spans="4:5" x14ac:dyDescent="0.2">
      <c r="D2020" s="1"/>
      <c r="E2020" s="1"/>
    </row>
    <row r="2021" spans="4:5" x14ac:dyDescent="0.2">
      <c r="D2021" s="1"/>
      <c r="E2021" s="1"/>
    </row>
    <row r="2022" spans="4:5" x14ac:dyDescent="0.2">
      <c r="D2022" s="1"/>
      <c r="E2022" s="1"/>
    </row>
    <row r="2023" spans="4:5" x14ac:dyDescent="0.2">
      <c r="D2023" s="1"/>
      <c r="E2023" s="1"/>
    </row>
    <row r="2024" spans="4:5" x14ac:dyDescent="0.2">
      <c r="D2024" s="1"/>
      <c r="E2024" s="1"/>
    </row>
    <row r="2025" spans="4:5" x14ac:dyDescent="0.2">
      <c r="D2025" s="1"/>
      <c r="E2025" s="1"/>
    </row>
    <row r="2026" spans="4:5" x14ac:dyDescent="0.2">
      <c r="D2026" s="1"/>
      <c r="E2026" s="1"/>
    </row>
    <row r="2027" spans="4:5" x14ac:dyDescent="0.2">
      <c r="D2027" s="1"/>
      <c r="E2027" s="1"/>
    </row>
    <row r="2028" spans="4:5" x14ac:dyDescent="0.2">
      <c r="D2028" s="1"/>
      <c r="E2028" s="1"/>
    </row>
    <row r="2029" spans="4:5" x14ac:dyDescent="0.2">
      <c r="D2029" s="1"/>
      <c r="E2029" s="1"/>
    </row>
    <row r="2030" spans="4:5" x14ac:dyDescent="0.2">
      <c r="D2030" s="1"/>
      <c r="E2030" s="1"/>
    </row>
    <row r="2031" spans="4:5" x14ac:dyDescent="0.2">
      <c r="D2031" s="1"/>
      <c r="E2031" s="1"/>
    </row>
    <row r="2032" spans="4:5" x14ac:dyDescent="0.2">
      <c r="D2032" s="1"/>
      <c r="E2032" s="1"/>
    </row>
    <row r="2033" spans="4:5" x14ac:dyDescent="0.2">
      <c r="D2033" s="1"/>
      <c r="E2033" s="1"/>
    </row>
    <row r="2034" spans="4:5" x14ac:dyDescent="0.2">
      <c r="D2034" s="1"/>
      <c r="E2034" s="1"/>
    </row>
    <row r="2035" spans="4:5" x14ac:dyDescent="0.2">
      <c r="D2035" s="1"/>
      <c r="E2035" s="1"/>
    </row>
    <row r="2036" spans="4:5" x14ac:dyDescent="0.2">
      <c r="D2036" s="1"/>
      <c r="E2036" s="1"/>
    </row>
    <row r="2037" spans="4:5" x14ac:dyDescent="0.2">
      <c r="D2037" s="1"/>
      <c r="E2037" s="1"/>
    </row>
    <row r="2038" spans="4:5" x14ac:dyDescent="0.2">
      <c r="D2038" s="1"/>
      <c r="E2038" s="1"/>
    </row>
    <row r="2039" spans="4:5" x14ac:dyDescent="0.2">
      <c r="D2039" s="1"/>
      <c r="E2039" s="1"/>
    </row>
    <row r="2040" spans="4:5" x14ac:dyDescent="0.2">
      <c r="D2040" s="1"/>
      <c r="E2040" s="1"/>
    </row>
    <row r="2041" spans="4:5" x14ac:dyDescent="0.2">
      <c r="D2041" s="1"/>
      <c r="E2041" s="1"/>
    </row>
    <row r="2042" spans="4:5" x14ac:dyDescent="0.2">
      <c r="D2042" s="1"/>
      <c r="E2042" s="1"/>
    </row>
    <row r="2043" spans="4:5" x14ac:dyDescent="0.2">
      <c r="D2043" s="1"/>
      <c r="E2043" s="1"/>
    </row>
    <row r="2044" spans="4:5" x14ac:dyDescent="0.2">
      <c r="D2044" s="1"/>
      <c r="E2044" s="1"/>
    </row>
    <row r="2045" spans="4:5" x14ac:dyDescent="0.2">
      <c r="D2045" s="1"/>
      <c r="E2045" s="1"/>
    </row>
    <row r="2046" spans="4:5" x14ac:dyDescent="0.2">
      <c r="D2046" s="1"/>
      <c r="E2046" s="1"/>
    </row>
    <row r="2047" spans="4:5" x14ac:dyDescent="0.2">
      <c r="D2047" s="1"/>
      <c r="E2047" s="1"/>
    </row>
    <row r="2048" spans="4:5" x14ac:dyDescent="0.2">
      <c r="D2048" s="1"/>
      <c r="E2048" s="1"/>
    </row>
    <row r="2049" spans="4:5" x14ac:dyDescent="0.2">
      <c r="D2049" s="1"/>
      <c r="E2049" s="1"/>
    </row>
    <row r="2050" spans="4:5" x14ac:dyDescent="0.2">
      <c r="D2050" s="1"/>
      <c r="E2050" s="1"/>
    </row>
    <row r="2051" spans="4:5" x14ac:dyDescent="0.2">
      <c r="D2051" s="1"/>
      <c r="E2051" s="1"/>
    </row>
    <row r="2052" spans="4:5" x14ac:dyDescent="0.2">
      <c r="D2052" s="1"/>
      <c r="E2052" s="1"/>
    </row>
    <row r="2053" spans="4:5" x14ac:dyDescent="0.2">
      <c r="D2053" s="1"/>
      <c r="E2053" s="1"/>
    </row>
    <row r="2054" spans="4:5" x14ac:dyDescent="0.2">
      <c r="D2054" s="1"/>
      <c r="E2054" s="1"/>
    </row>
    <row r="2055" spans="4:5" x14ac:dyDescent="0.2">
      <c r="D2055" s="1"/>
      <c r="E2055" s="1"/>
    </row>
    <row r="2056" spans="4:5" x14ac:dyDescent="0.2">
      <c r="D2056" s="1"/>
      <c r="E2056" s="1"/>
    </row>
    <row r="2057" spans="4:5" x14ac:dyDescent="0.2">
      <c r="D2057" s="1"/>
      <c r="E2057" s="1"/>
    </row>
    <row r="2058" spans="4:5" x14ac:dyDescent="0.2">
      <c r="D2058" s="1"/>
      <c r="E2058" s="1"/>
    </row>
    <row r="2059" spans="4:5" x14ac:dyDescent="0.2">
      <c r="D2059" s="1"/>
      <c r="E2059" s="1"/>
    </row>
    <row r="2060" spans="4:5" x14ac:dyDescent="0.2">
      <c r="D2060" s="1"/>
      <c r="E2060" s="1"/>
    </row>
    <row r="2061" spans="4:5" x14ac:dyDescent="0.2">
      <c r="D2061" s="1"/>
      <c r="E2061" s="1"/>
    </row>
    <row r="2062" spans="4:5" x14ac:dyDescent="0.2">
      <c r="D2062" s="1"/>
      <c r="E2062" s="1"/>
    </row>
    <row r="2063" spans="4:5" x14ac:dyDescent="0.2">
      <c r="D2063" s="1"/>
      <c r="E2063" s="1"/>
    </row>
    <row r="2064" spans="4:5" x14ac:dyDescent="0.2">
      <c r="D2064" s="1"/>
      <c r="E2064" s="1"/>
    </row>
    <row r="2065" spans="4:5" x14ac:dyDescent="0.2">
      <c r="D2065" s="1"/>
      <c r="E2065" s="1"/>
    </row>
    <row r="2066" spans="4:5" x14ac:dyDescent="0.2">
      <c r="D2066" s="1"/>
      <c r="E2066" s="1"/>
    </row>
    <row r="2067" spans="4:5" x14ac:dyDescent="0.2">
      <c r="D2067" s="1"/>
      <c r="E2067" s="1"/>
    </row>
    <row r="2068" spans="4:5" x14ac:dyDescent="0.2">
      <c r="D2068" s="1"/>
      <c r="E2068" s="1"/>
    </row>
    <row r="2069" spans="4:5" x14ac:dyDescent="0.2">
      <c r="D2069" s="1"/>
      <c r="E2069" s="1"/>
    </row>
    <row r="2070" spans="4:5" x14ac:dyDescent="0.2">
      <c r="D2070" s="1"/>
      <c r="E2070" s="1"/>
    </row>
    <row r="2071" spans="4:5" x14ac:dyDescent="0.2">
      <c r="D2071" s="1"/>
      <c r="E2071" s="1"/>
    </row>
    <row r="2072" spans="4:5" x14ac:dyDescent="0.2">
      <c r="D2072" s="1"/>
      <c r="E2072" s="1"/>
    </row>
    <row r="2073" spans="4:5" x14ac:dyDescent="0.2">
      <c r="D2073" s="1"/>
      <c r="E2073" s="1"/>
    </row>
    <row r="2074" spans="4:5" x14ac:dyDescent="0.2">
      <c r="D2074" s="1"/>
      <c r="E2074" s="1"/>
    </row>
    <row r="2075" spans="4:5" x14ac:dyDescent="0.2">
      <c r="D2075" s="1"/>
      <c r="E2075" s="1"/>
    </row>
    <row r="2076" spans="4:5" x14ac:dyDescent="0.2">
      <c r="D2076" s="1"/>
      <c r="E2076" s="1"/>
    </row>
    <row r="2077" spans="4:5" x14ac:dyDescent="0.2">
      <c r="D2077" s="1"/>
      <c r="E2077" s="1"/>
    </row>
    <row r="2078" spans="4:5" x14ac:dyDescent="0.2">
      <c r="D2078" s="1"/>
      <c r="E2078" s="1"/>
    </row>
    <row r="2079" spans="4:5" x14ac:dyDescent="0.2">
      <c r="D2079" s="1"/>
      <c r="E2079" s="1"/>
    </row>
    <row r="2080" spans="4:5" x14ac:dyDescent="0.2">
      <c r="D2080" s="1"/>
      <c r="E2080" s="1"/>
    </row>
    <row r="2081" spans="4:5" x14ac:dyDescent="0.2">
      <c r="D2081" s="1"/>
      <c r="E2081" s="1"/>
    </row>
    <row r="2082" spans="4:5" x14ac:dyDescent="0.2">
      <c r="D2082" s="1"/>
      <c r="E2082" s="1"/>
    </row>
    <row r="2083" spans="4:5" x14ac:dyDescent="0.2">
      <c r="D2083" s="1"/>
      <c r="E2083" s="1"/>
    </row>
    <row r="2084" spans="4:5" x14ac:dyDescent="0.2">
      <c r="D2084" s="1"/>
      <c r="E2084" s="1"/>
    </row>
    <row r="2085" spans="4:5" x14ac:dyDescent="0.2">
      <c r="D2085" s="1"/>
      <c r="E2085" s="1"/>
    </row>
    <row r="2086" spans="4:5" x14ac:dyDescent="0.2">
      <c r="D2086" s="1"/>
      <c r="E2086" s="1"/>
    </row>
    <row r="2087" spans="4:5" x14ac:dyDescent="0.2">
      <c r="D2087" s="1"/>
      <c r="E2087" s="1"/>
    </row>
    <row r="2088" spans="4:5" x14ac:dyDescent="0.2">
      <c r="D2088" s="1"/>
      <c r="E2088" s="1"/>
    </row>
    <row r="2089" spans="4:5" x14ac:dyDescent="0.2">
      <c r="D2089" s="1"/>
      <c r="E2089" s="1"/>
    </row>
    <row r="2090" spans="4:5" x14ac:dyDescent="0.2">
      <c r="D2090" s="1"/>
      <c r="E2090" s="1"/>
    </row>
    <row r="2091" spans="4:5" x14ac:dyDescent="0.2">
      <c r="D2091" s="1"/>
      <c r="E2091" s="1"/>
    </row>
    <row r="2092" spans="4:5" x14ac:dyDescent="0.2">
      <c r="D2092" s="1"/>
      <c r="E2092" s="1"/>
    </row>
    <row r="2093" spans="4:5" x14ac:dyDescent="0.2">
      <c r="D2093" s="1"/>
      <c r="E2093" s="1"/>
    </row>
    <row r="2094" spans="4:5" x14ac:dyDescent="0.2">
      <c r="D2094" s="1"/>
      <c r="E2094" s="1"/>
    </row>
    <row r="2095" spans="4:5" x14ac:dyDescent="0.2">
      <c r="D2095" s="1"/>
      <c r="E2095" s="1"/>
    </row>
    <row r="2096" spans="4:5" x14ac:dyDescent="0.2">
      <c r="D2096" s="1"/>
      <c r="E2096" s="1"/>
    </row>
    <row r="2097" spans="4:5" x14ac:dyDescent="0.2">
      <c r="D2097" s="1"/>
      <c r="E2097" s="1"/>
    </row>
    <row r="2098" spans="4:5" x14ac:dyDescent="0.2">
      <c r="D2098" s="1"/>
      <c r="E2098" s="1"/>
    </row>
    <row r="2099" spans="4:5" x14ac:dyDescent="0.2">
      <c r="D2099" s="1"/>
      <c r="E2099" s="1"/>
    </row>
    <row r="2100" spans="4:5" x14ac:dyDescent="0.2">
      <c r="D2100" s="1"/>
      <c r="E2100" s="1"/>
    </row>
    <row r="2101" spans="4:5" x14ac:dyDescent="0.2">
      <c r="D2101" s="1"/>
      <c r="E2101" s="1"/>
    </row>
    <row r="2102" spans="4:5" x14ac:dyDescent="0.2">
      <c r="D2102" s="1"/>
      <c r="E2102" s="1"/>
    </row>
    <row r="2103" spans="4:5" x14ac:dyDescent="0.2">
      <c r="D2103" s="1"/>
      <c r="E2103" s="1"/>
    </row>
    <row r="2104" spans="4:5" x14ac:dyDescent="0.2">
      <c r="D2104" s="1"/>
      <c r="E2104" s="1"/>
    </row>
    <row r="2105" spans="4:5" x14ac:dyDescent="0.2">
      <c r="D2105" s="1"/>
      <c r="E2105" s="1"/>
    </row>
    <row r="2106" spans="4:5" x14ac:dyDescent="0.2">
      <c r="D2106" s="1"/>
      <c r="E2106" s="1"/>
    </row>
    <row r="2107" spans="4:5" x14ac:dyDescent="0.2">
      <c r="D2107" s="1"/>
      <c r="E2107" s="1"/>
    </row>
    <row r="2108" spans="4:5" x14ac:dyDescent="0.2">
      <c r="D2108" s="1"/>
      <c r="E2108" s="1"/>
    </row>
    <row r="2109" spans="4:5" x14ac:dyDescent="0.2">
      <c r="D2109" s="1"/>
      <c r="E2109" s="1"/>
    </row>
    <row r="2110" spans="4:5" x14ac:dyDescent="0.2">
      <c r="D2110" s="1"/>
      <c r="E2110" s="1"/>
    </row>
    <row r="2111" spans="4:5" x14ac:dyDescent="0.2">
      <c r="D2111" s="1"/>
      <c r="E2111" s="1"/>
    </row>
    <row r="2112" spans="4:5" x14ac:dyDescent="0.2">
      <c r="D2112" s="1"/>
      <c r="E2112" s="1"/>
    </row>
    <row r="2113" spans="4:5" x14ac:dyDescent="0.2">
      <c r="D2113" s="1"/>
      <c r="E2113" s="1"/>
    </row>
    <row r="2114" spans="4:5" x14ac:dyDescent="0.2">
      <c r="D2114" s="1"/>
      <c r="E2114" s="1"/>
    </row>
    <row r="2115" spans="4:5" x14ac:dyDescent="0.2">
      <c r="D2115" s="1"/>
      <c r="E2115" s="1"/>
    </row>
    <row r="2116" spans="4:5" x14ac:dyDescent="0.2">
      <c r="D2116" s="1"/>
      <c r="E2116" s="1"/>
    </row>
    <row r="2117" spans="4:5" x14ac:dyDescent="0.2">
      <c r="D2117" s="1"/>
      <c r="E2117" s="1"/>
    </row>
    <row r="2118" spans="4:5" x14ac:dyDescent="0.2">
      <c r="D2118" s="1"/>
      <c r="E2118" s="1"/>
    </row>
    <row r="2119" spans="4:5" x14ac:dyDescent="0.2">
      <c r="D2119" s="1"/>
      <c r="E2119" s="1"/>
    </row>
    <row r="2120" spans="4:5" x14ac:dyDescent="0.2">
      <c r="D2120" s="1"/>
      <c r="E2120" s="1"/>
    </row>
    <row r="2121" spans="4:5" x14ac:dyDescent="0.2">
      <c r="D2121" s="1"/>
      <c r="E2121" s="1"/>
    </row>
    <row r="2122" spans="4:5" x14ac:dyDescent="0.2">
      <c r="D2122" s="1"/>
      <c r="E2122" s="1"/>
    </row>
    <row r="2123" spans="4:5" x14ac:dyDescent="0.2">
      <c r="D2123" s="1"/>
      <c r="E2123" s="1"/>
    </row>
    <row r="2124" spans="4:5" x14ac:dyDescent="0.2">
      <c r="D2124" s="1"/>
      <c r="E2124" s="1"/>
    </row>
    <row r="2125" spans="4:5" x14ac:dyDescent="0.2">
      <c r="D2125" s="1"/>
      <c r="E2125" s="1"/>
    </row>
    <row r="2126" spans="4:5" x14ac:dyDescent="0.2">
      <c r="D2126" s="1"/>
      <c r="E2126" s="1"/>
    </row>
    <row r="2127" spans="4:5" x14ac:dyDescent="0.2">
      <c r="D2127" s="1"/>
      <c r="E2127" s="1"/>
    </row>
    <row r="2128" spans="4:5" x14ac:dyDescent="0.2">
      <c r="D2128" s="1"/>
      <c r="E2128" s="1"/>
    </row>
    <row r="2129" spans="4:5" x14ac:dyDescent="0.2">
      <c r="D2129" s="1"/>
      <c r="E2129" s="1"/>
    </row>
    <row r="2130" spans="4:5" x14ac:dyDescent="0.2">
      <c r="D2130" s="1"/>
      <c r="E2130" s="1"/>
    </row>
    <row r="2131" spans="4:5" x14ac:dyDescent="0.2">
      <c r="D2131" s="1"/>
      <c r="E2131" s="1"/>
    </row>
    <row r="2132" spans="4:5" x14ac:dyDescent="0.2">
      <c r="D2132" s="1"/>
      <c r="E2132" s="1"/>
    </row>
    <row r="2133" spans="4:5" x14ac:dyDescent="0.2">
      <c r="D2133" s="1"/>
      <c r="E2133" s="1"/>
    </row>
    <row r="2134" spans="4:5" x14ac:dyDescent="0.2">
      <c r="D2134" s="1"/>
      <c r="E2134" s="1"/>
    </row>
    <row r="2135" spans="4:5" x14ac:dyDescent="0.2">
      <c r="D2135" s="1"/>
      <c r="E2135" s="1"/>
    </row>
    <row r="2136" spans="4:5" x14ac:dyDescent="0.2">
      <c r="D2136" s="1"/>
      <c r="E2136" s="1"/>
    </row>
    <row r="2137" spans="4:5" x14ac:dyDescent="0.2">
      <c r="D2137" s="1"/>
      <c r="E2137" s="1"/>
    </row>
    <row r="2138" spans="4:5" x14ac:dyDescent="0.2">
      <c r="D2138" s="1"/>
      <c r="E2138" s="1"/>
    </row>
    <row r="2139" spans="4:5" x14ac:dyDescent="0.2">
      <c r="D2139" s="1"/>
      <c r="E2139" s="1"/>
    </row>
    <row r="2140" spans="4:5" x14ac:dyDescent="0.2">
      <c r="D2140" s="1"/>
      <c r="E2140" s="1"/>
    </row>
    <row r="2141" spans="4:5" x14ac:dyDescent="0.2">
      <c r="D2141" s="1"/>
      <c r="E2141" s="1"/>
    </row>
    <row r="2142" spans="4:5" x14ac:dyDescent="0.2">
      <c r="D2142" s="1"/>
      <c r="E2142" s="1"/>
    </row>
    <row r="2143" spans="4:5" x14ac:dyDescent="0.2">
      <c r="D2143" s="1"/>
      <c r="E2143" s="1"/>
    </row>
    <row r="2144" spans="4:5" x14ac:dyDescent="0.2">
      <c r="D2144" s="1"/>
      <c r="E2144" s="1"/>
    </row>
    <row r="2145" spans="4:5" x14ac:dyDescent="0.2">
      <c r="D2145" s="1"/>
      <c r="E2145" s="1"/>
    </row>
    <row r="2146" spans="4:5" x14ac:dyDescent="0.2">
      <c r="D2146" s="1"/>
      <c r="E2146" s="1"/>
    </row>
    <row r="2147" spans="4:5" x14ac:dyDescent="0.2">
      <c r="D2147" s="1"/>
      <c r="E2147" s="1"/>
    </row>
    <row r="2148" spans="4:5" x14ac:dyDescent="0.2">
      <c r="D2148" s="1"/>
      <c r="E2148" s="1"/>
    </row>
    <row r="2149" spans="4:5" x14ac:dyDescent="0.2">
      <c r="D2149" s="1"/>
      <c r="E2149" s="1"/>
    </row>
    <row r="2150" spans="4:5" x14ac:dyDescent="0.2">
      <c r="D2150" s="1"/>
      <c r="E2150" s="1"/>
    </row>
    <row r="2151" spans="4:5" x14ac:dyDescent="0.2">
      <c r="D2151" s="1"/>
      <c r="E2151" s="1"/>
    </row>
    <row r="2152" spans="4:5" x14ac:dyDescent="0.2">
      <c r="D2152" s="1"/>
      <c r="E2152" s="1"/>
    </row>
    <row r="2153" spans="4:5" x14ac:dyDescent="0.2">
      <c r="D2153" s="1"/>
      <c r="E2153" s="1"/>
    </row>
    <row r="2154" spans="4:5" x14ac:dyDescent="0.2">
      <c r="D2154" s="1"/>
      <c r="E2154" s="1"/>
    </row>
    <row r="2155" spans="4:5" x14ac:dyDescent="0.2">
      <c r="D2155" s="1"/>
      <c r="E2155" s="1"/>
    </row>
    <row r="2156" spans="4:5" x14ac:dyDescent="0.2">
      <c r="D2156" s="1"/>
      <c r="E2156" s="1"/>
    </row>
    <row r="2157" spans="4:5" x14ac:dyDescent="0.2">
      <c r="D2157" s="1"/>
      <c r="E2157" s="1"/>
    </row>
    <row r="2158" spans="4:5" x14ac:dyDescent="0.2">
      <c r="D2158" s="1"/>
      <c r="E2158" s="1"/>
    </row>
    <row r="2159" spans="4:5" x14ac:dyDescent="0.2">
      <c r="D2159" s="1"/>
      <c r="E2159" s="1"/>
    </row>
    <row r="2160" spans="4:5" x14ac:dyDescent="0.2">
      <c r="D2160" s="1"/>
      <c r="E2160" s="1"/>
    </row>
    <row r="2161" spans="4:5" x14ac:dyDescent="0.2">
      <c r="D2161" s="1"/>
      <c r="E2161" s="1"/>
    </row>
    <row r="2162" spans="4:5" x14ac:dyDescent="0.2">
      <c r="D2162" s="1"/>
      <c r="E2162" s="1"/>
    </row>
    <row r="2163" spans="4:5" x14ac:dyDescent="0.2">
      <c r="D2163" s="1"/>
      <c r="E2163" s="1"/>
    </row>
    <row r="2164" spans="4:5" x14ac:dyDescent="0.2">
      <c r="D2164" s="1"/>
      <c r="E2164" s="1"/>
    </row>
    <row r="2165" spans="4:5" x14ac:dyDescent="0.2">
      <c r="D2165" s="1"/>
      <c r="E2165" s="1"/>
    </row>
    <row r="2166" spans="4:5" x14ac:dyDescent="0.2">
      <c r="D2166" s="1"/>
      <c r="E2166" s="1"/>
    </row>
    <row r="2167" spans="4:5" x14ac:dyDescent="0.2">
      <c r="D2167" s="1"/>
      <c r="E2167" s="1"/>
    </row>
    <row r="2168" spans="4:5" x14ac:dyDescent="0.2">
      <c r="D2168" s="1"/>
      <c r="E2168" s="1"/>
    </row>
    <row r="2169" spans="4:5" x14ac:dyDescent="0.2">
      <c r="D2169" s="1"/>
      <c r="E2169" s="1"/>
    </row>
    <row r="2170" spans="4:5" x14ac:dyDescent="0.2">
      <c r="D2170" s="1"/>
      <c r="E2170" s="1"/>
    </row>
    <row r="2171" spans="4:5" x14ac:dyDescent="0.2">
      <c r="D2171" s="1"/>
      <c r="E2171" s="1"/>
    </row>
    <row r="2172" spans="4:5" x14ac:dyDescent="0.2">
      <c r="D2172" s="1"/>
      <c r="E2172" s="1"/>
    </row>
    <row r="2173" spans="4:5" x14ac:dyDescent="0.2">
      <c r="D2173" s="1"/>
      <c r="E2173" s="1"/>
    </row>
    <row r="2174" spans="4:5" x14ac:dyDescent="0.2">
      <c r="D2174" s="1"/>
      <c r="E2174" s="1"/>
    </row>
    <row r="2175" spans="4:5" x14ac:dyDescent="0.2">
      <c r="D2175" s="1"/>
      <c r="E2175" s="1"/>
    </row>
    <row r="2176" spans="4:5" x14ac:dyDescent="0.2">
      <c r="D2176" s="1"/>
      <c r="E2176" s="1"/>
    </row>
    <row r="2177" spans="4:5" x14ac:dyDescent="0.2">
      <c r="D2177" s="1"/>
      <c r="E2177" s="1"/>
    </row>
    <row r="2178" spans="4:5" x14ac:dyDescent="0.2">
      <c r="D2178" s="1"/>
      <c r="E2178" s="1"/>
    </row>
    <row r="2179" spans="4:5" x14ac:dyDescent="0.2">
      <c r="D2179" s="1"/>
      <c r="E2179" s="1"/>
    </row>
    <row r="2180" spans="4:5" x14ac:dyDescent="0.2">
      <c r="D2180" s="1"/>
      <c r="E2180" s="1"/>
    </row>
    <row r="2181" spans="4:5" x14ac:dyDescent="0.2">
      <c r="D2181" s="1"/>
      <c r="E2181" s="1"/>
    </row>
    <row r="2182" spans="4:5" x14ac:dyDescent="0.2">
      <c r="D2182" s="1"/>
      <c r="E2182" s="1"/>
    </row>
    <row r="2183" spans="4:5" x14ac:dyDescent="0.2">
      <c r="D2183" s="1"/>
      <c r="E2183" s="1"/>
    </row>
    <row r="2184" spans="4:5" x14ac:dyDescent="0.2">
      <c r="D2184" s="1"/>
      <c r="E2184" s="1"/>
    </row>
    <row r="2185" spans="4:5" x14ac:dyDescent="0.2">
      <c r="D2185" s="1"/>
      <c r="E2185" s="1"/>
    </row>
    <row r="2186" spans="4:5" x14ac:dyDescent="0.2">
      <c r="D2186" s="1"/>
      <c r="E2186" s="1"/>
    </row>
    <row r="2187" spans="4:5" x14ac:dyDescent="0.2">
      <c r="D2187" s="1"/>
      <c r="E2187" s="1"/>
    </row>
    <row r="2188" spans="4:5" x14ac:dyDescent="0.2">
      <c r="D2188" s="1"/>
      <c r="E2188" s="1"/>
    </row>
    <row r="2189" spans="4:5" x14ac:dyDescent="0.2">
      <c r="D2189" s="1"/>
      <c r="E2189" s="1"/>
    </row>
    <row r="2190" spans="4:5" x14ac:dyDescent="0.2">
      <c r="D2190" s="1"/>
      <c r="E2190" s="1"/>
    </row>
    <row r="2191" spans="4:5" x14ac:dyDescent="0.2">
      <c r="D2191" s="1"/>
      <c r="E2191" s="1"/>
    </row>
    <row r="2192" spans="4:5" x14ac:dyDescent="0.2">
      <c r="D2192" s="1"/>
      <c r="E2192" s="1"/>
    </row>
    <row r="2193" spans="4:5" x14ac:dyDescent="0.2">
      <c r="D2193" s="1"/>
      <c r="E2193" s="1"/>
    </row>
    <row r="2194" spans="4:5" x14ac:dyDescent="0.2">
      <c r="D2194" s="1"/>
      <c r="E2194" s="1"/>
    </row>
    <row r="2195" spans="4:5" x14ac:dyDescent="0.2">
      <c r="D2195" s="1"/>
      <c r="E2195" s="1"/>
    </row>
    <row r="2196" spans="4:5" x14ac:dyDescent="0.2">
      <c r="D2196" s="1"/>
      <c r="E2196" s="1"/>
    </row>
    <row r="2197" spans="4:5" x14ac:dyDescent="0.2">
      <c r="D2197" s="1"/>
      <c r="E2197" s="1"/>
    </row>
    <row r="2198" spans="4:5" x14ac:dyDescent="0.2">
      <c r="D2198" s="1"/>
      <c r="E2198" s="1"/>
    </row>
    <row r="2199" spans="4:5" x14ac:dyDescent="0.2">
      <c r="D2199" s="1"/>
      <c r="E2199" s="1"/>
    </row>
    <row r="2200" spans="4:5" x14ac:dyDescent="0.2">
      <c r="D2200" s="1"/>
      <c r="E2200" s="1"/>
    </row>
    <row r="2201" spans="4:5" x14ac:dyDescent="0.2">
      <c r="D2201" s="1"/>
      <c r="E2201" s="1"/>
    </row>
    <row r="2202" spans="4:5" x14ac:dyDescent="0.2">
      <c r="D2202" s="1"/>
      <c r="E2202" s="1"/>
    </row>
    <row r="2203" spans="4:5" x14ac:dyDescent="0.2">
      <c r="D2203" s="1"/>
      <c r="E2203" s="1"/>
    </row>
    <row r="2204" spans="4:5" x14ac:dyDescent="0.2">
      <c r="D2204" s="1"/>
      <c r="E2204" s="1"/>
    </row>
    <row r="2205" spans="4:5" x14ac:dyDescent="0.2">
      <c r="D2205" s="1"/>
      <c r="E2205" s="1"/>
    </row>
    <row r="2206" spans="4:5" x14ac:dyDescent="0.2">
      <c r="D2206" s="1"/>
      <c r="E2206" s="1"/>
    </row>
    <row r="2207" spans="4:5" x14ac:dyDescent="0.2">
      <c r="D2207" s="1"/>
      <c r="E2207" s="1"/>
    </row>
    <row r="2208" spans="4:5" x14ac:dyDescent="0.2">
      <c r="D2208" s="1"/>
      <c r="E2208" s="1"/>
    </row>
    <row r="2209" spans="4:5" x14ac:dyDescent="0.2">
      <c r="D2209" s="1"/>
      <c r="E2209" s="1"/>
    </row>
    <row r="2210" spans="4:5" x14ac:dyDescent="0.2">
      <c r="D2210" s="1"/>
      <c r="E2210" s="1"/>
    </row>
    <row r="2211" spans="4:5" x14ac:dyDescent="0.2">
      <c r="D2211" s="1"/>
      <c r="E2211" s="1"/>
    </row>
    <row r="2212" spans="4:5" x14ac:dyDescent="0.2">
      <c r="D2212" s="1"/>
      <c r="E2212" s="1"/>
    </row>
    <row r="2213" spans="4:5" x14ac:dyDescent="0.2">
      <c r="D2213" s="1"/>
      <c r="E2213" s="1"/>
    </row>
    <row r="2214" spans="4:5" x14ac:dyDescent="0.2">
      <c r="D2214" s="1"/>
      <c r="E2214" s="1"/>
    </row>
    <row r="2215" spans="4:5" x14ac:dyDescent="0.2">
      <c r="D2215" s="1"/>
      <c r="E2215" s="1"/>
    </row>
    <row r="2216" spans="4:5" x14ac:dyDescent="0.2">
      <c r="D2216" s="1"/>
      <c r="E2216" s="1"/>
    </row>
    <row r="2217" spans="4:5" x14ac:dyDescent="0.2">
      <c r="D2217" s="1"/>
      <c r="E2217" s="1"/>
    </row>
    <row r="2218" spans="4:5" x14ac:dyDescent="0.2">
      <c r="D2218" s="1"/>
      <c r="E2218" s="1"/>
    </row>
    <row r="2219" spans="4:5" x14ac:dyDescent="0.2">
      <c r="D2219" s="1"/>
      <c r="E2219" s="1"/>
    </row>
    <row r="2220" spans="4:5" x14ac:dyDescent="0.2">
      <c r="D2220" s="1"/>
      <c r="E2220" s="1"/>
    </row>
    <row r="2221" spans="4:5" x14ac:dyDescent="0.2">
      <c r="D2221" s="1"/>
      <c r="E2221" s="1"/>
    </row>
    <row r="2222" spans="4:5" x14ac:dyDescent="0.2">
      <c r="D2222" s="1"/>
      <c r="E2222" s="1"/>
    </row>
    <row r="2223" spans="4:5" x14ac:dyDescent="0.2">
      <c r="D2223" s="1"/>
      <c r="E2223" s="1"/>
    </row>
    <row r="2224" spans="4:5" x14ac:dyDescent="0.2">
      <c r="D2224" s="1"/>
      <c r="E2224" s="1"/>
    </row>
    <row r="2225" spans="4:5" x14ac:dyDescent="0.2">
      <c r="D2225" s="1"/>
      <c r="E2225" s="1"/>
    </row>
    <row r="2226" spans="4:5" x14ac:dyDescent="0.2">
      <c r="D2226" s="1"/>
      <c r="E2226" s="1"/>
    </row>
    <row r="2227" spans="4:5" x14ac:dyDescent="0.2">
      <c r="D2227" s="1"/>
      <c r="E2227" s="1"/>
    </row>
    <row r="2228" spans="4:5" x14ac:dyDescent="0.2">
      <c r="D2228" s="1"/>
      <c r="E2228" s="1"/>
    </row>
    <row r="2229" spans="4:5" x14ac:dyDescent="0.2">
      <c r="D2229" s="1"/>
      <c r="E2229" s="1"/>
    </row>
    <row r="2230" spans="4:5" x14ac:dyDescent="0.2">
      <c r="D2230" s="1"/>
      <c r="E2230" s="1"/>
    </row>
    <row r="2231" spans="4:5" x14ac:dyDescent="0.2">
      <c r="D2231" s="1"/>
      <c r="E2231" s="1"/>
    </row>
    <row r="2232" spans="4:5" x14ac:dyDescent="0.2">
      <c r="D2232" s="1"/>
      <c r="E2232" s="1"/>
    </row>
    <row r="2233" spans="4:5" x14ac:dyDescent="0.2">
      <c r="D2233" s="1"/>
      <c r="E2233" s="1"/>
    </row>
    <row r="2234" spans="4:5" x14ac:dyDescent="0.2">
      <c r="D2234" s="1"/>
      <c r="E2234" s="1"/>
    </row>
    <row r="2235" spans="4:5" x14ac:dyDescent="0.2">
      <c r="D2235" s="1"/>
      <c r="E2235" s="1"/>
    </row>
    <row r="2236" spans="4:5" x14ac:dyDescent="0.2">
      <c r="D2236" s="1"/>
      <c r="E2236" s="1"/>
    </row>
    <row r="2237" spans="4:5" x14ac:dyDescent="0.2">
      <c r="D2237" s="1"/>
      <c r="E2237" s="1"/>
    </row>
    <row r="2238" spans="4:5" x14ac:dyDescent="0.2">
      <c r="D2238" s="1"/>
      <c r="E2238" s="1"/>
    </row>
    <row r="2239" spans="4:5" x14ac:dyDescent="0.2">
      <c r="D2239" s="1"/>
      <c r="E2239" s="1"/>
    </row>
    <row r="2240" spans="4:5" x14ac:dyDescent="0.2">
      <c r="D2240" s="1"/>
      <c r="E2240" s="1"/>
    </row>
    <row r="2241" spans="4:5" x14ac:dyDescent="0.2">
      <c r="D2241" s="1"/>
      <c r="E2241" s="1"/>
    </row>
    <row r="2242" spans="4:5" x14ac:dyDescent="0.2">
      <c r="D2242" s="1"/>
      <c r="E2242" s="1"/>
    </row>
    <row r="2243" spans="4:5" x14ac:dyDescent="0.2">
      <c r="D2243" s="1"/>
      <c r="E2243" s="1"/>
    </row>
    <row r="2244" spans="4:5" x14ac:dyDescent="0.2">
      <c r="D2244" s="1"/>
      <c r="E2244" s="1"/>
    </row>
    <row r="2245" spans="4:5" x14ac:dyDescent="0.2">
      <c r="D2245" s="1"/>
      <c r="E2245" s="1"/>
    </row>
    <row r="2246" spans="4:5" x14ac:dyDescent="0.2">
      <c r="D2246" s="1"/>
      <c r="E2246" s="1"/>
    </row>
    <row r="2247" spans="4:5" x14ac:dyDescent="0.2">
      <c r="D2247" s="1"/>
      <c r="E2247" s="1"/>
    </row>
    <row r="2248" spans="4:5" x14ac:dyDescent="0.2">
      <c r="D2248" s="1"/>
      <c r="E2248" s="1"/>
    </row>
    <row r="2249" spans="4:5" x14ac:dyDescent="0.2">
      <c r="D2249" s="1"/>
      <c r="E2249" s="1"/>
    </row>
    <row r="2250" spans="4:5" x14ac:dyDescent="0.2">
      <c r="D2250" s="1"/>
      <c r="E2250" s="1"/>
    </row>
    <row r="2251" spans="4:5" x14ac:dyDescent="0.2">
      <c r="D2251" s="1"/>
      <c r="E2251" s="1"/>
    </row>
    <row r="2252" spans="4:5" x14ac:dyDescent="0.2">
      <c r="D2252" s="1"/>
      <c r="E2252" s="1"/>
    </row>
    <row r="2253" spans="4:5" x14ac:dyDescent="0.2">
      <c r="D2253" s="1"/>
      <c r="E2253" s="1"/>
    </row>
    <row r="2254" spans="4:5" x14ac:dyDescent="0.2">
      <c r="D2254" s="1"/>
      <c r="E2254" s="1"/>
    </row>
    <row r="2255" spans="4:5" x14ac:dyDescent="0.2">
      <c r="D2255" s="1"/>
      <c r="E2255" s="1"/>
    </row>
    <row r="2256" spans="4:5" x14ac:dyDescent="0.2">
      <c r="D2256" s="1"/>
      <c r="E2256" s="1"/>
    </row>
    <row r="2257" spans="4:5" x14ac:dyDescent="0.2">
      <c r="D2257" s="1"/>
      <c r="E2257" s="1"/>
    </row>
    <row r="2258" spans="4:5" x14ac:dyDescent="0.2">
      <c r="D2258" s="1"/>
      <c r="E2258" s="1"/>
    </row>
    <row r="2259" spans="4:5" x14ac:dyDescent="0.2">
      <c r="D2259" s="1"/>
      <c r="E2259" s="1"/>
    </row>
    <row r="2260" spans="4:5" x14ac:dyDescent="0.2">
      <c r="D2260" s="1"/>
      <c r="E2260" s="1"/>
    </row>
    <row r="2261" spans="4:5" x14ac:dyDescent="0.2">
      <c r="D2261" s="1"/>
      <c r="E2261" s="1"/>
    </row>
    <row r="2262" spans="4:5" x14ac:dyDescent="0.2">
      <c r="D2262" s="1"/>
      <c r="E2262" s="1"/>
    </row>
    <row r="2263" spans="4:5" x14ac:dyDescent="0.2">
      <c r="D2263" s="1"/>
      <c r="E2263" s="1"/>
    </row>
    <row r="2264" spans="4:5" x14ac:dyDescent="0.2">
      <c r="D2264" s="1"/>
      <c r="E2264" s="1"/>
    </row>
    <row r="2265" spans="4:5" x14ac:dyDescent="0.2">
      <c r="D2265" s="1"/>
      <c r="E2265" s="1"/>
    </row>
    <row r="2266" spans="4:5" x14ac:dyDescent="0.2">
      <c r="D2266" s="1"/>
      <c r="E2266" s="1"/>
    </row>
    <row r="2267" spans="4:5" x14ac:dyDescent="0.2">
      <c r="D2267" s="1"/>
      <c r="E2267" s="1"/>
    </row>
    <row r="2268" spans="4:5" x14ac:dyDescent="0.2">
      <c r="D2268" s="1"/>
      <c r="E2268" s="1"/>
    </row>
    <row r="2269" spans="4:5" x14ac:dyDescent="0.2">
      <c r="D2269" s="1"/>
      <c r="E2269" s="1"/>
    </row>
    <row r="2270" spans="4:5" x14ac:dyDescent="0.2">
      <c r="D2270" s="1"/>
      <c r="E2270" s="1"/>
    </row>
    <row r="2271" spans="4:5" x14ac:dyDescent="0.2">
      <c r="D2271" s="1"/>
      <c r="E2271" s="1"/>
    </row>
    <row r="2272" spans="4:5" x14ac:dyDescent="0.2">
      <c r="D2272" s="1"/>
      <c r="E2272" s="1"/>
    </row>
    <row r="2273" spans="4:5" x14ac:dyDescent="0.2">
      <c r="D2273" s="1"/>
      <c r="E2273" s="1"/>
    </row>
    <row r="2274" spans="4:5" x14ac:dyDescent="0.2">
      <c r="D2274" s="1"/>
      <c r="E2274" s="1"/>
    </row>
    <row r="2275" spans="4:5" x14ac:dyDescent="0.2">
      <c r="D2275" s="1"/>
      <c r="E2275" s="1"/>
    </row>
    <row r="2276" spans="4:5" x14ac:dyDescent="0.2">
      <c r="D2276" s="1"/>
      <c r="E2276" s="1"/>
    </row>
    <row r="2277" spans="4:5" x14ac:dyDescent="0.2">
      <c r="D2277" s="1"/>
      <c r="E2277" s="1"/>
    </row>
    <row r="2278" spans="4:5" x14ac:dyDescent="0.2">
      <c r="D2278" s="1"/>
      <c r="E2278" s="1"/>
    </row>
    <row r="2279" spans="4:5" x14ac:dyDescent="0.2">
      <c r="D2279" s="1"/>
      <c r="E2279" s="1"/>
    </row>
    <row r="2280" spans="4:5" x14ac:dyDescent="0.2">
      <c r="D2280" s="1"/>
      <c r="E2280" s="1"/>
    </row>
    <row r="2281" spans="4:5" x14ac:dyDescent="0.2">
      <c r="D2281" s="1"/>
      <c r="E2281" s="1"/>
    </row>
    <row r="2282" spans="4:5" x14ac:dyDescent="0.2">
      <c r="D2282" s="1"/>
      <c r="E2282" s="1"/>
    </row>
    <row r="2283" spans="4:5" x14ac:dyDescent="0.2">
      <c r="D2283" s="1"/>
      <c r="E2283" s="1"/>
    </row>
    <row r="2284" spans="4:5" x14ac:dyDescent="0.2">
      <c r="D2284" s="1"/>
      <c r="E2284" s="1"/>
    </row>
    <row r="2285" spans="4:5" x14ac:dyDescent="0.2">
      <c r="D2285" s="1"/>
      <c r="E2285" s="1"/>
    </row>
    <row r="2286" spans="4:5" x14ac:dyDescent="0.2">
      <c r="D2286" s="1"/>
      <c r="E2286" s="1"/>
    </row>
    <row r="2287" spans="4:5" x14ac:dyDescent="0.2">
      <c r="D2287" s="1"/>
      <c r="E2287" s="1"/>
    </row>
    <row r="2288" spans="4:5" x14ac:dyDescent="0.2">
      <c r="D2288" s="1"/>
      <c r="E2288" s="1"/>
    </row>
    <row r="2289" spans="4:5" x14ac:dyDescent="0.2">
      <c r="D2289" s="1"/>
      <c r="E2289" s="1"/>
    </row>
    <row r="2290" spans="4:5" x14ac:dyDescent="0.2">
      <c r="D2290" s="1"/>
      <c r="E2290" s="1"/>
    </row>
    <row r="2291" spans="4:5" x14ac:dyDescent="0.2">
      <c r="D2291" s="1"/>
      <c r="E2291" s="1"/>
    </row>
    <row r="2292" spans="4:5" x14ac:dyDescent="0.2">
      <c r="D2292" s="1"/>
      <c r="E2292" s="1"/>
    </row>
    <row r="2293" spans="4:5" x14ac:dyDescent="0.2">
      <c r="D2293" s="1"/>
      <c r="E2293" s="1"/>
    </row>
    <row r="2294" spans="4:5" x14ac:dyDescent="0.2">
      <c r="D2294" s="1"/>
      <c r="E2294" s="1"/>
    </row>
    <row r="2295" spans="4:5" x14ac:dyDescent="0.2">
      <c r="D2295" s="1"/>
      <c r="E2295" s="1"/>
    </row>
    <row r="2296" spans="4:5" x14ac:dyDescent="0.2">
      <c r="D2296" s="1"/>
      <c r="E2296" s="1"/>
    </row>
    <row r="2297" spans="4:5" x14ac:dyDescent="0.2">
      <c r="D2297" s="1"/>
      <c r="E2297" s="1"/>
    </row>
    <row r="2298" spans="4:5" x14ac:dyDescent="0.2">
      <c r="D2298" s="1"/>
      <c r="E2298" s="1"/>
    </row>
    <row r="2299" spans="4:5" x14ac:dyDescent="0.2">
      <c r="D2299" s="1"/>
      <c r="E2299" s="1"/>
    </row>
    <row r="2300" spans="4:5" x14ac:dyDescent="0.2">
      <c r="D2300" s="1"/>
      <c r="E2300" s="1"/>
    </row>
    <row r="2301" spans="4:5" x14ac:dyDescent="0.2">
      <c r="D2301" s="1"/>
      <c r="E2301" s="1"/>
    </row>
    <row r="2302" spans="4:5" x14ac:dyDescent="0.2">
      <c r="D2302" s="1"/>
      <c r="E2302" s="1"/>
    </row>
    <row r="2303" spans="4:5" x14ac:dyDescent="0.2">
      <c r="D2303" s="1"/>
      <c r="E2303" s="1"/>
    </row>
    <row r="2304" spans="4:5" x14ac:dyDescent="0.2">
      <c r="D2304" s="1"/>
      <c r="E2304" s="1"/>
    </row>
    <row r="2305" spans="4:5" x14ac:dyDescent="0.2">
      <c r="D2305" s="1"/>
      <c r="E2305" s="1"/>
    </row>
    <row r="2306" spans="4:5" x14ac:dyDescent="0.2">
      <c r="D2306" s="1"/>
      <c r="E2306" s="1"/>
    </row>
    <row r="2307" spans="4:5" x14ac:dyDescent="0.2">
      <c r="D2307" s="1"/>
      <c r="E2307" s="1"/>
    </row>
    <row r="2308" spans="4:5" x14ac:dyDescent="0.2">
      <c r="D2308" s="1"/>
      <c r="E2308" s="1"/>
    </row>
    <row r="2309" spans="4:5" x14ac:dyDescent="0.2">
      <c r="D2309" s="1"/>
      <c r="E2309" s="1"/>
    </row>
    <row r="2310" spans="4:5" x14ac:dyDescent="0.2">
      <c r="D2310" s="1"/>
      <c r="E2310" s="1"/>
    </row>
    <row r="2311" spans="4:5" x14ac:dyDescent="0.2">
      <c r="D2311" s="1"/>
      <c r="E2311" s="1"/>
    </row>
    <row r="2312" spans="4:5" x14ac:dyDescent="0.2">
      <c r="D2312" s="1"/>
      <c r="E2312" s="1"/>
    </row>
    <row r="2313" spans="4:5" x14ac:dyDescent="0.2">
      <c r="D2313" s="1"/>
      <c r="E2313" s="1"/>
    </row>
    <row r="2314" spans="4:5" x14ac:dyDescent="0.2">
      <c r="D2314" s="1"/>
      <c r="E2314" s="1"/>
    </row>
    <row r="2315" spans="4:5" x14ac:dyDescent="0.2">
      <c r="D2315" s="1"/>
      <c r="E2315" s="1"/>
    </row>
    <row r="2316" spans="4:5" x14ac:dyDescent="0.2">
      <c r="D2316" s="1"/>
      <c r="E2316" s="1"/>
    </row>
    <row r="2317" spans="4:5" x14ac:dyDescent="0.2">
      <c r="D2317" s="1"/>
      <c r="E2317" s="1"/>
    </row>
    <row r="2318" spans="4:5" x14ac:dyDescent="0.2">
      <c r="D2318" s="1"/>
      <c r="E2318" s="1"/>
    </row>
    <row r="2319" spans="4:5" x14ac:dyDescent="0.2">
      <c r="D2319" s="1"/>
      <c r="E2319" s="1"/>
    </row>
    <row r="2320" spans="4:5" x14ac:dyDescent="0.2">
      <c r="D2320" s="1"/>
      <c r="E2320" s="1"/>
    </row>
    <row r="2321" spans="4:5" x14ac:dyDescent="0.2">
      <c r="D2321" s="1"/>
      <c r="E2321" s="1"/>
    </row>
    <row r="2322" spans="4:5" x14ac:dyDescent="0.2">
      <c r="D2322" s="1"/>
      <c r="E2322" s="1"/>
    </row>
    <row r="2323" spans="4:5" x14ac:dyDescent="0.2">
      <c r="D2323" s="1"/>
      <c r="E2323" s="1"/>
    </row>
    <row r="2324" spans="4:5" x14ac:dyDescent="0.2">
      <c r="D2324" s="1"/>
      <c r="E2324" s="1"/>
    </row>
    <row r="2325" spans="4:5" x14ac:dyDescent="0.2">
      <c r="D2325" s="1"/>
      <c r="E2325" s="1"/>
    </row>
    <row r="2326" spans="4:5" x14ac:dyDescent="0.2">
      <c r="D2326" s="1"/>
      <c r="E2326" s="1"/>
    </row>
    <row r="2327" spans="4:5" x14ac:dyDescent="0.2">
      <c r="D2327" s="1"/>
      <c r="E2327" s="1"/>
    </row>
    <row r="2328" spans="4:5" x14ac:dyDescent="0.2">
      <c r="D2328" s="1"/>
      <c r="E2328" s="1"/>
    </row>
    <row r="2329" spans="4:5" x14ac:dyDescent="0.2">
      <c r="D2329" s="1"/>
      <c r="E2329" s="1"/>
    </row>
    <row r="2330" spans="4:5" x14ac:dyDescent="0.2">
      <c r="D2330" s="1"/>
      <c r="E2330" s="1"/>
    </row>
    <row r="2331" spans="4:5" x14ac:dyDescent="0.2">
      <c r="D2331" s="1"/>
      <c r="E2331" s="1"/>
    </row>
    <row r="2332" spans="4:5" x14ac:dyDescent="0.2">
      <c r="D2332" s="1"/>
      <c r="E2332" s="1"/>
    </row>
    <row r="2333" spans="4:5" x14ac:dyDescent="0.2">
      <c r="D2333" s="1"/>
      <c r="E2333" s="1"/>
    </row>
    <row r="2334" spans="4:5" x14ac:dyDescent="0.2">
      <c r="D2334" s="1"/>
      <c r="E2334" s="1"/>
    </row>
    <row r="2335" spans="4:5" x14ac:dyDescent="0.2">
      <c r="D2335" s="1"/>
      <c r="E2335" s="1"/>
    </row>
    <row r="2336" spans="4:5" x14ac:dyDescent="0.2">
      <c r="D2336" s="1"/>
      <c r="E2336" s="1"/>
    </row>
    <row r="2337" spans="4:5" x14ac:dyDescent="0.2">
      <c r="D2337" s="1"/>
      <c r="E2337" s="1"/>
    </row>
    <row r="2338" spans="4:5" x14ac:dyDescent="0.2">
      <c r="D2338" s="1"/>
      <c r="E2338" s="1"/>
    </row>
    <row r="2339" spans="4:5" x14ac:dyDescent="0.2">
      <c r="D2339" s="1"/>
      <c r="E2339" s="1"/>
    </row>
    <row r="2340" spans="4:5" x14ac:dyDescent="0.2">
      <c r="D2340" s="1"/>
      <c r="E2340" s="1"/>
    </row>
    <row r="2341" spans="4:5" x14ac:dyDescent="0.2">
      <c r="D2341" s="1"/>
      <c r="E2341" s="1"/>
    </row>
    <row r="2342" spans="4:5" x14ac:dyDescent="0.2">
      <c r="D2342" s="1"/>
      <c r="E2342" s="1"/>
    </row>
    <row r="2343" spans="4:5" x14ac:dyDescent="0.2">
      <c r="D2343" s="1"/>
      <c r="E2343" s="1"/>
    </row>
    <row r="2344" spans="4:5" x14ac:dyDescent="0.2">
      <c r="D2344" s="1"/>
      <c r="E2344" s="1"/>
    </row>
    <row r="2345" spans="4:5" x14ac:dyDescent="0.2">
      <c r="D2345" s="1"/>
      <c r="E2345" s="1"/>
    </row>
    <row r="2346" spans="4:5" x14ac:dyDescent="0.2">
      <c r="D2346" s="1"/>
      <c r="E2346" s="1"/>
    </row>
    <row r="2347" spans="4:5" x14ac:dyDescent="0.2">
      <c r="D2347" s="1"/>
      <c r="E2347" s="1"/>
    </row>
    <row r="2348" spans="4:5" x14ac:dyDescent="0.2">
      <c r="D2348" s="1"/>
      <c r="E2348" s="1"/>
    </row>
    <row r="2349" spans="4:5" x14ac:dyDescent="0.2">
      <c r="D2349" s="1"/>
      <c r="E2349" s="1"/>
    </row>
    <row r="2350" spans="4:5" x14ac:dyDescent="0.2">
      <c r="D2350" s="1"/>
      <c r="E2350" s="1"/>
    </row>
    <row r="2351" spans="4:5" x14ac:dyDescent="0.2">
      <c r="D2351" s="1"/>
      <c r="E2351" s="1"/>
    </row>
    <row r="2352" spans="4:5" x14ac:dyDescent="0.2">
      <c r="D2352" s="1"/>
      <c r="E2352" s="1"/>
    </row>
    <row r="2353" spans="4:5" x14ac:dyDescent="0.2">
      <c r="D2353" s="1"/>
      <c r="E2353" s="1"/>
    </row>
    <row r="2354" spans="4:5" x14ac:dyDescent="0.2">
      <c r="D2354" s="1"/>
      <c r="E2354" s="1"/>
    </row>
    <row r="2355" spans="4:5" x14ac:dyDescent="0.2">
      <c r="D2355" s="1"/>
      <c r="E2355" s="1"/>
    </row>
    <row r="2356" spans="4:5" x14ac:dyDescent="0.2">
      <c r="D2356" s="1"/>
      <c r="E2356" s="1"/>
    </row>
    <row r="2357" spans="4:5" x14ac:dyDescent="0.2">
      <c r="D2357" s="1"/>
      <c r="E2357" s="1"/>
    </row>
    <row r="2358" spans="4:5" x14ac:dyDescent="0.2">
      <c r="D2358" s="1"/>
      <c r="E2358" s="1"/>
    </row>
    <row r="2359" spans="4:5" x14ac:dyDescent="0.2">
      <c r="D2359" s="1"/>
      <c r="E2359" s="1"/>
    </row>
    <row r="2360" spans="4:5" x14ac:dyDescent="0.2">
      <c r="D2360" s="1"/>
      <c r="E2360" s="1"/>
    </row>
    <row r="2361" spans="4:5" x14ac:dyDescent="0.2">
      <c r="D2361" s="1"/>
      <c r="E2361" s="1"/>
    </row>
    <row r="2362" spans="4:5" x14ac:dyDescent="0.2">
      <c r="D2362" s="1"/>
      <c r="E2362" s="1"/>
    </row>
    <row r="2363" spans="4:5" x14ac:dyDescent="0.2">
      <c r="D2363" s="1"/>
      <c r="E2363" s="1"/>
    </row>
    <row r="2364" spans="4:5" x14ac:dyDescent="0.2">
      <c r="D2364" s="1"/>
      <c r="E2364" s="1"/>
    </row>
    <row r="2365" spans="4:5" x14ac:dyDescent="0.2">
      <c r="D2365" s="1"/>
      <c r="E2365" s="1"/>
    </row>
    <row r="2366" spans="4:5" x14ac:dyDescent="0.2">
      <c r="D2366" s="1"/>
      <c r="E2366" s="1"/>
    </row>
    <row r="2367" spans="4:5" x14ac:dyDescent="0.2">
      <c r="D2367" s="1"/>
      <c r="E2367" s="1"/>
    </row>
    <row r="2368" spans="4:5" x14ac:dyDescent="0.2">
      <c r="D2368" s="1"/>
      <c r="E2368" s="1"/>
    </row>
    <row r="2369" spans="4:5" x14ac:dyDescent="0.2">
      <c r="D2369" s="1"/>
      <c r="E2369" s="1"/>
    </row>
    <row r="2370" spans="4:5" x14ac:dyDescent="0.2">
      <c r="D2370" s="1"/>
      <c r="E2370" s="1"/>
    </row>
    <row r="2371" spans="4:5" x14ac:dyDescent="0.2">
      <c r="D2371" s="1"/>
      <c r="E2371" s="1"/>
    </row>
    <row r="2372" spans="4:5" x14ac:dyDescent="0.2">
      <c r="D2372" s="1"/>
      <c r="E2372" s="1"/>
    </row>
    <row r="2373" spans="4:5" x14ac:dyDescent="0.2">
      <c r="D2373" s="1"/>
      <c r="E2373" s="1"/>
    </row>
    <row r="2374" spans="4:5" x14ac:dyDescent="0.2">
      <c r="D2374" s="1"/>
      <c r="E2374" s="1"/>
    </row>
    <row r="2375" spans="4:5" x14ac:dyDescent="0.2">
      <c r="D2375" s="1"/>
      <c r="E2375" s="1"/>
    </row>
    <row r="2376" spans="4:5" x14ac:dyDescent="0.2">
      <c r="D2376" s="1"/>
      <c r="E2376" s="1"/>
    </row>
    <row r="2377" spans="4:5" x14ac:dyDescent="0.2">
      <c r="D2377" s="1"/>
      <c r="E2377" s="1"/>
    </row>
    <row r="2378" spans="4:5" x14ac:dyDescent="0.2">
      <c r="D2378" s="1"/>
      <c r="E2378" s="1"/>
    </row>
    <row r="2379" spans="4:5" x14ac:dyDescent="0.2">
      <c r="D2379" s="1"/>
      <c r="E2379" s="1"/>
    </row>
    <row r="2380" spans="4:5" x14ac:dyDescent="0.2">
      <c r="D2380" s="1"/>
      <c r="E2380" s="1"/>
    </row>
    <row r="2381" spans="4:5" x14ac:dyDescent="0.2">
      <c r="D2381" s="1"/>
      <c r="E2381" s="1"/>
    </row>
    <row r="2382" spans="4:5" x14ac:dyDescent="0.2">
      <c r="D2382" s="1"/>
      <c r="E2382" s="1"/>
    </row>
    <row r="2383" spans="4:5" x14ac:dyDescent="0.2">
      <c r="D2383" s="1"/>
      <c r="E2383" s="1"/>
    </row>
    <row r="2384" spans="4:5" x14ac:dyDescent="0.2">
      <c r="D2384" s="1"/>
      <c r="E2384" s="1"/>
    </row>
    <row r="2385" spans="4:5" x14ac:dyDescent="0.2">
      <c r="D2385" s="1"/>
      <c r="E2385" s="1"/>
    </row>
    <row r="2386" spans="4:5" x14ac:dyDescent="0.2">
      <c r="D2386" s="1"/>
      <c r="E2386" s="1"/>
    </row>
    <row r="2387" spans="4:5" x14ac:dyDescent="0.2">
      <c r="D2387" s="1"/>
      <c r="E2387" s="1"/>
    </row>
    <row r="2388" spans="4:5" x14ac:dyDescent="0.2">
      <c r="D2388" s="1"/>
      <c r="E2388" s="1"/>
    </row>
    <row r="2389" spans="4:5" x14ac:dyDescent="0.2">
      <c r="D2389" s="1"/>
      <c r="E2389" s="1"/>
    </row>
    <row r="2390" spans="4:5" x14ac:dyDescent="0.2">
      <c r="D2390" s="1"/>
      <c r="E2390" s="1"/>
    </row>
    <row r="2391" spans="4:5" x14ac:dyDescent="0.2">
      <c r="D2391" s="1"/>
      <c r="E2391" s="1"/>
    </row>
    <row r="2392" spans="4:5" x14ac:dyDescent="0.2">
      <c r="D2392" s="1"/>
      <c r="E2392" s="1"/>
    </row>
    <row r="2393" spans="4:5" x14ac:dyDescent="0.2">
      <c r="D2393" s="1"/>
      <c r="E2393" s="1"/>
    </row>
    <row r="2394" spans="4:5" x14ac:dyDescent="0.2">
      <c r="D2394" s="1"/>
      <c r="E2394" s="1"/>
    </row>
    <row r="2395" spans="4:5" x14ac:dyDescent="0.2">
      <c r="D2395" s="1"/>
      <c r="E2395" s="1"/>
    </row>
    <row r="2396" spans="4:5" x14ac:dyDescent="0.2">
      <c r="D2396" s="1"/>
      <c r="E2396" s="1"/>
    </row>
    <row r="2397" spans="4:5" x14ac:dyDescent="0.2">
      <c r="D2397" s="1"/>
      <c r="E2397" s="1"/>
    </row>
    <row r="2398" spans="4:5" x14ac:dyDescent="0.2">
      <c r="D2398" s="1"/>
      <c r="E2398" s="1"/>
    </row>
    <row r="2399" spans="4:5" x14ac:dyDescent="0.2">
      <c r="D2399" s="1"/>
      <c r="E2399" s="1"/>
    </row>
    <row r="2400" spans="4:5" x14ac:dyDescent="0.2">
      <c r="D2400" s="1"/>
      <c r="E2400" s="1"/>
    </row>
    <row r="2401" spans="4:5" x14ac:dyDescent="0.2">
      <c r="D2401" s="1"/>
      <c r="E2401" s="1"/>
    </row>
    <row r="2402" spans="4:5" x14ac:dyDescent="0.2">
      <c r="D2402" s="1"/>
      <c r="E2402" s="1"/>
    </row>
    <row r="2403" spans="4:5" x14ac:dyDescent="0.2">
      <c r="D2403" s="1"/>
      <c r="E2403" s="1"/>
    </row>
    <row r="2404" spans="4:5" x14ac:dyDescent="0.2">
      <c r="D2404" s="1"/>
      <c r="E2404" s="1"/>
    </row>
    <row r="2405" spans="4:5" x14ac:dyDescent="0.2">
      <c r="D2405" s="1"/>
      <c r="E2405" s="1"/>
    </row>
    <row r="2406" spans="4:5" x14ac:dyDescent="0.2">
      <c r="D2406" s="1"/>
      <c r="E2406" s="1"/>
    </row>
    <row r="2407" spans="4:5" x14ac:dyDescent="0.2">
      <c r="D2407" s="1"/>
      <c r="E2407" s="1"/>
    </row>
    <row r="2408" spans="4:5" x14ac:dyDescent="0.2">
      <c r="D2408" s="1"/>
      <c r="E2408" s="1"/>
    </row>
    <row r="2409" spans="4:5" x14ac:dyDescent="0.2">
      <c r="D2409" s="1"/>
      <c r="E2409" s="1"/>
    </row>
    <row r="2410" spans="4:5" x14ac:dyDescent="0.2">
      <c r="D2410" s="1"/>
      <c r="E2410" s="1"/>
    </row>
    <row r="2411" spans="4:5" x14ac:dyDescent="0.2">
      <c r="D2411" s="1"/>
      <c r="E2411" s="1"/>
    </row>
    <row r="2412" spans="4:5" x14ac:dyDescent="0.2">
      <c r="D2412" s="1"/>
      <c r="E2412" s="1"/>
    </row>
    <row r="2413" spans="4:5" x14ac:dyDescent="0.2">
      <c r="D2413" s="1"/>
      <c r="E2413" s="1"/>
    </row>
    <row r="2414" spans="4:5" x14ac:dyDescent="0.2">
      <c r="D2414" s="1"/>
      <c r="E2414" s="1"/>
    </row>
    <row r="2415" spans="4:5" x14ac:dyDescent="0.2">
      <c r="D2415" s="1"/>
      <c r="E2415" s="1"/>
    </row>
    <row r="2416" spans="4:5" x14ac:dyDescent="0.2">
      <c r="D2416" s="1"/>
      <c r="E2416" s="1"/>
    </row>
    <row r="2417" spans="4:5" x14ac:dyDescent="0.2">
      <c r="D2417" s="1"/>
      <c r="E2417" s="1"/>
    </row>
    <row r="2418" spans="4:5" x14ac:dyDescent="0.2">
      <c r="D2418" s="1"/>
      <c r="E2418" s="1"/>
    </row>
    <row r="2419" spans="4:5" x14ac:dyDescent="0.2">
      <c r="D2419" s="1"/>
      <c r="E2419" s="1"/>
    </row>
    <row r="2420" spans="4:5" x14ac:dyDescent="0.2">
      <c r="D2420" s="1"/>
      <c r="E2420" s="1"/>
    </row>
    <row r="2421" spans="4:5" x14ac:dyDescent="0.2">
      <c r="D2421" s="1"/>
      <c r="E2421" s="1"/>
    </row>
    <row r="2422" spans="4:5" x14ac:dyDescent="0.2">
      <c r="D2422" s="1"/>
      <c r="E2422" s="1"/>
    </row>
    <row r="2423" spans="4:5" x14ac:dyDescent="0.2">
      <c r="D2423" s="1"/>
      <c r="E2423" s="1"/>
    </row>
    <row r="2424" spans="4:5" x14ac:dyDescent="0.2">
      <c r="D2424" s="1"/>
      <c r="E2424" s="1"/>
    </row>
    <row r="2425" spans="4:5" x14ac:dyDescent="0.2">
      <c r="D2425" s="1"/>
      <c r="E2425" s="1"/>
    </row>
    <row r="2426" spans="4:5" x14ac:dyDescent="0.2">
      <c r="D2426" s="1"/>
      <c r="E2426" s="1"/>
    </row>
    <row r="2427" spans="4:5" x14ac:dyDescent="0.2">
      <c r="D2427" s="1"/>
      <c r="E2427" s="1"/>
    </row>
    <row r="2428" spans="4:5" x14ac:dyDescent="0.2">
      <c r="D2428" s="1"/>
      <c r="E2428" s="1"/>
    </row>
    <row r="2429" spans="4:5" x14ac:dyDescent="0.2">
      <c r="D2429" s="1"/>
      <c r="E2429" s="1"/>
    </row>
    <row r="2430" spans="4:5" x14ac:dyDescent="0.2">
      <c r="D2430" s="1"/>
      <c r="E2430" s="1"/>
    </row>
    <row r="2431" spans="4:5" x14ac:dyDescent="0.2">
      <c r="D2431" s="1"/>
      <c r="E2431" s="1"/>
    </row>
    <row r="2432" spans="4:5" x14ac:dyDescent="0.2">
      <c r="D2432" s="1"/>
      <c r="E2432" s="1"/>
    </row>
    <row r="2433" spans="4:5" x14ac:dyDescent="0.2">
      <c r="D2433" s="1"/>
      <c r="E2433" s="1"/>
    </row>
    <row r="2434" spans="4:5" x14ac:dyDescent="0.2">
      <c r="D2434" s="1"/>
      <c r="E2434" s="1"/>
    </row>
    <row r="2435" spans="4:5" x14ac:dyDescent="0.2">
      <c r="D2435" s="1"/>
      <c r="E2435" s="1"/>
    </row>
    <row r="2436" spans="4:5" x14ac:dyDescent="0.2">
      <c r="D2436" s="1"/>
      <c r="E2436" s="1"/>
    </row>
    <row r="2437" spans="4:5" x14ac:dyDescent="0.2">
      <c r="D2437" s="1"/>
      <c r="E2437" s="1"/>
    </row>
    <row r="2438" spans="4:5" x14ac:dyDescent="0.2">
      <c r="D2438" s="1"/>
      <c r="E2438" s="1"/>
    </row>
    <row r="2439" spans="4:5" x14ac:dyDescent="0.2">
      <c r="D2439" s="1"/>
      <c r="E2439" s="1"/>
    </row>
    <row r="2440" spans="4:5" x14ac:dyDescent="0.2">
      <c r="D2440" s="1"/>
      <c r="E2440" s="1"/>
    </row>
    <row r="2441" spans="4:5" x14ac:dyDescent="0.2">
      <c r="D2441" s="1"/>
      <c r="E2441" s="1"/>
    </row>
    <row r="2442" spans="4:5" x14ac:dyDescent="0.2">
      <c r="D2442" s="1"/>
      <c r="E2442" s="1"/>
    </row>
    <row r="2443" spans="4:5" x14ac:dyDescent="0.2">
      <c r="D2443" s="1"/>
      <c r="E2443" s="1"/>
    </row>
    <row r="2444" spans="4:5" x14ac:dyDescent="0.2">
      <c r="D2444" s="1"/>
      <c r="E2444" s="1"/>
    </row>
    <row r="2445" spans="4:5" x14ac:dyDescent="0.2">
      <c r="D2445" s="1"/>
      <c r="E2445" s="1"/>
    </row>
    <row r="2446" spans="4:5" x14ac:dyDescent="0.2">
      <c r="D2446" s="1"/>
      <c r="E2446" s="1"/>
    </row>
    <row r="2447" spans="4:5" x14ac:dyDescent="0.2">
      <c r="D2447" s="1"/>
      <c r="E2447" s="1"/>
    </row>
    <row r="2448" spans="4:5" x14ac:dyDescent="0.2">
      <c r="D2448" s="1"/>
      <c r="E2448" s="1"/>
    </row>
    <row r="2449" spans="4:5" x14ac:dyDescent="0.2">
      <c r="D2449" s="1"/>
      <c r="E2449" s="1"/>
    </row>
    <row r="2450" spans="4:5" x14ac:dyDescent="0.2">
      <c r="D2450" s="1"/>
      <c r="E2450" s="1"/>
    </row>
    <row r="2451" spans="4:5" x14ac:dyDescent="0.2">
      <c r="D2451" s="1"/>
      <c r="E2451" s="1"/>
    </row>
    <row r="2452" spans="4:5" x14ac:dyDescent="0.2">
      <c r="D2452" s="1"/>
      <c r="E2452" s="1"/>
    </row>
    <row r="2453" spans="4:5" x14ac:dyDescent="0.2">
      <c r="D2453" s="1"/>
      <c r="E2453" s="1"/>
    </row>
    <row r="2454" spans="4:5" x14ac:dyDescent="0.2">
      <c r="D2454" s="1"/>
      <c r="E2454" s="1"/>
    </row>
    <row r="2455" spans="4:5" x14ac:dyDescent="0.2">
      <c r="D2455" s="1"/>
      <c r="E2455" s="1"/>
    </row>
    <row r="2456" spans="4:5" x14ac:dyDescent="0.2">
      <c r="D2456" s="1"/>
      <c r="E2456" s="1"/>
    </row>
    <row r="2457" spans="4:5" x14ac:dyDescent="0.2">
      <c r="D2457" s="1"/>
      <c r="E2457" s="1"/>
    </row>
    <row r="2458" spans="4:5" x14ac:dyDescent="0.2">
      <c r="D2458" s="1"/>
      <c r="E2458" s="1"/>
    </row>
    <row r="2459" spans="4:5" x14ac:dyDescent="0.2">
      <c r="D2459" s="1"/>
      <c r="E2459" s="1"/>
    </row>
    <row r="2460" spans="4:5" x14ac:dyDescent="0.2">
      <c r="D2460" s="1"/>
      <c r="E2460" s="1"/>
    </row>
    <row r="2461" spans="4:5" x14ac:dyDescent="0.2">
      <c r="D2461" s="1"/>
      <c r="E2461" s="1"/>
    </row>
    <row r="2462" spans="4:5" x14ac:dyDescent="0.2">
      <c r="D2462" s="1"/>
      <c r="E2462" s="1"/>
    </row>
    <row r="2463" spans="4:5" x14ac:dyDescent="0.2">
      <c r="D2463" s="1"/>
      <c r="E2463" s="1"/>
    </row>
    <row r="2464" spans="4:5" x14ac:dyDescent="0.2">
      <c r="D2464" s="1"/>
      <c r="E2464" s="1"/>
    </row>
    <row r="2465" spans="4:5" x14ac:dyDescent="0.2">
      <c r="D2465" s="1"/>
      <c r="E2465" s="1"/>
    </row>
    <row r="2466" spans="4:5" x14ac:dyDescent="0.2">
      <c r="D2466" s="1"/>
      <c r="E2466" s="1"/>
    </row>
    <row r="2467" spans="4:5" x14ac:dyDescent="0.2">
      <c r="D2467" s="1"/>
      <c r="E2467" s="1"/>
    </row>
    <row r="2468" spans="4:5" x14ac:dyDescent="0.2">
      <c r="D2468" s="1"/>
      <c r="E2468" s="1"/>
    </row>
    <row r="2469" spans="4:5" x14ac:dyDescent="0.2">
      <c r="D2469" s="1"/>
      <c r="E2469" s="1"/>
    </row>
    <row r="2470" spans="4:5" x14ac:dyDescent="0.2">
      <c r="D2470" s="1"/>
      <c r="E2470" s="1"/>
    </row>
    <row r="2471" spans="4:5" x14ac:dyDescent="0.2">
      <c r="D2471" s="1"/>
      <c r="E2471" s="1"/>
    </row>
    <row r="2472" spans="4:5" x14ac:dyDescent="0.2">
      <c r="D2472" s="1"/>
      <c r="E2472" s="1"/>
    </row>
    <row r="2473" spans="4:5" x14ac:dyDescent="0.2">
      <c r="D2473" s="1"/>
      <c r="E2473" s="1"/>
    </row>
    <row r="2474" spans="4:5" x14ac:dyDescent="0.2">
      <c r="D2474" s="1"/>
      <c r="E2474" s="1"/>
    </row>
    <row r="2475" spans="4:5" x14ac:dyDescent="0.2">
      <c r="D2475" s="1"/>
      <c r="E2475" s="1"/>
    </row>
    <row r="2476" spans="4:5" x14ac:dyDescent="0.2">
      <c r="D2476" s="1"/>
      <c r="E2476" s="1"/>
    </row>
    <row r="2477" spans="4:5" x14ac:dyDescent="0.2">
      <c r="D2477" s="1"/>
      <c r="E2477" s="1"/>
    </row>
    <row r="2478" spans="4:5" x14ac:dyDescent="0.2">
      <c r="D2478" s="1"/>
      <c r="E2478" s="1"/>
    </row>
    <row r="2479" spans="4:5" x14ac:dyDescent="0.2">
      <c r="D2479" s="1"/>
      <c r="E2479" s="1"/>
    </row>
    <row r="2480" spans="4:5" x14ac:dyDescent="0.2">
      <c r="D2480" s="1"/>
      <c r="E2480" s="1"/>
    </row>
    <row r="2481" spans="4:5" x14ac:dyDescent="0.2">
      <c r="D2481" s="1"/>
      <c r="E2481" s="1"/>
    </row>
    <row r="2482" spans="4:5" x14ac:dyDescent="0.2">
      <c r="D2482" s="1"/>
      <c r="E2482" s="1"/>
    </row>
    <row r="2483" spans="4:5" x14ac:dyDescent="0.2">
      <c r="D2483" s="1"/>
      <c r="E2483" s="1"/>
    </row>
    <row r="2484" spans="4:5" x14ac:dyDescent="0.2">
      <c r="D2484" s="1"/>
      <c r="E2484" s="1"/>
    </row>
    <row r="2485" spans="4:5" x14ac:dyDescent="0.2">
      <c r="D2485" s="1"/>
      <c r="E2485" s="1"/>
    </row>
    <row r="2486" spans="4:5" x14ac:dyDescent="0.2">
      <c r="D2486" s="1"/>
      <c r="E2486" s="1"/>
    </row>
    <row r="2487" spans="4:5" x14ac:dyDescent="0.2">
      <c r="D2487" s="1"/>
      <c r="E2487" s="1"/>
    </row>
    <row r="2488" spans="4:5" x14ac:dyDescent="0.2">
      <c r="D2488" s="1"/>
      <c r="E2488" s="1"/>
    </row>
    <row r="2489" spans="4:5" x14ac:dyDescent="0.2">
      <c r="D2489" s="1"/>
      <c r="E2489" s="1"/>
    </row>
    <row r="2490" spans="4:5" x14ac:dyDescent="0.2">
      <c r="D2490" s="1"/>
      <c r="E2490" s="1"/>
    </row>
    <row r="2491" spans="4:5" x14ac:dyDescent="0.2">
      <c r="D2491" s="1"/>
      <c r="E2491" s="1"/>
    </row>
    <row r="2492" spans="4:5" x14ac:dyDescent="0.2">
      <c r="D2492" s="1"/>
      <c r="E2492" s="1"/>
    </row>
    <row r="2493" spans="4:5" x14ac:dyDescent="0.2">
      <c r="D2493" s="1"/>
      <c r="E2493" s="1"/>
    </row>
    <row r="2494" spans="4:5" x14ac:dyDescent="0.2">
      <c r="D2494" s="1"/>
      <c r="E2494" s="1"/>
    </row>
    <row r="2495" spans="4:5" x14ac:dyDescent="0.2">
      <c r="D2495" s="1"/>
      <c r="E2495" s="1"/>
    </row>
    <row r="2496" spans="4:5" x14ac:dyDescent="0.2">
      <c r="D2496" s="1"/>
      <c r="E2496" s="1"/>
    </row>
    <row r="2497" spans="4:5" x14ac:dyDescent="0.2">
      <c r="D2497" s="1"/>
      <c r="E2497" s="1"/>
    </row>
    <row r="2498" spans="4:5" x14ac:dyDescent="0.2">
      <c r="D2498" s="1"/>
      <c r="E2498" s="1"/>
    </row>
    <row r="2499" spans="4:5" x14ac:dyDescent="0.2">
      <c r="D2499" s="1"/>
      <c r="E2499" s="1"/>
    </row>
    <row r="2500" spans="4:5" x14ac:dyDescent="0.2">
      <c r="D2500" s="1"/>
      <c r="E2500" s="1"/>
    </row>
    <row r="2501" spans="4:5" x14ac:dyDescent="0.2">
      <c r="D2501" s="1"/>
      <c r="E2501" s="1"/>
    </row>
    <row r="2502" spans="4:5" x14ac:dyDescent="0.2">
      <c r="D2502" s="1"/>
      <c r="E2502" s="1"/>
    </row>
    <row r="2503" spans="4:5" x14ac:dyDescent="0.2">
      <c r="D2503" s="1"/>
      <c r="E2503" s="1"/>
    </row>
    <row r="2504" spans="4:5" x14ac:dyDescent="0.2">
      <c r="D2504" s="1"/>
      <c r="E2504" s="1"/>
    </row>
    <row r="2505" spans="4:5" x14ac:dyDescent="0.2">
      <c r="D2505" s="1"/>
      <c r="E2505" s="1"/>
    </row>
    <row r="2506" spans="4:5" x14ac:dyDescent="0.2">
      <c r="D2506" s="1"/>
      <c r="E2506" s="1"/>
    </row>
    <row r="2507" spans="4:5" x14ac:dyDescent="0.2">
      <c r="D2507" s="1"/>
      <c r="E2507" s="1"/>
    </row>
    <row r="2508" spans="4:5" x14ac:dyDescent="0.2">
      <c r="D2508" s="1"/>
      <c r="E2508" s="1"/>
    </row>
    <row r="2509" spans="4:5" x14ac:dyDescent="0.2">
      <c r="D2509" s="1"/>
      <c r="E2509" s="1"/>
    </row>
    <row r="2510" spans="4:5" x14ac:dyDescent="0.2">
      <c r="D2510" s="1"/>
      <c r="E2510" s="1"/>
    </row>
    <row r="2511" spans="4:5" x14ac:dyDescent="0.2">
      <c r="D2511" s="1"/>
      <c r="E2511" s="1"/>
    </row>
    <row r="2512" spans="4:5" x14ac:dyDescent="0.2">
      <c r="D2512" s="1"/>
      <c r="E2512" s="1"/>
    </row>
    <row r="2513" spans="4:5" x14ac:dyDescent="0.2">
      <c r="D2513" s="1"/>
      <c r="E2513" s="1"/>
    </row>
    <row r="2514" spans="4:5" x14ac:dyDescent="0.2">
      <c r="D2514" s="1"/>
      <c r="E2514" s="1"/>
    </row>
    <row r="2515" spans="4:5" x14ac:dyDescent="0.2">
      <c r="D2515" s="1"/>
      <c r="E2515" s="1"/>
    </row>
    <row r="2516" spans="4:5" x14ac:dyDescent="0.2">
      <c r="D2516" s="1"/>
      <c r="E2516" s="1"/>
    </row>
    <row r="2517" spans="4:5" x14ac:dyDescent="0.2">
      <c r="D2517" s="1"/>
      <c r="E2517" s="1"/>
    </row>
    <row r="2518" spans="4:5" x14ac:dyDescent="0.2">
      <c r="D2518" s="1"/>
      <c r="E2518" s="1"/>
    </row>
    <row r="2519" spans="4:5" x14ac:dyDescent="0.2">
      <c r="D2519" s="1"/>
      <c r="E2519" s="1"/>
    </row>
    <row r="2520" spans="4:5" x14ac:dyDescent="0.2">
      <c r="D2520" s="1"/>
      <c r="E2520" s="1"/>
    </row>
    <row r="2521" spans="4:5" x14ac:dyDescent="0.2">
      <c r="D2521" s="1"/>
      <c r="E2521" s="1"/>
    </row>
    <row r="2522" spans="4:5" x14ac:dyDescent="0.2">
      <c r="D2522" s="1"/>
      <c r="E2522" s="1"/>
    </row>
    <row r="2523" spans="4:5" x14ac:dyDescent="0.2">
      <c r="D2523" s="1"/>
      <c r="E2523" s="1"/>
    </row>
    <row r="2524" spans="4:5" x14ac:dyDescent="0.2">
      <c r="D2524" s="1"/>
      <c r="E2524" s="1"/>
    </row>
    <row r="2525" spans="4:5" x14ac:dyDescent="0.2">
      <c r="D2525" s="1"/>
      <c r="E2525" s="1"/>
    </row>
    <row r="2526" spans="4:5" x14ac:dyDescent="0.2">
      <c r="D2526" s="1"/>
      <c r="E2526" s="1"/>
    </row>
    <row r="2527" spans="4:5" x14ac:dyDescent="0.2">
      <c r="D2527" s="1"/>
      <c r="E2527" s="1"/>
    </row>
    <row r="2528" spans="4:5" x14ac:dyDescent="0.2">
      <c r="D2528" s="1"/>
      <c r="E2528" s="1"/>
    </row>
    <row r="2529" spans="4:5" x14ac:dyDescent="0.2">
      <c r="D2529" s="1"/>
      <c r="E2529" s="1"/>
    </row>
    <row r="2530" spans="4:5" x14ac:dyDescent="0.2">
      <c r="D2530" s="1"/>
      <c r="E2530" s="1"/>
    </row>
    <row r="2531" spans="4:5" x14ac:dyDescent="0.2">
      <c r="D2531" s="1"/>
      <c r="E2531" s="1"/>
    </row>
    <row r="2532" spans="4:5" x14ac:dyDescent="0.2">
      <c r="D2532" s="1"/>
      <c r="E2532" s="1"/>
    </row>
    <row r="2533" spans="4:5" x14ac:dyDescent="0.2">
      <c r="D2533" s="1"/>
      <c r="E2533" s="1"/>
    </row>
    <row r="2534" spans="4:5" x14ac:dyDescent="0.2">
      <c r="D2534" s="1"/>
      <c r="E2534" s="1"/>
    </row>
    <row r="2535" spans="4:5" x14ac:dyDescent="0.2">
      <c r="D2535" s="1"/>
      <c r="E2535" s="1"/>
    </row>
    <row r="2536" spans="4:5" x14ac:dyDescent="0.2">
      <c r="D2536" s="1"/>
      <c r="E2536" s="1"/>
    </row>
    <row r="2537" spans="4:5" x14ac:dyDescent="0.2">
      <c r="D2537" s="1"/>
      <c r="E2537" s="1"/>
    </row>
    <row r="2538" spans="4:5" x14ac:dyDescent="0.2">
      <c r="D2538" s="1"/>
      <c r="E2538" s="1"/>
    </row>
    <row r="2539" spans="4:5" x14ac:dyDescent="0.2">
      <c r="D2539" s="1"/>
      <c r="E2539" s="1"/>
    </row>
    <row r="2540" spans="4:5" x14ac:dyDescent="0.2">
      <c r="D2540" s="1"/>
      <c r="E2540" s="1"/>
    </row>
    <row r="2541" spans="4:5" x14ac:dyDescent="0.2">
      <c r="D2541" s="1"/>
      <c r="E2541" s="1"/>
    </row>
    <row r="2542" spans="4:5" x14ac:dyDescent="0.2">
      <c r="D2542" s="1"/>
      <c r="E2542" s="1"/>
    </row>
    <row r="2543" spans="4:5" x14ac:dyDescent="0.2">
      <c r="D2543" s="1"/>
      <c r="E2543" s="1"/>
    </row>
    <row r="2544" spans="4:5" x14ac:dyDescent="0.2">
      <c r="D2544" s="1"/>
      <c r="E2544" s="1"/>
    </row>
    <row r="2545" spans="4:5" x14ac:dyDescent="0.2">
      <c r="D2545" s="1"/>
      <c r="E2545" s="1"/>
    </row>
    <row r="2546" spans="4:5" x14ac:dyDescent="0.2">
      <c r="D2546" s="1"/>
      <c r="E2546" s="1"/>
    </row>
    <row r="2547" spans="4:5" x14ac:dyDescent="0.2">
      <c r="D2547" s="1"/>
      <c r="E2547" s="1"/>
    </row>
    <row r="2548" spans="4:5" x14ac:dyDescent="0.2">
      <c r="D2548" s="1"/>
      <c r="E2548" s="1"/>
    </row>
    <row r="2549" spans="4:5" x14ac:dyDescent="0.2">
      <c r="D2549" s="1"/>
      <c r="E2549" s="1"/>
    </row>
    <row r="2550" spans="4:5" x14ac:dyDescent="0.2">
      <c r="D2550" s="1"/>
      <c r="E2550" s="1"/>
    </row>
    <row r="2551" spans="4:5" x14ac:dyDescent="0.2">
      <c r="D2551" s="1"/>
      <c r="E2551" s="1"/>
    </row>
    <row r="2552" spans="4:5" x14ac:dyDescent="0.2">
      <c r="D2552" s="1"/>
      <c r="E2552" s="1"/>
    </row>
    <row r="2553" spans="4:5" x14ac:dyDescent="0.2">
      <c r="D2553" s="1"/>
      <c r="E2553" s="1"/>
    </row>
    <row r="2554" spans="4:5" x14ac:dyDescent="0.2">
      <c r="D2554" s="1"/>
      <c r="E2554" s="1"/>
    </row>
    <row r="2555" spans="4:5" x14ac:dyDescent="0.2">
      <c r="D2555" s="1"/>
      <c r="E2555" s="1"/>
    </row>
    <row r="2556" spans="4:5" x14ac:dyDescent="0.2">
      <c r="D2556" s="1"/>
      <c r="E2556" s="1"/>
    </row>
    <row r="2557" spans="4:5" x14ac:dyDescent="0.2">
      <c r="D2557" s="1"/>
      <c r="E2557" s="1"/>
    </row>
    <row r="2558" spans="4:5" x14ac:dyDescent="0.2">
      <c r="D2558" s="1"/>
      <c r="E2558" s="1"/>
    </row>
    <row r="2559" spans="4:5" x14ac:dyDescent="0.2">
      <c r="D2559" s="1"/>
      <c r="E2559" s="1"/>
    </row>
    <row r="2560" spans="4:5" x14ac:dyDescent="0.2">
      <c r="D2560" s="1"/>
      <c r="E2560" s="1"/>
    </row>
    <row r="2561" spans="4:5" x14ac:dyDescent="0.2">
      <c r="D2561" s="1"/>
      <c r="E2561" s="1"/>
    </row>
    <row r="2562" spans="4:5" x14ac:dyDescent="0.2">
      <c r="D2562" s="1"/>
      <c r="E2562" s="1"/>
    </row>
    <row r="2563" spans="4:5" x14ac:dyDescent="0.2">
      <c r="D2563" s="1"/>
      <c r="E2563" s="1"/>
    </row>
    <row r="2564" spans="4:5" x14ac:dyDescent="0.2">
      <c r="D2564" s="1"/>
      <c r="E2564" s="1"/>
    </row>
    <row r="2565" spans="4:5" x14ac:dyDescent="0.2">
      <c r="D2565" s="1"/>
      <c r="E2565" s="1"/>
    </row>
    <row r="2566" spans="4:5" x14ac:dyDescent="0.2">
      <c r="D2566" s="1"/>
      <c r="E2566" s="1"/>
    </row>
    <row r="2567" spans="4:5" x14ac:dyDescent="0.2">
      <c r="D2567" s="1"/>
      <c r="E2567" s="1"/>
    </row>
    <row r="2568" spans="4:5" x14ac:dyDescent="0.2">
      <c r="D2568" s="1"/>
      <c r="E2568" s="1"/>
    </row>
    <row r="2569" spans="4:5" x14ac:dyDescent="0.2">
      <c r="D2569" s="1"/>
      <c r="E2569" s="1"/>
    </row>
    <row r="2570" spans="4:5" x14ac:dyDescent="0.2">
      <c r="D2570" s="1"/>
      <c r="E2570" s="1"/>
    </row>
    <row r="2571" spans="4:5" x14ac:dyDescent="0.2">
      <c r="D2571" s="1"/>
      <c r="E2571" s="1"/>
    </row>
    <row r="2572" spans="4:5" x14ac:dyDescent="0.2">
      <c r="D2572" s="1"/>
      <c r="E2572" s="1"/>
    </row>
    <row r="2573" spans="4:5" x14ac:dyDescent="0.2">
      <c r="D2573" s="1"/>
      <c r="E2573" s="1"/>
    </row>
    <row r="2574" spans="4:5" x14ac:dyDescent="0.2">
      <c r="D2574" s="1"/>
      <c r="E2574" s="1"/>
    </row>
    <row r="2575" spans="4:5" x14ac:dyDescent="0.2">
      <c r="D2575" s="1"/>
      <c r="E2575" s="1"/>
    </row>
    <row r="2576" spans="4:5" x14ac:dyDescent="0.2">
      <c r="D2576" s="1"/>
      <c r="E2576" s="1"/>
    </row>
    <row r="2577" spans="4:5" x14ac:dyDescent="0.2">
      <c r="D2577" s="1"/>
      <c r="E2577" s="1"/>
    </row>
    <row r="2578" spans="4:5" x14ac:dyDescent="0.2">
      <c r="D2578" s="1"/>
      <c r="E2578" s="1"/>
    </row>
    <row r="2579" spans="4:5" x14ac:dyDescent="0.2">
      <c r="D2579" s="1"/>
      <c r="E2579" s="1"/>
    </row>
    <row r="2580" spans="4:5" x14ac:dyDescent="0.2">
      <c r="D2580" s="1"/>
      <c r="E2580" s="1"/>
    </row>
    <row r="2581" spans="4:5" x14ac:dyDescent="0.2">
      <c r="D2581" s="1"/>
      <c r="E2581" s="1"/>
    </row>
    <row r="2582" spans="4:5" x14ac:dyDescent="0.2">
      <c r="D2582" s="1"/>
      <c r="E2582" s="1"/>
    </row>
    <row r="2583" spans="4:5" x14ac:dyDescent="0.2">
      <c r="D2583" s="1"/>
      <c r="E2583" s="1"/>
    </row>
    <row r="2584" spans="4:5" x14ac:dyDescent="0.2">
      <c r="D2584" s="1"/>
      <c r="E2584" s="1"/>
    </row>
    <row r="2585" spans="4:5" x14ac:dyDescent="0.2">
      <c r="D2585" s="1"/>
      <c r="E2585" s="1"/>
    </row>
    <row r="2586" spans="4:5" x14ac:dyDescent="0.2">
      <c r="D2586" s="1"/>
      <c r="E2586" s="1"/>
    </row>
    <row r="2587" spans="4:5" x14ac:dyDescent="0.2">
      <c r="D2587" s="1"/>
      <c r="E2587" s="1"/>
    </row>
    <row r="2588" spans="4:5" x14ac:dyDescent="0.2">
      <c r="D2588" s="1"/>
      <c r="E2588" s="1"/>
    </row>
    <row r="2589" spans="4:5" x14ac:dyDescent="0.2">
      <c r="D2589" s="1"/>
      <c r="E2589" s="1"/>
    </row>
    <row r="2590" spans="4:5" x14ac:dyDescent="0.2">
      <c r="D2590" s="1"/>
      <c r="E2590" s="1"/>
    </row>
    <row r="2591" spans="4:5" x14ac:dyDescent="0.2">
      <c r="D2591" s="1"/>
      <c r="E2591" s="1"/>
    </row>
    <row r="2592" spans="4:5" x14ac:dyDescent="0.2">
      <c r="D2592" s="1"/>
      <c r="E2592" s="1"/>
    </row>
    <row r="2593" spans="4:5" x14ac:dyDescent="0.2">
      <c r="D2593" s="1"/>
      <c r="E2593" s="1"/>
    </row>
    <row r="2594" spans="4:5" x14ac:dyDescent="0.2">
      <c r="D2594" s="1"/>
      <c r="E2594" s="1"/>
    </row>
    <row r="2595" spans="4:5" x14ac:dyDescent="0.2">
      <c r="D2595" s="1"/>
      <c r="E2595" s="1"/>
    </row>
    <row r="2596" spans="4:5" x14ac:dyDescent="0.2">
      <c r="D2596" s="1"/>
      <c r="E2596" s="1"/>
    </row>
    <row r="2597" spans="4:5" x14ac:dyDescent="0.2">
      <c r="D2597" s="1"/>
      <c r="E2597" s="1"/>
    </row>
    <row r="2598" spans="4:5" x14ac:dyDescent="0.2">
      <c r="D2598" s="1"/>
      <c r="E2598" s="1"/>
    </row>
    <row r="2599" spans="4:5" x14ac:dyDescent="0.2">
      <c r="D2599" s="1"/>
      <c r="E2599" s="1"/>
    </row>
    <row r="2600" spans="4:5" x14ac:dyDescent="0.2">
      <c r="D2600" s="1"/>
      <c r="E2600" s="1"/>
    </row>
    <row r="2601" spans="4:5" x14ac:dyDescent="0.2">
      <c r="D2601" s="1"/>
      <c r="E2601" s="1"/>
    </row>
    <row r="2602" spans="4:5" x14ac:dyDescent="0.2">
      <c r="D2602" s="1"/>
      <c r="E2602" s="1"/>
    </row>
    <row r="2603" spans="4:5" x14ac:dyDescent="0.2">
      <c r="D2603" s="1"/>
      <c r="E2603" s="1"/>
    </row>
    <row r="2604" spans="4:5" x14ac:dyDescent="0.2">
      <c r="D2604" s="1"/>
      <c r="E2604" s="1"/>
    </row>
    <row r="2605" spans="4:5" x14ac:dyDescent="0.2">
      <c r="D2605" s="1"/>
      <c r="E2605" s="1"/>
    </row>
    <row r="2606" spans="4:5" x14ac:dyDescent="0.2">
      <c r="D2606" s="1"/>
      <c r="E2606" s="1"/>
    </row>
    <row r="2607" spans="4:5" x14ac:dyDescent="0.2">
      <c r="D2607" s="1"/>
      <c r="E2607" s="1"/>
    </row>
    <row r="2608" spans="4:5" x14ac:dyDescent="0.2">
      <c r="D2608" s="1"/>
      <c r="E2608" s="1"/>
    </row>
    <row r="2609" spans="4:5" x14ac:dyDescent="0.2">
      <c r="D2609" s="1"/>
      <c r="E2609" s="1"/>
    </row>
    <row r="2610" spans="4:5" x14ac:dyDescent="0.2">
      <c r="D2610" s="1"/>
      <c r="E2610" s="1"/>
    </row>
    <row r="2611" spans="4:5" x14ac:dyDescent="0.2">
      <c r="D2611" s="1"/>
      <c r="E2611" s="1"/>
    </row>
    <row r="2612" spans="4:5" x14ac:dyDescent="0.2">
      <c r="D2612" s="1"/>
      <c r="E2612" s="1"/>
    </row>
    <row r="2613" spans="4:5" x14ac:dyDescent="0.2">
      <c r="D2613" s="1"/>
      <c r="E2613" s="1"/>
    </row>
    <row r="2614" spans="4:5" x14ac:dyDescent="0.2">
      <c r="D2614" s="1"/>
      <c r="E2614" s="1"/>
    </row>
    <row r="2615" spans="4:5" x14ac:dyDescent="0.2">
      <c r="D2615" s="1"/>
      <c r="E2615" s="1"/>
    </row>
    <row r="2616" spans="4:5" x14ac:dyDescent="0.2">
      <c r="D2616" s="1"/>
      <c r="E2616" s="1"/>
    </row>
    <row r="2617" spans="4:5" x14ac:dyDescent="0.2">
      <c r="D2617" s="1"/>
      <c r="E2617" s="1"/>
    </row>
    <row r="2618" spans="4:5" x14ac:dyDescent="0.2">
      <c r="D2618" s="1"/>
      <c r="E2618" s="1"/>
    </row>
    <row r="2619" spans="4:5" x14ac:dyDescent="0.2">
      <c r="D2619" s="1"/>
      <c r="E2619" s="1"/>
    </row>
    <row r="2620" spans="4:5" x14ac:dyDescent="0.2">
      <c r="D2620" s="1"/>
      <c r="E2620" s="1"/>
    </row>
    <row r="2621" spans="4:5" x14ac:dyDescent="0.2">
      <c r="D2621" s="1"/>
      <c r="E2621" s="1"/>
    </row>
    <row r="2622" spans="4:5" x14ac:dyDescent="0.2">
      <c r="D2622" s="1"/>
      <c r="E2622" s="1"/>
    </row>
    <row r="2623" spans="4:5" x14ac:dyDescent="0.2">
      <c r="D2623" s="1"/>
      <c r="E2623" s="1"/>
    </row>
    <row r="2624" spans="4:5" x14ac:dyDescent="0.2">
      <c r="D2624" s="1"/>
      <c r="E2624" s="1"/>
    </row>
    <row r="2625" spans="4:5" x14ac:dyDescent="0.2">
      <c r="D2625" s="1"/>
      <c r="E2625" s="1"/>
    </row>
    <row r="2626" spans="4:5" x14ac:dyDescent="0.2">
      <c r="D2626" s="1"/>
      <c r="E2626" s="1"/>
    </row>
    <row r="2627" spans="4:5" x14ac:dyDescent="0.2">
      <c r="D2627" s="1"/>
      <c r="E2627" s="1"/>
    </row>
    <row r="2628" spans="4:5" x14ac:dyDescent="0.2">
      <c r="D2628" s="1"/>
      <c r="E2628" s="1"/>
    </row>
    <row r="2629" spans="4:5" x14ac:dyDescent="0.2">
      <c r="D2629" s="1"/>
      <c r="E2629" s="1"/>
    </row>
    <row r="2630" spans="4:5" x14ac:dyDescent="0.2">
      <c r="D2630" s="1"/>
      <c r="E2630" s="1"/>
    </row>
    <row r="2631" spans="4:5" x14ac:dyDescent="0.2">
      <c r="D2631" s="1"/>
      <c r="E2631" s="1"/>
    </row>
    <row r="2632" spans="4:5" x14ac:dyDescent="0.2">
      <c r="D2632" s="1"/>
      <c r="E2632" s="1"/>
    </row>
    <row r="2633" spans="4:5" x14ac:dyDescent="0.2">
      <c r="D2633" s="1"/>
      <c r="E2633" s="1"/>
    </row>
    <row r="2634" spans="4:5" x14ac:dyDescent="0.2">
      <c r="D2634" s="1"/>
      <c r="E2634" s="1"/>
    </row>
    <row r="2635" spans="4:5" x14ac:dyDescent="0.2">
      <c r="D2635" s="1"/>
      <c r="E2635" s="1"/>
    </row>
    <row r="2636" spans="4:5" x14ac:dyDescent="0.2">
      <c r="D2636" s="1"/>
      <c r="E2636" s="1"/>
    </row>
    <row r="2637" spans="4:5" x14ac:dyDescent="0.2">
      <c r="D2637" s="1"/>
      <c r="E2637" s="1"/>
    </row>
    <row r="2638" spans="4:5" x14ac:dyDescent="0.2">
      <c r="D2638" s="1"/>
      <c r="E2638" s="1"/>
    </row>
    <row r="2639" spans="4:5" x14ac:dyDescent="0.2">
      <c r="D2639" s="1"/>
      <c r="E2639" s="1"/>
    </row>
    <row r="2640" spans="4:5" x14ac:dyDescent="0.2">
      <c r="D2640" s="1"/>
      <c r="E2640" s="1"/>
    </row>
    <row r="2641" spans="4:5" x14ac:dyDescent="0.2">
      <c r="D2641" s="1"/>
      <c r="E2641" s="1"/>
    </row>
    <row r="2642" spans="4:5" x14ac:dyDescent="0.2">
      <c r="D2642" s="1"/>
      <c r="E2642" s="1"/>
    </row>
    <row r="2643" spans="4:5" x14ac:dyDescent="0.2">
      <c r="D2643" s="1"/>
      <c r="E2643" s="1"/>
    </row>
    <row r="2644" spans="4:5" x14ac:dyDescent="0.2">
      <c r="D2644" s="1"/>
      <c r="E2644" s="1"/>
    </row>
    <row r="2645" spans="4:5" x14ac:dyDescent="0.2">
      <c r="D2645" s="1"/>
      <c r="E2645" s="1"/>
    </row>
    <row r="2646" spans="4:5" x14ac:dyDescent="0.2">
      <c r="D2646" s="1"/>
      <c r="E2646" s="1"/>
    </row>
    <row r="2647" spans="4:5" x14ac:dyDescent="0.2">
      <c r="D2647" s="1"/>
      <c r="E2647" s="1"/>
    </row>
    <row r="2648" spans="4:5" x14ac:dyDescent="0.2">
      <c r="D2648" s="1"/>
      <c r="E2648" s="1"/>
    </row>
    <row r="2649" spans="4:5" x14ac:dyDescent="0.2">
      <c r="D2649" s="1"/>
      <c r="E2649" s="1"/>
    </row>
    <row r="2650" spans="4:5" x14ac:dyDescent="0.2">
      <c r="D2650" s="1"/>
      <c r="E2650" s="1"/>
    </row>
    <row r="2651" spans="4:5" x14ac:dyDescent="0.2">
      <c r="D2651" s="1"/>
      <c r="E2651" s="1"/>
    </row>
    <row r="2652" spans="4:5" x14ac:dyDescent="0.2">
      <c r="D2652" s="1"/>
      <c r="E2652" s="1"/>
    </row>
    <row r="2653" spans="4:5" x14ac:dyDescent="0.2">
      <c r="D2653" s="1"/>
      <c r="E2653" s="1"/>
    </row>
    <row r="2654" spans="4:5" x14ac:dyDescent="0.2">
      <c r="D2654" s="1"/>
      <c r="E2654" s="1"/>
    </row>
    <row r="2655" spans="4:5" x14ac:dyDescent="0.2">
      <c r="D2655" s="1"/>
      <c r="E2655" s="1"/>
    </row>
    <row r="2656" spans="4:5" x14ac:dyDescent="0.2">
      <c r="D2656" s="1"/>
      <c r="E2656" s="1"/>
    </row>
    <row r="2657" spans="4:5" x14ac:dyDescent="0.2">
      <c r="D2657" s="1"/>
      <c r="E2657" s="1"/>
    </row>
    <row r="2658" spans="4:5" x14ac:dyDescent="0.2">
      <c r="D2658" s="1"/>
      <c r="E2658" s="1"/>
    </row>
    <row r="2659" spans="4:5" x14ac:dyDescent="0.2">
      <c r="D2659" s="1"/>
      <c r="E2659" s="1"/>
    </row>
    <row r="2660" spans="4:5" x14ac:dyDescent="0.2">
      <c r="D2660" s="1"/>
      <c r="E2660" s="1"/>
    </row>
    <row r="2661" spans="4:5" x14ac:dyDescent="0.2">
      <c r="D2661" s="1"/>
      <c r="E2661" s="1"/>
    </row>
    <row r="2662" spans="4:5" x14ac:dyDescent="0.2">
      <c r="D2662" s="1"/>
      <c r="E2662" s="1"/>
    </row>
    <row r="2663" spans="4:5" x14ac:dyDescent="0.2">
      <c r="D2663" s="1"/>
      <c r="E2663" s="1"/>
    </row>
    <row r="2664" spans="4:5" x14ac:dyDescent="0.2">
      <c r="D2664" s="1"/>
      <c r="E2664" s="1"/>
    </row>
    <row r="2665" spans="4:5" x14ac:dyDescent="0.2">
      <c r="D2665" s="1"/>
      <c r="E2665" s="1"/>
    </row>
    <row r="2666" spans="4:5" x14ac:dyDescent="0.2">
      <c r="D2666" s="1"/>
      <c r="E2666" s="1"/>
    </row>
    <row r="2667" spans="4:5" x14ac:dyDescent="0.2">
      <c r="D2667" s="1"/>
      <c r="E2667" s="1"/>
    </row>
    <row r="2668" spans="4:5" x14ac:dyDescent="0.2">
      <c r="D2668" s="1"/>
      <c r="E2668" s="1"/>
    </row>
    <row r="2669" spans="4:5" x14ac:dyDescent="0.2">
      <c r="D2669" s="1"/>
      <c r="E2669" s="1"/>
    </row>
    <row r="2670" spans="4:5" x14ac:dyDescent="0.2">
      <c r="D2670" s="1"/>
      <c r="E2670" s="1"/>
    </row>
    <row r="2671" spans="4:5" x14ac:dyDescent="0.2">
      <c r="D2671" s="1"/>
      <c r="E2671" s="1"/>
    </row>
    <row r="2672" spans="4:5" x14ac:dyDescent="0.2">
      <c r="D2672" s="1"/>
      <c r="E2672" s="1"/>
    </row>
    <row r="2673" spans="4:5" x14ac:dyDescent="0.2">
      <c r="D2673" s="1"/>
      <c r="E2673" s="1"/>
    </row>
    <row r="2674" spans="4:5" x14ac:dyDescent="0.2">
      <c r="D2674" s="1"/>
      <c r="E2674" s="1"/>
    </row>
    <row r="2675" spans="4:5" x14ac:dyDescent="0.2">
      <c r="D2675" s="1"/>
      <c r="E2675" s="1"/>
    </row>
    <row r="2676" spans="4:5" x14ac:dyDescent="0.2">
      <c r="D2676" s="1"/>
      <c r="E2676" s="1"/>
    </row>
    <row r="2677" spans="4:5" x14ac:dyDescent="0.2">
      <c r="D2677" s="1"/>
      <c r="E2677" s="1"/>
    </row>
    <row r="2678" spans="4:5" x14ac:dyDescent="0.2">
      <c r="D2678" s="1"/>
      <c r="E2678" s="1"/>
    </row>
    <row r="2679" spans="4:5" x14ac:dyDescent="0.2">
      <c r="D2679" s="1"/>
      <c r="E2679" s="1"/>
    </row>
    <row r="2680" spans="4:5" x14ac:dyDescent="0.2">
      <c r="D2680" s="1"/>
      <c r="E2680" s="1"/>
    </row>
    <row r="2681" spans="4:5" x14ac:dyDescent="0.2">
      <c r="D2681" s="1"/>
      <c r="E2681" s="1"/>
    </row>
    <row r="2682" spans="4:5" x14ac:dyDescent="0.2">
      <c r="D2682" s="1"/>
      <c r="E2682" s="1"/>
    </row>
    <row r="2683" spans="4:5" x14ac:dyDescent="0.2">
      <c r="D2683" s="1"/>
      <c r="E2683" s="1"/>
    </row>
    <row r="2684" spans="4:5" x14ac:dyDescent="0.2">
      <c r="D2684" s="1"/>
      <c r="E2684" s="1"/>
    </row>
    <row r="2685" spans="4:5" x14ac:dyDescent="0.2">
      <c r="D2685" s="1"/>
      <c r="E2685" s="1"/>
    </row>
    <row r="2686" spans="4:5" x14ac:dyDescent="0.2">
      <c r="D2686" s="1"/>
      <c r="E2686" s="1"/>
    </row>
    <row r="2687" spans="4:5" x14ac:dyDescent="0.2">
      <c r="D2687" s="1"/>
      <c r="E2687" s="1"/>
    </row>
    <row r="2688" spans="4:5" x14ac:dyDescent="0.2">
      <c r="D2688" s="1"/>
      <c r="E2688" s="1"/>
    </row>
    <row r="2689" spans="4:5" x14ac:dyDescent="0.2">
      <c r="D2689" s="1"/>
      <c r="E2689" s="1"/>
    </row>
    <row r="2690" spans="4:5" x14ac:dyDescent="0.2">
      <c r="D2690" s="1"/>
      <c r="E2690" s="1"/>
    </row>
    <row r="2691" spans="4:5" x14ac:dyDescent="0.2">
      <c r="D2691" s="1"/>
      <c r="E2691" s="1"/>
    </row>
    <row r="2692" spans="4:5" x14ac:dyDescent="0.2">
      <c r="D2692" s="1"/>
      <c r="E2692" s="1"/>
    </row>
    <row r="2693" spans="4:5" x14ac:dyDescent="0.2">
      <c r="D2693" s="1"/>
      <c r="E2693" s="1"/>
    </row>
    <row r="2694" spans="4:5" x14ac:dyDescent="0.2">
      <c r="D2694" s="1"/>
      <c r="E2694" s="1"/>
    </row>
    <row r="2695" spans="4:5" x14ac:dyDescent="0.2">
      <c r="D2695" s="1"/>
      <c r="E2695" s="1"/>
    </row>
    <row r="2696" spans="4:5" x14ac:dyDescent="0.2">
      <c r="D2696" s="1"/>
      <c r="E2696" s="1"/>
    </row>
    <row r="2697" spans="4:5" x14ac:dyDescent="0.2">
      <c r="D2697" s="1"/>
      <c r="E2697" s="1"/>
    </row>
    <row r="2698" spans="4:5" x14ac:dyDescent="0.2">
      <c r="D2698" s="1"/>
      <c r="E2698" s="1"/>
    </row>
    <row r="2699" spans="4:5" x14ac:dyDescent="0.2">
      <c r="D2699" s="1"/>
      <c r="E2699" s="1"/>
    </row>
    <row r="2700" spans="4:5" x14ac:dyDescent="0.2">
      <c r="D2700" s="1"/>
      <c r="E2700" s="1"/>
    </row>
    <row r="2701" spans="4:5" x14ac:dyDescent="0.2">
      <c r="D2701" s="1"/>
      <c r="E2701" s="1"/>
    </row>
    <row r="2702" spans="4:5" x14ac:dyDescent="0.2">
      <c r="D2702" s="1"/>
      <c r="E2702" s="1"/>
    </row>
    <row r="2703" spans="4:5" x14ac:dyDescent="0.2">
      <c r="D2703" s="1"/>
      <c r="E2703" s="1"/>
    </row>
    <row r="2704" spans="4:5" x14ac:dyDescent="0.2">
      <c r="D2704" s="1"/>
      <c r="E2704" s="1"/>
    </row>
    <row r="2705" spans="4:5" x14ac:dyDescent="0.2">
      <c r="D2705" s="1"/>
      <c r="E2705" s="1"/>
    </row>
    <row r="2706" spans="4:5" x14ac:dyDescent="0.2">
      <c r="D2706" s="1"/>
      <c r="E2706" s="1"/>
    </row>
    <row r="2707" spans="4:5" x14ac:dyDescent="0.2">
      <c r="D2707" s="1"/>
      <c r="E2707" s="1"/>
    </row>
    <row r="2708" spans="4:5" x14ac:dyDescent="0.2">
      <c r="D2708" s="1"/>
      <c r="E2708" s="1"/>
    </row>
    <row r="2709" spans="4:5" x14ac:dyDescent="0.2">
      <c r="D2709" s="1"/>
      <c r="E2709" s="1"/>
    </row>
    <row r="2710" spans="4:5" x14ac:dyDescent="0.2">
      <c r="D2710" s="1"/>
      <c r="E2710" s="1"/>
    </row>
    <row r="2711" spans="4:5" x14ac:dyDescent="0.2">
      <c r="D2711" s="1"/>
      <c r="E2711" s="1"/>
    </row>
    <row r="2712" spans="4:5" x14ac:dyDescent="0.2">
      <c r="D2712" s="1"/>
      <c r="E2712" s="1"/>
    </row>
    <row r="2713" spans="4:5" x14ac:dyDescent="0.2">
      <c r="D2713" s="1"/>
      <c r="E2713" s="1"/>
    </row>
    <row r="2714" spans="4:5" x14ac:dyDescent="0.2">
      <c r="D2714" s="1"/>
      <c r="E2714" s="1"/>
    </row>
    <row r="2715" spans="4:5" x14ac:dyDescent="0.2">
      <c r="D2715" s="1"/>
      <c r="E2715" s="1"/>
    </row>
    <row r="2716" spans="4:5" x14ac:dyDescent="0.2">
      <c r="D2716" s="1"/>
      <c r="E2716" s="1"/>
    </row>
    <row r="2717" spans="4:5" x14ac:dyDescent="0.2">
      <c r="D2717" s="1"/>
      <c r="E2717" s="1"/>
    </row>
    <row r="2718" spans="4:5" x14ac:dyDescent="0.2">
      <c r="D2718" s="1"/>
      <c r="E2718" s="1"/>
    </row>
    <row r="2719" spans="4:5" x14ac:dyDescent="0.2">
      <c r="D2719" s="1"/>
      <c r="E2719" s="1"/>
    </row>
    <row r="2720" spans="4:5" x14ac:dyDescent="0.2">
      <c r="D2720" s="1"/>
      <c r="E2720" s="1"/>
    </row>
    <row r="2721" spans="4:5" x14ac:dyDescent="0.2">
      <c r="D2721" s="1"/>
      <c r="E2721" s="1"/>
    </row>
    <row r="2722" spans="4:5" x14ac:dyDescent="0.2">
      <c r="D2722" s="1"/>
      <c r="E2722" s="1"/>
    </row>
    <row r="2723" spans="4:5" x14ac:dyDescent="0.2">
      <c r="D2723" s="1"/>
      <c r="E2723" s="1"/>
    </row>
    <row r="2724" spans="4:5" x14ac:dyDescent="0.2">
      <c r="D2724" s="1"/>
      <c r="E2724" s="1"/>
    </row>
    <row r="2725" spans="4:5" x14ac:dyDescent="0.2">
      <c r="D2725" s="1"/>
      <c r="E2725" s="1"/>
    </row>
    <row r="2726" spans="4:5" x14ac:dyDescent="0.2">
      <c r="D2726" s="1"/>
      <c r="E2726" s="1"/>
    </row>
    <row r="2727" spans="4:5" x14ac:dyDescent="0.2">
      <c r="D2727" s="1"/>
      <c r="E2727" s="1"/>
    </row>
    <row r="2728" spans="4:5" x14ac:dyDescent="0.2">
      <c r="D2728" s="1"/>
      <c r="E2728" s="1"/>
    </row>
    <row r="2729" spans="4:5" x14ac:dyDescent="0.2">
      <c r="D2729" s="1"/>
      <c r="E2729" s="1"/>
    </row>
    <row r="2730" spans="4:5" x14ac:dyDescent="0.2">
      <c r="D2730" s="1"/>
      <c r="E2730" s="1"/>
    </row>
    <row r="2731" spans="4:5" x14ac:dyDescent="0.2">
      <c r="D2731" s="1"/>
      <c r="E2731" s="1"/>
    </row>
    <row r="2732" spans="4:5" x14ac:dyDescent="0.2">
      <c r="D2732" s="1"/>
      <c r="E2732" s="1"/>
    </row>
    <row r="2733" spans="4:5" x14ac:dyDescent="0.2">
      <c r="D2733" s="1"/>
      <c r="E2733" s="1"/>
    </row>
    <row r="2734" spans="4:5" x14ac:dyDescent="0.2">
      <c r="D2734" s="1"/>
      <c r="E2734" s="1"/>
    </row>
    <row r="2735" spans="4:5" x14ac:dyDescent="0.2">
      <c r="D2735" s="1"/>
      <c r="E2735" s="1"/>
    </row>
    <row r="2736" spans="4:5" x14ac:dyDescent="0.2">
      <c r="D2736" s="1"/>
      <c r="E2736" s="1"/>
    </row>
    <row r="2737" spans="4:5" x14ac:dyDescent="0.2">
      <c r="D2737" s="1"/>
      <c r="E2737" s="1"/>
    </row>
    <row r="2738" spans="4:5" x14ac:dyDescent="0.2">
      <c r="D2738" s="1"/>
      <c r="E2738" s="1"/>
    </row>
    <row r="2739" spans="4:5" x14ac:dyDescent="0.2">
      <c r="D2739" s="1"/>
      <c r="E2739" s="1"/>
    </row>
    <row r="2740" spans="4:5" x14ac:dyDescent="0.2">
      <c r="D2740" s="1"/>
      <c r="E2740" s="1"/>
    </row>
    <row r="2741" spans="4:5" x14ac:dyDescent="0.2">
      <c r="D2741" s="1"/>
      <c r="E2741" s="1"/>
    </row>
    <row r="2742" spans="4:5" x14ac:dyDescent="0.2">
      <c r="D2742" s="1"/>
      <c r="E2742" s="1"/>
    </row>
    <row r="2743" spans="4:5" x14ac:dyDescent="0.2">
      <c r="D2743" s="1"/>
      <c r="E2743" s="1"/>
    </row>
    <row r="2744" spans="4:5" x14ac:dyDescent="0.2">
      <c r="D2744" s="1"/>
      <c r="E2744" s="1"/>
    </row>
    <row r="2745" spans="4:5" x14ac:dyDescent="0.2">
      <c r="D2745" s="1"/>
      <c r="E2745" s="1"/>
    </row>
    <row r="2746" spans="4:5" x14ac:dyDescent="0.2">
      <c r="D2746" s="1"/>
      <c r="E2746" s="1"/>
    </row>
    <row r="2747" spans="4:5" x14ac:dyDescent="0.2">
      <c r="D2747" s="1"/>
      <c r="E2747" s="1"/>
    </row>
    <row r="2748" spans="4:5" x14ac:dyDescent="0.2">
      <c r="D2748" s="1"/>
      <c r="E2748" s="1"/>
    </row>
    <row r="2749" spans="4:5" x14ac:dyDescent="0.2">
      <c r="D2749" s="1"/>
      <c r="E2749" s="1"/>
    </row>
    <row r="2750" spans="4:5" x14ac:dyDescent="0.2">
      <c r="D2750" s="1"/>
      <c r="E2750" s="1"/>
    </row>
    <row r="2751" spans="4:5" x14ac:dyDescent="0.2">
      <c r="D2751" s="1"/>
      <c r="E2751" s="1"/>
    </row>
    <row r="2752" spans="4:5" x14ac:dyDescent="0.2">
      <c r="D2752" s="1"/>
      <c r="E2752" s="1"/>
    </row>
    <row r="2753" spans="4:5" x14ac:dyDescent="0.2">
      <c r="D2753" s="1"/>
      <c r="E2753" s="1"/>
    </row>
    <row r="2754" spans="4:5" x14ac:dyDescent="0.2">
      <c r="D2754" s="1"/>
      <c r="E2754" s="1"/>
    </row>
    <row r="2755" spans="4:5" x14ac:dyDescent="0.2">
      <c r="D2755" s="1"/>
      <c r="E2755" s="1"/>
    </row>
    <row r="2756" spans="4:5" x14ac:dyDescent="0.2">
      <c r="D2756" s="1"/>
      <c r="E2756" s="1"/>
    </row>
    <row r="2757" spans="4:5" x14ac:dyDescent="0.2">
      <c r="D2757" s="1"/>
      <c r="E2757" s="1"/>
    </row>
    <row r="2758" spans="4:5" x14ac:dyDescent="0.2">
      <c r="D2758" s="1"/>
      <c r="E2758" s="1"/>
    </row>
    <row r="2759" spans="4:5" x14ac:dyDescent="0.2">
      <c r="D2759" s="1"/>
      <c r="E2759" s="1"/>
    </row>
    <row r="2760" spans="4:5" x14ac:dyDescent="0.2">
      <c r="D2760" s="1"/>
      <c r="E2760" s="1"/>
    </row>
    <row r="2761" spans="4:5" x14ac:dyDescent="0.2">
      <c r="D2761" s="1"/>
      <c r="E2761" s="1"/>
    </row>
    <row r="2762" spans="4:5" x14ac:dyDescent="0.2">
      <c r="D2762" s="1"/>
      <c r="E2762" s="1"/>
    </row>
    <row r="2763" spans="4:5" x14ac:dyDescent="0.2">
      <c r="D2763" s="1"/>
      <c r="E2763" s="1"/>
    </row>
    <row r="2764" spans="4:5" x14ac:dyDescent="0.2">
      <c r="D2764" s="1"/>
      <c r="E2764" s="1"/>
    </row>
    <row r="2765" spans="4:5" x14ac:dyDescent="0.2">
      <c r="D2765" s="1"/>
      <c r="E2765" s="1"/>
    </row>
    <row r="2766" spans="4:5" x14ac:dyDescent="0.2">
      <c r="D2766" s="1"/>
      <c r="E2766" s="1"/>
    </row>
    <row r="2767" spans="4:5" x14ac:dyDescent="0.2">
      <c r="D2767" s="1"/>
      <c r="E2767" s="1"/>
    </row>
    <row r="2768" spans="4:5" x14ac:dyDescent="0.2">
      <c r="D2768" s="1"/>
      <c r="E2768" s="1"/>
    </row>
    <row r="2769" spans="4:5" x14ac:dyDescent="0.2">
      <c r="D2769" s="1"/>
      <c r="E2769" s="1"/>
    </row>
    <row r="2770" spans="4:5" x14ac:dyDescent="0.2">
      <c r="D2770" s="1"/>
      <c r="E2770" s="1"/>
    </row>
    <row r="2771" spans="4:5" x14ac:dyDescent="0.2">
      <c r="D2771" s="1"/>
      <c r="E2771" s="1"/>
    </row>
    <row r="2772" spans="4:5" x14ac:dyDescent="0.2">
      <c r="D2772" s="1"/>
      <c r="E2772" s="1"/>
    </row>
    <row r="2773" spans="4:5" x14ac:dyDescent="0.2">
      <c r="D2773" s="1"/>
      <c r="E2773" s="1"/>
    </row>
    <row r="2774" spans="4:5" x14ac:dyDescent="0.2">
      <c r="D2774" s="1"/>
      <c r="E2774" s="1"/>
    </row>
    <row r="2775" spans="4:5" x14ac:dyDescent="0.2">
      <c r="D2775" s="1"/>
      <c r="E2775" s="1"/>
    </row>
    <row r="2776" spans="4:5" x14ac:dyDescent="0.2">
      <c r="D2776" s="1"/>
      <c r="E2776" s="1"/>
    </row>
    <row r="2777" spans="4:5" x14ac:dyDescent="0.2">
      <c r="D2777" s="1"/>
      <c r="E2777" s="1"/>
    </row>
    <row r="2778" spans="4:5" x14ac:dyDescent="0.2">
      <c r="D2778" s="1"/>
      <c r="E2778" s="1"/>
    </row>
    <row r="2779" spans="4:5" x14ac:dyDescent="0.2">
      <c r="D2779" s="1"/>
      <c r="E2779" s="1"/>
    </row>
    <row r="2780" spans="4:5" x14ac:dyDescent="0.2">
      <c r="D2780" s="1"/>
      <c r="E2780" s="1"/>
    </row>
    <row r="2781" spans="4:5" x14ac:dyDescent="0.2">
      <c r="D2781" s="1"/>
      <c r="E2781" s="1"/>
    </row>
    <row r="2782" spans="4:5" x14ac:dyDescent="0.2">
      <c r="D2782" s="1"/>
      <c r="E2782" s="1"/>
    </row>
    <row r="2783" spans="4:5" x14ac:dyDescent="0.2">
      <c r="D2783" s="1"/>
      <c r="E2783" s="1"/>
    </row>
    <row r="2784" spans="4:5" x14ac:dyDescent="0.2">
      <c r="D2784" s="1"/>
      <c r="E2784" s="1"/>
    </row>
    <row r="2785" spans="4:5" x14ac:dyDescent="0.2">
      <c r="D2785" s="1"/>
      <c r="E2785" s="1"/>
    </row>
    <row r="2786" spans="4:5" x14ac:dyDescent="0.2">
      <c r="D2786" s="1"/>
      <c r="E2786" s="1"/>
    </row>
    <row r="2787" spans="4:5" x14ac:dyDescent="0.2">
      <c r="D2787" s="1"/>
      <c r="E2787" s="1"/>
    </row>
    <row r="2788" spans="4:5" x14ac:dyDescent="0.2">
      <c r="D2788" s="1"/>
      <c r="E2788" s="1"/>
    </row>
    <row r="2789" spans="4:5" x14ac:dyDescent="0.2">
      <c r="D2789" s="1"/>
      <c r="E2789" s="1"/>
    </row>
    <row r="2790" spans="4:5" x14ac:dyDescent="0.2">
      <c r="D2790" s="1"/>
      <c r="E2790" s="1"/>
    </row>
    <row r="2791" spans="4:5" x14ac:dyDescent="0.2">
      <c r="D2791" s="1"/>
      <c r="E2791" s="1"/>
    </row>
    <row r="2792" spans="4:5" x14ac:dyDescent="0.2">
      <c r="D2792" s="1"/>
      <c r="E2792" s="1"/>
    </row>
    <row r="2793" spans="4:5" x14ac:dyDescent="0.2">
      <c r="D2793" s="1"/>
      <c r="E2793" s="1"/>
    </row>
    <row r="2794" spans="4:5" x14ac:dyDescent="0.2">
      <c r="D2794" s="1"/>
      <c r="E2794" s="1"/>
    </row>
    <row r="2795" spans="4:5" x14ac:dyDescent="0.2">
      <c r="D2795" s="1"/>
      <c r="E2795" s="1"/>
    </row>
    <row r="2796" spans="4:5" x14ac:dyDescent="0.2">
      <c r="D2796" s="1"/>
      <c r="E2796" s="1"/>
    </row>
    <row r="2797" spans="4:5" x14ac:dyDescent="0.2">
      <c r="D2797" s="1"/>
      <c r="E2797" s="1"/>
    </row>
    <row r="2798" spans="4:5" x14ac:dyDescent="0.2">
      <c r="D2798" s="1"/>
      <c r="E2798" s="1"/>
    </row>
    <row r="2799" spans="4:5" x14ac:dyDescent="0.2">
      <c r="D2799" s="1"/>
      <c r="E2799" s="1"/>
    </row>
    <row r="2800" spans="4:5" x14ac:dyDescent="0.2">
      <c r="D2800" s="1"/>
      <c r="E2800" s="1"/>
    </row>
    <row r="2801" spans="4:5" x14ac:dyDescent="0.2">
      <c r="D2801" s="1"/>
      <c r="E2801" s="1"/>
    </row>
    <row r="2802" spans="4:5" x14ac:dyDescent="0.2">
      <c r="D2802" s="1"/>
      <c r="E2802" s="1"/>
    </row>
    <row r="2803" spans="4:5" x14ac:dyDescent="0.2">
      <c r="D2803" s="1"/>
      <c r="E2803" s="1"/>
    </row>
    <row r="2804" spans="4:5" x14ac:dyDescent="0.2">
      <c r="D2804" s="1"/>
      <c r="E2804" s="1"/>
    </row>
    <row r="2805" spans="4:5" x14ac:dyDescent="0.2">
      <c r="D2805" s="1"/>
      <c r="E2805" s="1"/>
    </row>
    <row r="2806" spans="4:5" x14ac:dyDescent="0.2">
      <c r="D2806" s="1"/>
      <c r="E2806" s="1"/>
    </row>
    <row r="2807" spans="4:5" x14ac:dyDescent="0.2">
      <c r="D2807" s="1"/>
      <c r="E2807" s="1"/>
    </row>
    <row r="2808" spans="4:5" x14ac:dyDescent="0.2">
      <c r="D2808" s="1"/>
      <c r="E2808" s="1"/>
    </row>
    <row r="2809" spans="4:5" x14ac:dyDescent="0.2">
      <c r="D2809" s="1"/>
      <c r="E2809" s="1"/>
    </row>
    <row r="2810" spans="4:5" x14ac:dyDescent="0.2">
      <c r="D2810" s="1"/>
      <c r="E2810" s="1"/>
    </row>
    <row r="2811" spans="4:5" x14ac:dyDescent="0.2">
      <c r="D2811" s="1"/>
      <c r="E2811" s="1"/>
    </row>
    <row r="2812" spans="4:5" x14ac:dyDescent="0.2">
      <c r="D2812" s="1"/>
      <c r="E2812" s="1"/>
    </row>
    <row r="2813" spans="4:5" x14ac:dyDescent="0.2">
      <c r="D2813" s="1"/>
      <c r="E2813" s="1"/>
    </row>
    <row r="2814" spans="4:5" x14ac:dyDescent="0.2">
      <c r="D2814" s="1"/>
      <c r="E2814" s="1"/>
    </row>
    <row r="2815" spans="4:5" x14ac:dyDescent="0.2">
      <c r="D2815" s="1"/>
      <c r="E2815" s="1"/>
    </row>
    <row r="2816" spans="4:5" x14ac:dyDescent="0.2">
      <c r="D2816" s="1"/>
      <c r="E2816" s="1"/>
    </row>
    <row r="2817" spans="4:5" x14ac:dyDescent="0.2">
      <c r="D2817" s="1"/>
      <c r="E2817" s="1"/>
    </row>
    <row r="2818" spans="4:5" x14ac:dyDescent="0.2">
      <c r="D2818" s="1"/>
      <c r="E2818" s="1"/>
    </row>
    <row r="2819" spans="4:5" x14ac:dyDescent="0.2">
      <c r="D2819" s="1"/>
      <c r="E2819" s="1"/>
    </row>
    <row r="2820" spans="4:5" x14ac:dyDescent="0.2">
      <c r="D2820" s="1"/>
      <c r="E2820" s="1"/>
    </row>
    <row r="2821" spans="4:5" x14ac:dyDescent="0.2">
      <c r="D2821" s="1"/>
      <c r="E2821" s="1"/>
    </row>
    <row r="2822" spans="4:5" x14ac:dyDescent="0.2">
      <c r="D2822" s="1"/>
      <c r="E2822" s="1"/>
    </row>
    <row r="2823" spans="4:5" x14ac:dyDescent="0.2">
      <c r="D2823" s="1"/>
      <c r="E2823" s="1"/>
    </row>
    <row r="2824" spans="4:5" x14ac:dyDescent="0.2">
      <c r="D2824" s="1"/>
      <c r="E2824" s="1"/>
    </row>
    <row r="2825" spans="4:5" x14ac:dyDescent="0.2">
      <c r="D2825" s="1"/>
      <c r="E2825" s="1"/>
    </row>
    <row r="2826" spans="4:5" x14ac:dyDescent="0.2">
      <c r="D2826" s="1"/>
      <c r="E2826" s="1"/>
    </row>
    <row r="2827" spans="4:5" x14ac:dyDescent="0.2">
      <c r="D2827" s="1"/>
      <c r="E2827" s="1"/>
    </row>
    <row r="2828" spans="4:5" x14ac:dyDescent="0.2">
      <c r="D2828" s="1"/>
      <c r="E2828" s="1"/>
    </row>
    <row r="2829" spans="4:5" x14ac:dyDescent="0.2">
      <c r="D2829" s="1"/>
      <c r="E2829" s="1"/>
    </row>
    <row r="2830" spans="4:5" x14ac:dyDescent="0.2">
      <c r="D2830" s="1"/>
      <c r="E2830" s="1"/>
    </row>
    <row r="2831" spans="4:5" x14ac:dyDescent="0.2">
      <c r="D2831" s="1"/>
      <c r="E2831" s="1"/>
    </row>
    <row r="2832" spans="4:5" x14ac:dyDescent="0.2">
      <c r="D2832" s="1"/>
      <c r="E2832" s="1"/>
    </row>
    <row r="2833" spans="4:5" x14ac:dyDescent="0.2">
      <c r="D2833" s="1"/>
      <c r="E2833" s="1"/>
    </row>
    <row r="2834" spans="4:5" x14ac:dyDescent="0.2">
      <c r="D2834" s="1"/>
      <c r="E2834" s="1"/>
    </row>
    <row r="2835" spans="4:5" x14ac:dyDescent="0.2">
      <c r="D2835" s="1"/>
      <c r="E2835" s="1"/>
    </row>
    <row r="2836" spans="4:5" x14ac:dyDescent="0.2">
      <c r="D2836" s="1"/>
      <c r="E2836" s="1"/>
    </row>
    <row r="2837" spans="4:5" x14ac:dyDescent="0.2">
      <c r="D2837" s="1"/>
      <c r="E2837" s="1"/>
    </row>
    <row r="2838" spans="4:5" x14ac:dyDescent="0.2">
      <c r="D2838" s="1"/>
      <c r="E2838" s="1"/>
    </row>
    <row r="2839" spans="4:5" x14ac:dyDescent="0.2">
      <c r="D2839" s="1"/>
      <c r="E2839" s="1"/>
    </row>
    <row r="2840" spans="4:5" x14ac:dyDescent="0.2">
      <c r="D2840" s="1"/>
      <c r="E2840" s="1"/>
    </row>
    <row r="2841" spans="4:5" x14ac:dyDescent="0.2">
      <c r="D2841" s="1"/>
      <c r="E2841" s="1"/>
    </row>
    <row r="2842" spans="4:5" x14ac:dyDescent="0.2">
      <c r="D2842" s="1"/>
      <c r="E2842" s="1"/>
    </row>
    <row r="2843" spans="4:5" x14ac:dyDescent="0.2">
      <c r="D2843" s="1"/>
      <c r="E2843" s="1"/>
    </row>
    <row r="2844" spans="4:5" x14ac:dyDescent="0.2">
      <c r="D2844" s="1"/>
      <c r="E2844" s="1"/>
    </row>
    <row r="2845" spans="4:5" x14ac:dyDescent="0.2">
      <c r="D2845" s="1"/>
      <c r="E2845" s="1"/>
    </row>
    <row r="2846" spans="4:5" x14ac:dyDescent="0.2">
      <c r="D2846" s="1"/>
      <c r="E2846" s="1"/>
    </row>
    <row r="2847" spans="4:5" x14ac:dyDescent="0.2">
      <c r="D2847" s="1"/>
      <c r="E2847" s="1"/>
    </row>
    <row r="2848" spans="4:5" x14ac:dyDescent="0.2">
      <c r="D2848" s="1"/>
      <c r="E2848" s="1"/>
    </row>
    <row r="2849" spans="4:5" x14ac:dyDescent="0.2">
      <c r="D2849" s="1"/>
      <c r="E2849" s="1"/>
    </row>
    <row r="2850" spans="4:5" x14ac:dyDescent="0.2">
      <c r="D2850" s="1"/>
      <c r="E2850" s="1"/>
    </row>
    <row r="2851" spans="4:5" x14ac:dyDescent="0.2">
      <c r="D2851" s="1"/>
      <c r="E2851" s="1"/>
    </row>
    <row r="2852" spans="4:5" x14ac:dyDescent="0.2">
      <c r="D2852" s="1"/>
      <c r="E2852" s="1"/>
    </row>
    <row r="2853" spans="4:5" x14ac:dyDescent="0.2">
      <c r="D2853" s="1"/>
      <c r="E2853" s="1"/>
    </row>
    <row r="2854" spans="4:5" x14ac:dyDescent="0.2">
      <c r="D2854" s="1"/>
      <c r="E2854" s="1"/>
    </row>
    <row r="2855" spans="4:5" x14ac:dyDescent="0.2">
      <c r="D2855" s="1"/>
      <c r="E2855" s="1"/>
    </row>
    <row r="2856" spans="4:5" x14ac:dyDescent="0.2">
      <c r="D2856" s="1"/>
      <c r="E2856" s="1"/>
    </row>
    <row r="2857" spans="4:5" x14ac:dyDescent="0.2">
      <c r="D2857" s="1"/>
      <c r="E2857" s="1"/>
    </row>
    <row r="2858" spans="4:5" x14ac:dyDescent="0.2">
      <c r="D2858" s="1"/>
      <c r="E2858" s="1"/>
    </row>
    <row r="2859" spans="4:5" x14ac:dyDescent="0.2">
      <c r="D2859" s="1"/>
      <c r="E2859" s="1"/>
    </row>
    <row r="2860" spans="4:5" x14ac:dyDescent="0.2">
      <c r="D2860" s="1"/>
      <c r="E2860" s="1"/>
    </row>
    <row r="2861" spans="4:5" x14ac:dyDescent="0.2">
      <c r="D2861" s="1"/>
      <c r="E2861" s="1"/>
    </row>
    <row r="2862" spans="4:5" x14ac:dyDescent="0.2">
      <c r="D2862" s="1"/>
      <c r="E2862" s="1"/>
    </row>
    <row r="2863" spans="4:5" x14ac:dyDescent="0.2">
      <c r="D2863" s="1"/>
      <c r="E2863" s="1"/>
    </row>
    <row r="2864" spans="4:5" x14ac:dyDescent="0.2">
      <c r="D2864" s="1"/>
      <c r="E2864" s="1"/>
    </row>
    <row r="2865" spans="4:5" x14ac:dyDescent="0.2">
      <c r="D2865" s="1"/>
      <c r="E2865" s="1"/>
    </row>
    <row r="2866" spans="4:5" x14ac:dyDescent="0.2">
      <c r="D2866" s="1"/>
      <c r="E2866" s="1"/>
    </row>
    <row r="2867" spans="4:5" x14ac:dyDescent="0.2">
      <c r="D2867" s="1"/>
      <c r="E2867" s="1"/>
    </row>
    <row r="2868" spans="4:5" x14ac:dyDescent="0.2">
      <c r="D2868" s="1"/>
      <c r="E2868" s="1"/>
    </row>
    <row r="2869" spans="4:5" x14ac:dyDescent="0.2">
      <c r="D2869" s="1"/>
      <c r="E2869" s="1"/>
    </row>
    <row r="2870" spans="4:5" x14ac:dyDescent="0.2">
      <c r="D2870" s="1"/>
      <c r="E2870" s="1"/>
    </row>
    <row r="2871" spans="4:5" x14ac:dyDescent="0.2">
      <c r="D2871" s="1"/>
      <c r="E2871" s="1"/>
    </row>
    <row r="2872" spans="4:5" x14ac:dyDescent="0.2">
      <c r="D2872" s="1"/>
      <c r="E2872" s="1"/>
    </row>
    <row r="2873" spans="4:5" x14ac:dyDescent="0.2">
      <c r="D2873" s="1"/>
      <c r="E2873" s="1"/>
    </row>
    <row r="2874" spans="4:5" x14ac:dyDescent="0.2">
      <c r="D2874" s="1"/>
      <c r="E2874" s="1"/>
    </row>
    <row r="2875" spans="4:5" x14ac:dyDescent="0.2">
      <c r="D2875" s="1"/>
      <c r="E2875" s="1"/>
    </row>
    <row r="2876" spans="4:5" x14ac:dyDescent="0.2">
      <c r="D2876" s="1"/>
      <c r="E2876" s="1"/>
    </row>
    <row r="2877" spans="4:5" x14ac:dyDescent="0.2">
      <c r="D2877" s="1"/>
      <c r="E2877" s="1"/>
    </row>
    <row r="2878" spans="4:5" x14ac:dyDescent="0.2">
      <c r="D2878" s="1"/>
      <c r="E2878" s="1"/>
    </row>
    <row r="2879" spans="4:5" x14ac:dyDescent="0.2">
      <c r="D2879" s="1"/>
      <c r="E2879" s="1"/>
    </row>
    <row r="2880" spans="4:5" x14ac:dyDescent="0.2">
      <c r="D2880" s="1"/>
      <c r="E2880" s="1"/>
    </row>
    <row r="2881" spans="4:5" x14ac:dyDescent="0.2">
      <c r="D2881" s="1"/>
      <c r="E2881" s="1"/>
    </row>
    <row r="2882" spans="4:5" x14ac:dyDescent="0.2">
      <c r="D2882" s="1"/>
      <c r="E2882" s="1"/>
    </row>
    <row r="2883" spans="4:5" x14ac:dyDescent="0.2">
      <c r="D2883" s="1"/>
      <c r="E2883" s="1"/>
    </row>
    <row r="2884" spans="4:5" x14ac:dyDescent="0.2">
      <c r="D2884" s="1"/>
      <c r="E2884" s="1"/>
    </row>
    <row r="2885" spans="4:5" x14ac:dyDescent="0.2">
      <c r="D2885" s="1"/>
      <c r="E2885" s="1"/>
    </row>
    <row r="2886" spans="4:5" x14ac:dyDescent="0.2">
      <c r="D2886" s="1"/>
      <c r="E2886" s="1"/>
    </row>
    <row r="2887" spans="4:5" x14ac:dyDescent="0.2">
      <c r="D2887" s="1"/>
      <c r="E2887" s="1"/>
    </row>
    <row r="2888" spans="4:5" x14ac:dyDescent="0.2">
      <c r="D2888" s="1"/>
      <c r="E2888" s="1"/>
    </row>
    <row r="2889" spans="4:5" x14ac:dyDescent="0.2">
      <c r="D2889" s="1"/>
      <c r="E2889" s="1"/>
    </row>
    <row r="2890" spans="4:5" x14ac:dyDescent="0.2">
      <c r="D2890" s="1"/>
      <c r="E2890" s="1"/>
    </row>
    <row r="2891" spans="4:5" x14ac:dyDescent="0.2">
      <c r="D2891" s="1"/>
      <c r="E2891" s="1"/>
    </row>
    <row r="2892" spans="4:5" x14ac:dyDescent="0.2">
      <c r="D2892" s="1"/>
      <c r="E2892" s="1"/>
    </row>
    <row r="2893" spans="4:5" x14ac:dyDescent="0.2">
      <c r="D2893" s="1"/>
      <c r="E2893" s="1"/>
    </row>
    <row r="2894" spans="4:5" x14ac:dyDescent="0.2">
      <c r="D2894" s="1"/>
      <c r="E2894" s="1"/>
    </row>
    <row r="2895" spans="4:5" x14ac:dyDescent="0.2">
      <c r="D2895" s="1"/>
      <c r="E2895" s="1"/>
    </row>
    <row r="2896" spans="4:5" x14ac:dyDescent="0.2">
      <c r="D2896" s="1"/>
      <c r="E2896" s="1"/>
    </row>
    <row r="2897" spans="4:5" x14ac:dyDescent="0.2">
      <c r="D2897" s="1"/>
      <c r="E2897" s="1"/>
    </row>
    <row r="2898" spans="4:5" x14ac:dyDescent="0.2">
      <c r="D2898" s="1"/>
      <c r="E2898" s="1"/>
    </row>
    <row r="2899" spans="4:5" x14ac:dyDescent="0.2">
      <c r="D2899" s="1"/>
      <c r="E2899" s="1"/>
    </row>
    <row r="2900" spans="4:5" x14ac:dyDescent="0.2">
      <c r="D2900" s="1"/>
      <c r="E2900" s="1"/>
    </row>
    <row r="2901" spans="4:5" x14ac:dyDescent="0.2">
      <c r="D2901" s="1"/>
      <c r="E2901" s="1"/>
    </row>
    <row r="2902" spans="4:5" x14ac:dyDescent="0.2">
      <c r="D2902" s="1"/>
      <c r="E2902" s="1"/>
    </row>
    <row r="2903" spans="4:5" x14ac:dyDescent="0.2">
      <c r="D2903" s="1"/>
      <c r="E2903" s="1"/>
    </row>
    <row r="2904" spans="4:5" x14ac:dyDescent="0.2">
      <c r="D2904" s="1"/>
      <c r="E2904" s="1"/>
    </row>
    <row r="2905" spans="4:5" x14ac:dyDescent="0.2">
      <c r="D2905" s="1"/>
      <c r="E2905" s="1"/>
    </row>
    <row r="2906" spans="4:5" x14ac:dyDescent="0.2">
      <c r="D2906" s="1"/>
      <c r="E2906" s="1"/>
    </row>
    <row r="2907" spans="4:5" x14ac:dyDescent="0.2">
      <c r="D2907" s="1"/>
      <c r="E2907" s="1"/>
    </row>
    <row r="2908" spans="4:5" x14ac:dyDescent="0.2">
      <c r="D2908" s="1"/>
      <c r="E2908" s="1"/>
    </row>
    <row r="2909" spans="4:5" x14ac:dyDescent="0.2">
      <c r="D2909" s="1"/>
      <c r="E2909" s="1"/>
    </row>
    <row r="2910" spans="4:5" x14ac:dyDescent="0.2">
      <c r="D2910" s="1"/>
      <c r="E2910" s="1"/>
    </row>
    <row r="2911" spans="4:5" x14ac:dyDescent="0.2">
      <c r="D2911" s="1"/>
      <c r="E2911" s="1"/>
    </row>
    <row r="2912" spans="4:5" x14ac:dyDescent="0.2">
      <c r="D2912" s="1"/>
      <c r="E2912" s="1"/>
    </row>
    <row r="2913" spans="4:5" x14ac:dyDescent="0.2">
      <c r="D2913" s="1"/>
      <c r="E2913" s="1"/>
    </row>
    <row r="2914" spans="4:5" x14ac:dyDescent="0.2">
      <c r="D2914" s="1"/>
      <c r="E2914" s="1"/>
    </row>
    <row r="2915" spans="4:5" x14ac:dyDescent="0.2">
      <c r="D2915" s="1"/>
      <c r="E2915" s="1"/>
    </row>
    <row r="2916" spans="4:5" x14ac:dyDescent="0.2">
      <c r="D2916" s="1"/>
      <c r="E2916" s="1"/>
    </row>
    <row r="2917" spans="4:5" x14ac:dyDescent="0.2">
      <c r="D2917" s="1"/>
      <c r="E2917" s="1"/>
    </row>
    <row r="2918" spans="4:5" x14ac:dyDescent="0.2">
      <c r="D2918" s="1"/>
      <c r="E2918" s="1"/>
    </row>
    <row r="2919" spans="4:5" x14ac:dyDescent="0.2">
      <c r="D2919" s="1"/>
      <c r="E2919" s="1"/>
    </row>
    <row r="2920" spans="4:5" x14ac:dyDescent="0.2">
      <c r="D2920" s="1"/>
      <c r="E2920" s="1"/>
    </row>
    <row r="2921" spans="4:5" x14ac:dyDescent="0.2">
      <c r="D2921" s="1"/>
      <c r="E2921" s="1"/>
    </row>
    <row r="2922" spans="4:5" x14ac:dyDescent="0.2">
      <c r="D2922" s="1"/>
      <c r="E2922" s="1"/>
    </row>
    <row r="2923" spans="4:5" x14ac:dyDescent="0.2">
      <c r="D2923" s="1"/>
      <c r="E2923" s="1"/>
    </row>
    <row r="2924" spans="4:5" x14ac:dyDescent="0.2">
      <c r="D2924" s="1"/>
      <c r="E2924" s="1"/>
    </row>
    <row r="2925" spans="4:5" x14ac:dyDescent="0.2">
      <c r="D2925" s="1"/>
      <c r="E2925" s="1"/>
    </row>
    <row r="2926" spans="4:5" x14ac:dyDescent="0.2">
      <c r="D2926" s="1"/>
      <c r="E2926" s="1"/>
    </row>
    <row r="2927" spans="4:5" x14ac:dyDescent="0.2">
      <c r="D2927" s="1"/>
      <c r="E2927" s="1"/>
    </row>
    <row r="2928" spans="4:5" x14ac:dyDescent="0.2">
      <c r="D2928" s="1"/>
      <c r="E2928" s="1"/>
    </row>
    <row r="2929" spans="4:5" x14ac:dyDescent="0.2">
      <c r="D2929" s="1"/>
      <c r="E2929" s="1"/>
    </row>
    <row r="2930" spans="4:5" x14ac:dyDescent="0.2">
      <c r="D2930" s="1"/>
      <c r="E2930" s="1"/>
    </row>
    <row r="2931" spans="4:5" x14ac:dyDescent="0.2">
      <c r="D2931" s="1"/>
      <c r="E2931" s="1"/>
    </row>
    <row r="2932" spans="4:5" x14ac:dyDescent="0.2">
      <c r="D2932" s="1"/>
      <c r="E2932" s="1"/>
    </row>
    <row r="2933" spans="4:5" x14ac:dyDescent="0.2">
      <c r="D2933" s="1"/>
      <c r="E2933" s="1"/>
    </row>
    <row r="2934" spans="4:5" x14ac:dyDescent="0.2">
      <c r="D2934" s="1"/>
      <c r="E2934" s="1"/>
    </row>
    <row r="2935" spans="4:5" x14ac:dyDescent="0.2">
      <c r="D2935" s="1"/>
      <c r="E2935" s="1"/>
    </row>
    <row r="2936" spans="4:5" x14ac:dyDescent="0.2">
      <c r="D2936" s="1"/>
      <c r="E2936" s="1"/>
    </row>
    <row r="2937" spans="4:5" x14ac:dyDescent="0.2">
      <c r="D2937" s="1"/>
      <c r="E2937" s="1"/>
    </row>
    <row r="2938" spans="4:5" x14ac:dyDescent="0.2">
      <c r="D2938" s="1"/>
      <c r="E2938" s="1"/>
    </row>
    <row r="2939" spans="4:5" x14ac:dyDescent="0.2">
      <c r="D2939" s="1"/>
      <c r="E2939" s="1"/>
    </row>
    <row r="2940" spans="4:5" x14ac:dyDescent="0.2">
      <c r="D2940" s="1"/>
      <c r="E2940" s="1"/>
    </row>
    <row r="2941" spans="4:5" x14ac:dyDescent="0.2">
      <c r="D2941" s="1"/>
      <c r="E2941" s="1"/>
    </row>
    <row r="2942" spans="4:5" x14ac:dyDescent="0.2">
      <c r="D2942" s="1"/>
      <c r="E2942" s="1"/>
    </row>
    <row r="2943" spans="4:5" x14ac:dyDescent="0.2">
      <c r="D2943" s="1"/>
      <c r="E2943" s="1"/>
    </row>
    <row r="2944" spans="4:5" x14ac:dyDescent="0.2">
      <c r="D2944" s="1"/>
      <c r="E2944" s="1"/>
    </row>
    <row r="2945" spans="4:5" x14ac:dyDescent="0.2">
      <c r="D2945" s="1"/>
      <c r="E2945" s="1"/>
    </row>
    <row r="2946" spans="4:5" x14ac:dyDescent="0.2">
      <c r="D2946" s="1"/>
      <c r="E2946" s="1"/>
    </row>
    <row r="2947" spans="4:5" x14ac:dyDescent="0.2">
      <c r="D2947" s="1"/>
      <c r="E2947" s="1"/>
    </row>
    <row r="2948" spans="4:5" x14ac:dyDescent="0.2">
      <c r="D2948" s="1"/>
      <c r="E2948" s="1"/>
    </row>
    <row r="2949" spans="4:5" x14ac:dyDescent="0.2">
      <c r="D2949" s="1"/>
      <c r="E2949" s="1"/>
    </row>
    <row r="2950" spans="4:5" x14ac:dyDescent="0.2">
      <c r="D2950" s="1"/>
      <c r="E2950" s="1"/>
    </row>
    <row r="2951" spans="4:5" x14ac:dyDescent="0.2">
      <c r="D2951" s="1"/>
      <c r="E2951" s="1"/>
    </row>
    <row r="2952" spans="4:5" x14ac:dyDescent="0.2">
      <c r="D2952" s="1"/>
      <c r="E2952" s="1"/>
    </row>
    <row r="2953" spans="4:5" x14ac:dyDescent="0.2">
      <c r="D2953" s="1"/>
      <c r="E2953" s="1"/>
    </row>
    <row r="2954" spans="4:5" x14ac:dyDescent="0.2">
      <c r="D2954" s="1"/>
      <c r="E2954" s="1"/>
    </row>
    <row r="2955" spans="4:5" x14ac:dyDescent="0.2">
      <c r="D2955" s="1"/>
      <c r="E2955" s="1"/>
    </row>
    <row r="2956" spans="4:5" x14ac:dyDescent="0.2">
      <c r="D2956" s="1"/>
      <c r="E2956" s="1"/>
    </row>
    <row r="2957" spans="4:5" x14ac:dyDescent="0.2">
      <c r="D2957" s="1"/>
      <c r="E2957" s="1"/>
    </row>
    <row r="2958" spans="4:5" x14ac:dyDescent="0.2">
      <c r="D2958" s="1"/>
      <c r="E2958" s="1"/>
    </row>
    <row r="2959" spans="4:5" x14ac:dyDescent="0.2">
      <c r="D2959" s="1"/>
      <c r="E2959" s="1"/>
    </row>
    <row r="2960" spans="4:5" x14ac:dyDescent="0.2">
      <c r="D2960" s="1"/>
      <c r="E2960" s="1"/>
    </row>
    <row r="2961" spans="4:5" x14ac:dyDescent="0.2">
      <c r="D2961" s="1"/>
      <c r="E2961" s="1"/>
    </row>
    <row r="2962" spans="4:5" x14ac:dyDescent="0.2">
      <c r="D2962" s="1"/>
      <c r="E2962" s="1"/>
    </row>
    <row r="2963" spans="4:5" x14ac:dyDescent="0.2">
      <c r="D2963" s="1"/>
      <c r="E2963" s="1"/>
    </row>
    <row r="2964" spans="4:5" x14ac:dyDescent="0.2">
      <c r="D2964" s="1"/>
      <c r="E2964" s="1"/>
    </row>
    <row r="2965" spans="4:5" x14ac:dyDescent="0.2">
      <c r="D2965" s="1"/>
      <c r="E2965" s="1"/>
    </row>
    <row r="2966" spans="4:5" x14ac:dyDescent="0.2">
      <c r="D2966" s="1"/>
      <c r="E2966" s="1"/>
    </row>
    <row r="2967" spans="4:5" x14ac:dyDescent="0.2">
      <c r="D2967" s="1"/>
      <c r="E2967" s="1"/>
    </row>
    <row r="2968" spans="4:5" x14ac:dyDescent="0.2">
      <c r="D2968" s="1"/>
      <c r="E2968" s="1"/>
    </row>
    <row r="2969" spans="4:5" x14ac:dyDescent="0.2">
      <c r="D2969" s="1"/>
      <c r="E2969" s="1"/>
    </row>
    <row r="2970" spans="4:5" x14ac:dyDescent="0.2">
      <c r="D2970" s="1"/>
      <c r="E2970" s="1"/>
    </row>
    <row r="2971" spans="4:5" x14ac:dyDescent="0.2">
      <c r="D2971" s="1"/>
      <c r="E2971" s="1"/>
    </row>
    <row r="2972" spans="4:5" x14ac:dyDescent="0.2">
      <c r="D2972" s="1"/>
      <c r="E2972" s="1"/>
    </row>
    <row r="2973" spans="4:5" x14ac:dyDescent="0.2">
      <c r="D2973" s="1"/>
      <c r="E2973" s="1"/>
    </row>
    <row r="2974" spans="4:5" x14ac:dyDescent="0.2">
      <c r="D2974" s="1"/>
      <c r="E2974" s="1"/>
    </row>
    <row r="2975" spans="4:5" x14ac:dyDescent="0.2">
      <c r="D2975" s="1"/>
      <c r="E2975" s="1"/>
    </row>
    <row r="2976" spans="4:5" x14ac:dyDescent="0.2">
      <c r="D2976" s="1"/>
      <c r="E2976" s="1"/>
    </row>
    <row r="2977" spans="4:5" x14ac:dyDescent="0.2">
      <c r="D2977" s="1"/>
      <c r="E2977" s="1"/>
    </row>
    <row r="2978" spans="4:5" x14ac:dyDescent="0.2">
      <c r="D2978" s="1"/>
      <c r="E2978" s="1"/>
    </row>
    <row r="2979" spans="4:5" x14ac:dyDescent="0.2">
      <c r="D2979" s="1"/>
      <c r="E2979" s="1"/>
    </row>
    <row r="2980" spans="4:5" x14ac:dyDescent="0.2">
      <c r="D2980" s="1"/>
      <c r="E2980" s="1"/>
    </row>
    <row r="2981" spans="4:5" x14ac:dyDescent="0.2">
      <c r="D2981" s="1"/>
      <c r="E2981" s="1"/>
    </row>
    <row r="2982" spans="4:5" x14ac:dyDescent="0.2">
      <c r="D2982" s="1"/>
      <c r="E2982" s="1"/>
    </row>
    <row r="2983" spans="4:5" x14ac:dyDescent="0.2">
      <c r="D2983" s="1"/>
      <c r="E2983" s="1"/>
    </row>
    <row r="2984" spans="4:5" x14ac:dyDescent="0.2">
      <c r="D2984" s="1"/>
      <c r="E2984" s="1"/>
    </row>
    <row r="2985" spans="4:5" x14ac:dyDescent="0.2">
      <c r="D2985" s="1"/>
      <c r="E2985" s="1"/>
    </row>
    <row r="2986" spans="4:5" x14ac:dyDescent="0.2">
      <c r="D2986" s="1"/>
      <c r="E2986" s="1"/>
    </row>
    <row r="2987" spans="4:5" x14ac:dyDescent="0.2">
      <c r="D2987" s="1"/>
      <c r="E2987" s="1"/>
    </row>
    <row r="2988" spans="4:5" x14ac:dyDescent="0.2">
      <c r="D2988" s="1"/>
      <c r="E2988" s="1"/>
    </row>
    <row r="2989" spans="4:5" x14ac:dyDescent="0.2">
      <c r="D2989" s="1"/>
      <c r="E2989" s="1"/>
    </row>
    <row r="2990" spans="4:5" x14ac:dyDescent="0.2">
      <c r="D2990" s="1"/>
      <c r="E2990" s="1"/>
    </row>
    <row r="2991" spans="4:5" x14ac:dyDescent="0.2">
      <c r="D2991" s="1"/>
      <c r="E2991" s="1"/>
    </row>
    <row r="2992" spans="4:5" x14ac:dyDescent="0.2">
      <c r="D2992" s="1"/>
      <c r="E2992" s="1"/>
    </row>
    <row r="2993" spans="4:5" x14ac:dyDescent="0.2">
      <c r="D2993" s="1"/>
      <c r="E2993" s="1"/>
    </row>
    <row r="2994" spans="4:5" x14ac:dyDescent="0.2">
      <c r="D2994" s="1"/>
      <c r="E2994" s="1"/>
    </row>
    <row r="2995" spans="4:5" x14ac:dyDescent="0.2">
      <c r="D2995" s="1"/>
      <c r="E2995" s="1"/>
    </row>
    <row r="2996" spans="4:5" x14ac:dyDescent="0.2">
      <c r="D2996" s="1"/>
      <c r="E2996" s="1"/>
    </row>
    <row r="2997" spans="4:5" x14ac:dyDescent="0.2">
      <c r="D2997" s="1"/>
      <c r="E2997" s="1"/>
    </row>
    <row r="2998" spans="4:5" x14ac:dyDescent="0.2">
      <c r="D2998" s="1"/>
      <c r="E2998" s="1"/>
    </row>
    <row r="2999" spans="4:5" x14ac:dyDescent="0.2">
      <c r="D2999" s="1"/>
      <c r="E2999" s="1"/>
    </row>
    <row r="3000" spans="4:5" x14ac:dyDescent="0.2">
      <c r="D3000" s="1"/>
      <c r="E3000" s="1"/>
    </row>
    <row r="3001" spans="4:5" x14ac:dyDescent="0.2">
      <c r="D3001" s="1"/>
      <c r="E3001" s="1"/>
    </row>
    <row r="3002" spans="4:5" x14ac:dyDescent="0.2">
      <c r="D3002" s="1"/>
      <c r="E3002" s="1"/>
    </row>
    <row r="3003" spans="4:5" x14ac:dyDescent="0.2">
      <c r="D3003" s="1"/>
      <c r="E3003" s="1"/>
    </row>
    <row r="3004" spans="4:5" x14ac:dyDescent="0.2">
      <c r="D3004" s="1"/>
      <c r="E3004" s="1"/>
    </row>
    <row r="3005" spans="4:5" x14ac:dyDescent="0.2">
      <c r="D3005" s="1"/>
      <c r="E3005" s="1"/>
    </row>
    <row r="3006" spans="4:5" x14ac:dyDescent="0.2">
      <c r="D3006" s="1"/>
      <c r="E3006" s="1"/>
    </row>
    <row r="3007" spans="4:5" x14ac:dyDescent="0.2">
      <c r="D3007" s="1"/>
      <c r="E3007" s="1"/>
    </row>
    <row r="3008" spans="4:5" x14ac:dyDescent="0.2">
      <c r="D3008" s="1"/>
      <c r="E3008" s="1"/>
    </row>
    <row r="3009" spans="4:5" x14ac:dyDescent="0.2">
      <c r="D3009" s="1"/>
      <c r="E3009" s="1"/>
    </row>
    <row r="3010" spans="4:5" x14ac:dyDescent="0.2">
      <c r="D3010" s="1"/>
      <c r="E3010" s="1"/>
    </row>
    <row r="3011" spans="4:5" x14ac:dyDescent="0.2">
      <c r="D3011" s="1"/>
      <c r="E3011" s="1"/>
    </row>
    <row r="3012" spans="4:5" x14ac:dyDescent="0.2">
      <c r="D3012" s="1"/>
      <c r="E3012" s="1"/>
    </row>
    <row r="3013" spans="4:5" x14ac:dyDescent="0.2">
      <c r="D3013" s="1"/>
      <c r="E3013" s="1"/>
    </row>
    <row r="3014" spans="4:5" x14ac:dyDescent="0.2">
      <c r="D3014" s="1"/>
      <c r="E3014" s="1"/>
    </row>
    <row r="3015" spans="4:5" x14ac:dyDescent="0.2">
      <c r="D3015" s="1"/>
      <c r="E3015" s="1"/>
    </row>
    <row r="3016" spans="4:5" x14ac:dyDescent="0.2">
      <c r="D3016" s="1"/>
      <c r="E3016" s="1"/>
    </row>
    <row r="3017" spans="4:5" x14ac:dyDescent="0.2">
      <c r="D3017" s="1"/>
      <c r="E3017" s="1"/>
    </row>
    <row r="3018" spans="4:5" x14ac:dyDescent="0.2">
      <c r="D3018" s="1"/>
      <c r="E3018" s="1"/>
    </row>
    <row r="3019" spans="4:5" x14ac:dyDescent="0.2">
      <c r="D3019" s="1"/>
      <c r="E3019" s="1"/>
    </row>
    <row r="3020" spans="4:5" x14ac:dyDescent="0.2">
      <c r="D3020" s="1"/>
      <c r="E3020" s="1"/>
    </row>
    <row r="3021" spans="4:5" x14ac:dyDescent="0.2">
      <c r="D3021" s="1"/>
      <c r="E3021" s="1"/>
    </row>
    <row r="3022" spans="4:5" x14ac:dyDescent="0.2">
      <c r="D3022" s="1"/>
      <c r="E3022" s="1"/>
    </row>
    <row r="3023" spans="4:5" x14ac:dyDescent="0.2">
      <c r="D3023" s="1"/>
      <c r="E3023" s="1"/>
    </row>
    <row r="3024" spans="4:5" x14ac:dyDescent="0.2">
      <c r="D3024" s="1"/>
      <c r="E3024" s="1"/>
    </row>
    <row r="3025" spans="4:5" x14ac:dyDescent="0.2">
      <c r="D3025" s="1"/>
      <c r="E3025" s="1"/>
    </row>
    <row r="3026" spans="4:5" x14ac:dyDescent="0.2">
      <c r="D3026" s="1"/>
      <c r="E3026" s="1"/>
    </row>
    <row r="3027" spans="4:5" x14ac:dyDescent="0.2">
      <c r="D3027" s="1"/>
      <c r="E3027" s="1"/>
    </row>
    <row r="3028" spans="4:5" x14ac:dyDescent="0.2">
      <c r="D3028" s="1"/>
      <c r="E3028" s="1"/>
    </row>
  </sheetData>
  <mergeCells count="33">
    <mergeCell ref="A1:E1"/>
    <mergeCell ref="A5:B5"/>
    <mergeCell ref="C4:C5"/>
    <mergeCell ref="D4:D5"/>
    <mergeCell ref="E4:E5"/>
    <mergeCell ref="A4:B4"/>
    <mergeCell ref="D55:D56"/>
    <mergeCell ref="E55:E56"/>
    <mergeCell ref="A108:B108"/>
    <mergeCell ref="D108:D109"/>
    <mergeCell ref="A109:B109"/>
    <mergeCell ref="C108:C109"/>
    <mergeCell ref="A184:C184"/>
    <mergeCell ref="E108:E109"/>
    <mergeCell ref="A101:C101"/>
    <mergeCell ref="A89:C89"/>
    <mergeCell ref="A107:B107"/>
    <mergeCell ref="A151:C151"/>
    <mergeCell ref="E182:E183"/>
    <mergeCell ref="A183:B183"/>
    <mergeCell ref="A118:C118"/>
    <mergeCell ref="A181:B181"/>
    <mergeCell ref="A182:B182"/>
    <mergeCell ref="C182:C183"/>
    <mergeCell ref="D182:D183"/>
    <mergeCell ref="A6:C6"/>
    <mergeCell ref="A76:C76"/>
    <mergeCell ref="A62:C62"/>
    <mergeCell ref="A46:C46"/>
    <mergeCell ref="A32:C32"/>
    <mergeCell ref="A55:B55"/>
    <mergeCell ref="A56:B56"/>
    <mergeCell ref="C55:C56"/>
  </mergeCells>
  <phoneticPr fontId="20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  <rowBreaks count="2" manualBreakCount="2">
    <brk id="53" max="4" man="1"/>
    <brk id="106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tabColor rgb="FFD9EFFF"/>
  </sheetPr>
  <dimension ref="A1:K2814"/>
  <sheetViews>
    <sheetView showGridLines="0" defaultGridColor="0" colorId="8" zoomScale="150" zoomScaleNormal="150" zoomScaleSheetLayoutView="100" workbookViewId="0">
      <selection activeCell="A15" sqref="A15"/>
    </sheetView>
  </sheetViews>
  <sheetFormatPr baseColWidth="10" defaultColWidth="30.28515625" defaultRowHeight="14.1" customHeight="1" x14ac:dyDescent="0.2"/>
  <cols>
    <col min="1" max="1" width="5.28515625" style="5" customWidth="1"/>
    <col min="2" max="2" width="25.28515625" style="5" customWidth="1"/>
    <col min="3" max="4" width="9.28515625" style="5" customWidth="1"/>
    <col min="5" max="5" width="8.28515625" style="5" customWidth="1"/>
    <col min="6" max="6" width="9.28515625" style="5" customWidth="1"/>
    <col min="7" max="9" width="10.28515625" style="5" bestFit="1" customWidth="1"/>
    <col min="10" max="16384" width="30.28515625" style="5"/>
  </cols>
  <sheetData>
    <row r="1" spans="1:11" ht="14.1" customHeight="1" x14ac:dyDescent="0.25">
      <c r="A1" s="416" t="s">
        <v>682</v>
      </c>
      <c r="B1" s="416"/>
      <c r="C1" s="416"/>
      <c r="D1" s="416"/>
      <c r="E1" s="416"/>
      <c r="F1" s="416"/>
    </row>
    <row r="2" spans="1:11" ht="3.95" customHeight="1" x14ac:dyDescent="0.2">
      <c r="B2" s="15"/>
      <c r="C2" s="16"/>
      <c r="D2" s="16"/>
    </row>
    <row r="3" spans="1:11" ht="27" customHeight="1" x14ac:dyDescent="0.2">
      <c r="A3" s="126" t="s">
        <v>255</v>
      </c>
      <c r="B3" s="127" t="s">
        <v>292</v>
      </c>
      <c r="C3" s="127" t="s">
        <v>282</v>
      </c>
      <c r="D3" s="127" t="s">
        <v>258</v>
      </c>
      <c r="E3" s="127" t="s">
        <v>334</v>
      </c>
      <c r="F3" s="128" t="s">
        <v>164</v>
      </c>
    </row>
    <row r="4" spans="1:11" s="18" customFormat="1" ht="12.95" customHeight="1" thickBot="1" x14ac:dyDescent="0.25">
      <c r="A4" s="186"/>
      <c r="B4" s="121" t="s">
        <v>163</v>
      </c>
      <c r="C4" s="187"/>
      <c r="D4" s="187">
        <f>+SUM(D5:D12)</f>
        <v>9172027.2666800022</v>
      </c>
      <c r="E4" s="181">
        <v>100</v>
      </c>
      <c r="F4" s="188"/>
      <c r="G4" s="17"/>
      <c r="H4" s="17"/>
      <c r="I4" s="17"/>
      <c r="J4" s="17"/>
      <c r="K4" s="17"/>
    </row>
    <row r="5" spans="1:11" ht="17.100000000000001" customHeight="1" thickTop="1" x14ac:dyDescent="0.2">
      <c r="A5" s="317">
        <v>1</v>
      </c>
      <c r="B5" s="318" t="s">
        <v>298</v>
      </c>
      <c r="C5" s="319">
        <v>2000839.3180760001</v>
      </c>
      <c r="D5" s="319">
        <v>4075318.0355699998</v>
      </c>
      <c r="E5" s="320">
        <f t="shared" ref="E5:E12" si="0">+D5*100/$D$4</f>
        <v>44.432031404602903</v>
      </c>
      <c r="F5" s="320">
        <f>+E5</f>
        <v>44.432031404602903</v>
      </c>
    </row>
    <row r="6" spans="1:11" ht="17.100000000000001" customHeight="1" x14ac:dyDescent="0.2">
      <c r="A6" s="81">
        <v>2</v>
      </c>
      <c r="B6" s="23" t="s">
        <v>56</v>
      </c>
      <c r="C6" s="82">
        <v>1083540.806348</v>
      </c>
      <c r="D6" s="82">
        <v>1871787.4254300001</v>
      </c>
      <c r="E6" s="84">
        <f t="shared" si="0"/>
        <v>20.407564990891384</v>
      </c>
      <c r="F6" s="84">
        <f>+F5+E6</f>
        <v>64.839596395494283</v>
      </c>
    </row>
    <row r="7" spans="1:11" ht="17.100000000000001" customHeight="1" x14ac:dyDescent="0.2">
      <c r="A7" s="81">
        <v>3</v>
      </c>
      <c r="B7" s="23" t="s">
        <v>333</v>
      </c>
      <c r="C7" s="82">
        <v>457976.88221900002</v>
      </c>
      <c r="D7" s="82">
        <v>1226920.1472400001</v>
      </c>
      <c r="E7" s="84">
        <f t="shared" si="0"/>
        <v>13.376760791991281</v>
      </c>
      <c r="F7" s="84">
        <f t="shared" ref="F7:F12" si="1">+F6+E7</f>
        <v>78.216357187485556</v>
      </c>
    </row>
    <row r="8" spans="1:11" ht="17.100000000000001" customHeight="1" x14ac:dyDescent="0.2">
      <c r="A8" s="81">
        <v>4</v>
      </c>
      <c r="B8" s="23" t="s">
        <v>400</v>
      </c>
      <c r="C8" s="82">
        <v>354424.16473700001</v>
      </c>
      <c r="D8" s="82">
        <v>622303.35866000003</v>
      </c>
      <c r="E8" s="84">
        <f t="shared" si="0"/>
        <v>6.7847962131631903</v>
      </c>
      <c r="F8" s="84">
        <f t="shared" si="1"/>
        <v>85.001153400648747</v>
      </c>
    </row>
    <row r="9" spans="1:11" ht="17.100000000000001" customHeight="1" x14ac:dyDescent="0.2">
      <c r="A9" s="81">
        <v>5</v>
      </c>
      <c r="B9" s="23" t="s">
        <v>483</v>
      </c>
      <c r="C9" s="82">
        <v>132822.66555199999</v>
      </c>
      <c r="D9" s="82">
        <v>431644.01895</v>
      </c>
      <c r="E9" s="84">
        <f t="shared" si="0"/>
        <v>4.7060917548519479</v>
      </c>
      <c r="F9" s="84">
        <f t="shared" si="1"/>
        <v>89.707245155500701</v>
      </c>
    </row>
    <row r="10" spans="1:11" ht="17.100000000000001" customHeight="1" x14ac:dyDescent="0.2">
      <c r="A10" s="81">
        <v>6</v>
      </c>
      <c r="B10" s="23" t="s">
        <v>681</v>
      </c>
      <c r="C10" s="82">
        <v>70657.587417999996</v>
      </c>
      <c r="D10" s="82">
        <v>357163.10843999998</v>
      </c>
      <c r="E10" s="84">
        <f t="shared" si="0"/>
        <v>3.8940476086186151</v>
      </c>
      <c r="F10" s="84">
        <f t="shared" si="1"/>
        <v>93.601292764119322</v>
      </c>
    </row>
    <row r="11" spans="1:11" ht="17.100000000000001" customHeight="1" x14ac:dyDescent="0.2">
      <c r="A11" s="81">
        <v>7</v>
      </c>
      <c r="B11" s="23" t="s">
        <v>484</v>
      </c>
      <c r="C11" s="82">
        <v>388503.14904599998</v>
      </c>
      <c r="D11" s="82">
        <v>320109.64402000001</v>
      </c>
      <c r="E11" s="84">
        <f t="shared" si="0"/>
        <v>3.4900642432986366</v>
      </c>
      <c r="F11" s="84">
        <f t="shared" si="1"/>
        <v>97.091357007417955</v>
      </c>
    </row>
    <row r="12" spans="1:11" ht="17.100000000000001" customHeight="1" x14ac:dyDescent="0.2">
      <c r="A12" s="321"/>
      <c r="B12" s="322" t="s">
        <v>211</v>
      </c>
      <c r="C12" s="323">
        <v>257459.38667599997</v>
      </c>
      <c r="D12" s="323">
        <v>266781.52836999996</v>
      </c>
      <c r="E12" s="324">
        <f t="shared" si="0"/>
        <v>2.9086429925820192</v>
      </c>
      <c r="F12" s="324">
        <f t="shared" si="1"/>
        <v>99.999999999999972</v>
      </c>
    </row>
    <row r="13" spans="1:11" ht="9" customHeight="1" x14ac:dyDescent="0.2">
      <c r="A13" s="31" t="s">
        <v>360</v>
      </c>
      <c r="B13" s="62"/>
      <c r="C13" s="78"/>
      <c r="D13" s="1"/>
    </row>
    <row r="14" spans="1:11" ht="9" customHeight="1" x14ac:dyDescent="0.2">
      <c r="A14" s="32" t="s">
        <v>251</v>
      </c>
      <c r="B14" s="62"/>
      <c r="C14" s="78"/>
      <c r="D14" s="1"/>
    </row>
    <row r="15" spans="1:11" ht="9" customHeight="1" x14ac:dyDescent="0.2">
      <c r="A15" s="430" t="s">
        <v>825</v>
      </c>
      <c r="C15" s="1"/>
      <c r="D15" s="1"/>
    </row>
    <row r="16" spans="1:11" ht="12" customHeight="1" x14ac:dyDescent="0.2">
      <c r="C16" s="1"/>
      <c r="D16" s="1"/>
    </row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spans="3:4" ht="12" customHeight="1" x14ac:dyDescent="0.2"/>
    <row r="34" spans="3:4" ht="12" customHeight="1" x14ac:dyDescent="0.2"/>
    <row r="35" spans="3:4" ht="12" customHeight="1" x14ac:dyDescent="0.2"/>
    <row r="36" spans="3:4" ht="12" customHeight="1" x14ac:dyDescent="0.2"/>
    <row r="37" spans="3:4" ht="12" customHeight="1" x14ac:dyDescent="0.2">
      <c r="C37" s="1"/>
      <c r="D37" s="1"/>
    </row>
    <row r="38" spans="3:4" ht="12" customHeight="1" x14ac:dyDescent="0.2">
      <c r="C38" s="1"/>
      <c r="D38" s="1"/>
    </row>
    <row r="39" spans="3:4" ht="12" customHeight="1" x14ac:dyDescent="0.2">
      <c r="C39" s="1"/>
      <c r="D39" s="1"/>
    </row>
    <row r="40" spans="3:4" ht="12" customHeight="1" x14ac:dyDescent="0.2">
      <c r="C40" s="1"/>
      <c r="D40" s="1"/>
    </row>
    <row r="41" spans="3:4" ht="12" customHeight="1" x14ac:dyDescent="0.2">
      <c r="C41" s="1"/>
      <c r="D41" s="1"/>
    </row>
    <row r="42" spans="3:4" ht="12" customHeight="1" x14ac:dyDescent="0.2">
      <c r="C42" s="1"/>
      <c r="D42" s="1"/>
    </row>
    <row r="43" spans="3:4" ht="12" customHeight="1" x14ac:dyDescent="0.2">
      <c r="C43" s="1"/>
      <c r="D43" s="1"/>
    </row>
    <row r="44" spans="3:4" ht="12" customHeight="1" x14ac:dyDescent="0.2">
      <c r="C44" s="1"/>
      <c r="D44" s="1"/>
    </row>
    <row r="45" spans="3:4" ht="12" customHeight="1" x14ac:dyDescent="0.2">
      <c r="C45" s="1"/>
      <c r="D45" s="1"/>
    </row>
    <row r="46" spans="3:4" ht="12" customHeight="1" x14ac:dyDescent="0.2">
      <c r="C46" s="1"/>
      <c r="D46" s="1"/>
    </row>
    <row r="47" spans="3:4" ht="12" customHeight="1" x14ac:dyDescent="0.2">
      <c r="C47" s="1"/>
      <c r="D47" s="1"/>
    </row>
    <row r="48" spans="3:4" ht="12" customHeight="1" x14ac:dyDescent="0.2">
      <c r="C48" s="1"/>
      <c r="D48" s="1"/>
    </row>
    <row r="49" spans="3:4" ht="12" customHeight="1" x14ac:dyDescent="0.2">
      <c r="C49" s="1"/>
      <c r="D49" s="1"/>
    </row>
    <row r="50" spans="3:4" ht="12" customHeight="1" x14ac:dyDescent="0.2">
      <c r="C50" s="1"/>
      <c r="D50" s="1"/>
    </row>
    <row r="51" spans="3:4" ht="12" customHeight="1" x14ac:dyDescent="0.2">
      <c r="C51" s="1"/>
      <c r="D51" s="1"/>
    </row>
    <row r="52" spans="3:4" ht="12" customHeight="1" x14ac:dyDescent="0.2">
      <c r="C52" s="1"/>
      <c r="D52" s="1"/>
    </row>
    <row r="53" spans="3:4" ht="12" customHeight="1" x14ac:dyDescent="0.2">
      <c r="C53" s="1"/>
      <c r="D53" s="1"/>
    </row>
    <row r="54" spans="3:4" ht="12" customHeight="1" x14ac:dyDescent="0.2">
      <c r="C54" s="1"/>
      <c r="D54" s="1"/>
    </row>
    <row r="55" spans="3:4" ht="12" customHeight="1" x14ac:dyDescent="0.2">
      <c r="C55" s="1"/>
      <c r="D55" s="1"/>
    </row>
    <row r="56" spans="3:4" ht="12" customHeight="1" x14ac:dyDescent="0.2">
      <c r="C56" s="1"/>
      <c r="D56" s="1"/>
    </row>
    <row r="57" spans="3:4" ht="12" customHeight="1" x14ac:dyDescent="0.2">
      <c r="C57" s="1"/>
      <c r="D57" s="1"/>
    </row>
    <row r="58" spans="3:4" ht="12" customHeight="1" x14ac:dyDescent="0.2">
      <c r="C58" s="1"/>
      <c r="D58" s="1"/>
    </row>
    <row r="59" spans="3:4" ht="12" customHeight="1" x14ac:dyDescent="0.2">
      <c r="C59" s="1"/>
      <c r="D59" s="1"/>
    </row>
    <row r="60" spans="3:4" ht="12" customHeight="1" x14ac:dyDescent="0.2">
      <c r="C60" s="1"/>
      <c r="D60" s="1"/>
    </row>
    <row r="61" spans="3:4" ht="12" customHeight="1" x14ac:dyDescent="0.2">
      <c r="C61" s="1"/>
      <c r="D61" s="1"/>
    </row>
    <row r="62" spans="3:4" ht="12" customHeight="1" x14ac:dyDescent="0.2">
      <c r="C62" s="1"/>
      <c r="D62" s="1"/>
    </row>
    <row r="63" spans="3:4" ht="12" customHeight="1" x14ac:dyDescent="0.2">
      <c r="C63" s="1"/>
      <c r="D63" s="1"/>
    </row>
    <row r="64" spans="3:4" ht="12" customHeight="1" x14ac:dyDescent="0.2">
      <c r="C64" s="1"/>
      <c r="D64" s="1"/>
    </row>
    <row r="65" spans="3:4" ht="12" customHeight="1" x14ac:dyDescent="0.2">
      <c r="C65" s="1"/>
      <c r="D65" s="1"/>
    </row>
    <row r="66" spans="3:4" ht="12" customHeight="1" x14ac:dyDescent="0.2">
      <c r="C66" s="1"/>
      <c r="D66" s="1"/>
    </row>
    <row r="67" spans="3:4" ht="12" customHeight="1" x14ac:dyDescent="0.2">
      <c r="C67" s="1"/>
      <c r="D67" s="1"/>
    </row>
    <row r="68" spans="3:4" ht="12" customHeight="1" x14ac:dyDescent="0.2">
      <c r="C68" s="1"/>
      <c r="D68" s="1"/>
    </row>
    <row r="69" spans="3:4" ht="12" customHeight="1" x14ac:dyDescent="0.2">
      <c r="C69" s="1"/>
      <c r="D69" s="1"/>
    </row>
    <row r="70" spans="3:4" ht="12" customHeight="1" x14ac:dyDescent="0.2">
      <c r="C70" s="1"/>
      <c r="D70" s="1"/>
    </row>
    <row r="71" spans="3:4" ht="12" customHeight="1" x14ac:dyDescent="0.2">
      <c r="C71" s="1"/>
      <c r="D71" s="1"/>
    </row>
    <row r="72" spans="3:4" ht="12" customHeight="1" x14ac:dyDescent="0.2">
      <c r="C72" s="1"/>
      <c r="D72" s="1"/>
    </row>
    <row r="73" spans="3:4" ht="12" customHeight="1" x14ac:dyDescent="0.2">
      <c r="C73" s="1"/>
      <c r="D73" s="1"/>
    </row>
    <row r="74" spans="3:4" ht="12" customHeight="1" x14ac:dyDescent="0.2">
      <c r="C74" s="1"/>
      <c r="D74" s="1"/>
    </row>
    <row r="75" spans="3:4" ht="12" customHeight="1" x14ac:dyDescent="0.2">
      <c r="C75" s="1"/>
      <c r="D75" s="1"/>
    </row>
    <row r="76" spans="3:4" ht="12" customHeight="1" x14ac:dyDescent="0.2">
      <c r="C76" s="1"/>
      <c r="D76" s="1"/>
    </row>
    <row r="77" spans="3:4" ht="12" customHeight="1" x14ac:dyDescent="0.2">
      <c r="C77" s="1"/>
      <c r="D77" s="1"/>
    </row>
    <row r="78" spans="3:4" ht="12" customHeight="1" x14ac:dyDescent="0.2">
      <c r="C78" s="1"/>
      <c r="D78" s="1"/>
    </row>
    <row r="79" spans="3:4" ht="12" customHeight="1" x14ac:dyDescent="0.2">
      <c r="C79" s="1"/>
      <c r="D79" s="1"/>
    </row>
    <row r="80" spans="3:4" ht="12" customHeight="1" x14ac:dyDescent="0.2">
      <c r="C80" s="1"/>
      <c r="D80" s="1"/>
    </row>
    <row r="81" spans="3:4" ht="12" customHeight="1" x14ac:dyDescent="0.2">
      <c r="C81" s="1"/>
      <c r="D81" s="1"/>
    </row>
    <row r="82" spans="3:4" ht="12" customHeight="1" x14ac:dyDescent="0.2">
      <c r="C82" s="1"/>
      <c r="D82" s="1"/>
    </row>
    <row r="83" spans="3:4" ht="12" customHeight="1" x14ac:dyDescent="0.2">
      <c r="C83" s="1"/>
      <c r="D83" s="1"/>
    </row>
    <row r="84" spans="3:4" ht="12" customHeight="1" x14ac:dyDescent="0.2">
      <c r="C84" s="1"/>
      <c r="D84" s="1"/>
    </row>
    <row r="85" spans="3:4" ht="12" customHeight="1" x14ac:dyDescent="0.2">
      <c r="C85" s="1"/>
      <c r="D85" s="1"/>
    </row>
    <row r="86" spans="3:4" ht="12" customHeight="1" x14ac:dyDescent="0.2">
      <c r="C86" s="1"/>
      <c r="D86" s="1"/>
    </row>
    <row r="87" spans="3:4" ht="12" customHeight="1" x14ac:dyDescent="0.2">
      <c r="C87" s="1"/>
      <c r="D87" s="1"/>
    </row>
    <row r="88" spans="3:4" ht="12" customHeight="1" x14ac:dyDescent="0.2">
      <c r="C88" s="1"/>
      <c r="D88" s="1"/>
    </row>
    <row r="89" spans="3:4" ht="12" customHeight="1" x14ac:dyDescent="0.2">
      <c r="C89" s="1"/>
      <c r="D89" s="1"/>
    </row>
    <row r="90" spans="3:4" ht="12" customHeight="1" x14ac:dyDescent="0.2">
      <c r="C90" s="1"/>
      <c r="D90" s="1"/>
    </row>
    <row r="91" spans="3:4" ht="12" customHeight="1" x14ac:dyDescent="0.2">
      <c r="C91" s="1"/>
      <c r="D91" s="1"/>
    </row>
    <row r="92" spans="3:4" ht="12" customHeight="1" x14ac:dyDescent="0.2">
      <c r="C92" s="1"/>
      <c r="D92" s="1"/>
    </row>
    <row r="93" spans="3:4" ht="12" customHeight="1" x14ac:dyDescent="0.2">
      <c r="C93" s="1"/>
      <c r="D93" s="1"/>
    </row>
    <row r="94" spans="3:4" ht="12" customHeight="1" x14ac:dyDescent="0.2">
      <c r="C94" s="1"/>
      <c r="D94" s="1"/>
    </row>
    <row r="95" spans="3:4" ht="12" customHeight="1" x14ac:dyDescent="0.2">
      <c r="C95" s="1"/>
      <c r="D95" s="1"/>
    </row>
    <row r="96" spans="3:4" ht="12" customHeight="1" x14ac:dyDescent="0.2">
      <c r="C96" s="1"/>
      <c r="D96" s="1"/>
    </row>
    <row r="97" spans="3:4" ht="12" customHeight="1" x14ac:dyDescent="0.2">
      <c r="C97" s="1"/>
      <c r="D97" s="1"/>
    </row>
    <row r="98" spans="3:4" ht="12" customHeight="1" x14ac:dyDescent="0.2">
      <c r="C98" s="1"/>
      <c r="D98" s="1"/>
    </row>
    <row r="99" spans="3:4" ht="12" customHeight="1" x14ac:dyDescent="0.2">
      <c r="C99" s="1"/>
      <c r="D99" s="1"/>
    </row>
    <row r="100" spans="3:4" ht="12" customHeight="1" x14ac:dyDescent="0.2">
      <c r="C100" s="1"/>
      <c r="D100" s="1"/>
    </row>
    <row r="101" spans="3:4" ht="12" customHeight="1" x14ac:dyDescent="0.2">
      <c r="C101" s="1"/>
      <c r="D101" s="1"/>
    </row>
    <row r="102" spans="3:4" ht="12" customHeight="1" x14ac:dyDescent="0.2">
      <c r="C102" s="1"/>
      <c r="D102" s="1"/>
    </row>
    <row r="103" spans="3:4" ht="12" customHeight="1" x14ac:dyDescent="0.2">
      <c r="C103" s="1"/>
      <c r="D103" s="1"/>
    </row>
    <row r="104" spans="3:4" ht="12" customHeight="1" x14ac:dyDescent="0.2">
      <c r="C104" s="1"/>
      <c r="D104" s="1"/>
    </row>
    <row r="105" spans="3:4" ht="12" customHeight="1" x14ac:dyDescent="0.2">
      <c r="C105" s="1"/>
      <c r="D105" s="1"/>
    </row>
    <row r="106" spans="3:4" ht="12" customHeight="1" x14ac:dyDescent="0.2">
      <c r="C106" s="1"/>
      <c r="D106" s="1"/>
    </row>
    <row r="107" spans="3:4" ht="12" customHeight="1" x14ac:dyDescent="0.2">
      <c r="C107" s="1"/>
      <c r="D107" s="1"/>
    </row>
    <row r="108" spans="3:4" ht="12" customHeight="1" x14ac:dyDescent="0.2">
      <c r="C108" s="1"/>
      <c r="D108" s="1"/>
    </row>
    <row r="109" spans="3:4" ht="12" customHeight="1" x14ac:dyDescent="0.2">
      <c r="C109" s="1"/>
      <c r="D109" s="1"/>
    </row>
    <row r="110" spans="3:4" ht="12" customHeight="1" x14ac:dyDescent="0.2">
      <c r="C110" s="1"/>
      <c r="D110" s="1"/>
    </row>
    <row r="111" spans="3:4" ht="12" customHeight="1" x14ac:dyDescent="0.2">
      <c r="C111" s="1"/>
      <c r="D111" s="1"/>
    </row>
    <row r="112" spans="3:4" ht="12" customHeight="1" x14ac:dyDescent="0.2">
      <c r="C112" s="1"/>
      <c r="D112" s="1"/>
    </row>
    <row r="113" spans="3:4" ht="12" customHeight="1" x14ac:dyDescent="0.2">
      <c r="C113" s="1"/>
      <c r="D113" s="1"/>
    </row>
    <row r="114" spans="3:4" ht="12" customHeight="1" x14ac:dyDescent="0.2">
      <c r="C114" s="1"/>
      <c r="D114" s="1"/>
    </row>
    <row r="115" spans="3:4" ht="12" customHeight="1" x14ac:dyDescent="0.2">
      <c r="C115" s="1"/>
      <c r="D115" s="1"/>
    </row>
    <row r="116" spans="3:4" ht="12" customHeight="1" x14ac:dyDescent="0.2">
      <c r="C116" s="1"/>
      <c r="D116" s="1"/>
    </row>
    <row r="117" spans="3:4" ht="12" customHeight="1" x14ac:dyDescent="0.2">
      <c r="C117" s="1"/>
      <c r="D117" s="1"/>
    </row>
    <row r="118" spans="3:4" ht="12" customHeight="1" x14ac:dyDescent="0.2">
      <c r="C118" s="1"/>
      <c r="D118" s="1"/>
    </row>
    <row r="119" spans="3:4" ht="12" customHeight="1" x14ac:dyDescent="0.2">
      <c r="C119" s="1"/>
      <c r="D119" s="1"/>
    </row>
    <row r="120" spans="3:4" ht="12" customHeight="1" x14ac:dyDescent="0.2">
      <c r="C120" s="1"/>
      <c r="D120" s="1"/>
    </row>
    <row r="121" spans="3:4" ht="12" customHeight="1" x14ac:dyDescent="0.2">
      <c r="C121" s="1"/>
      <c r="D121" s="1"/>
    </row>
    <row r="122" spans="3:4" ht="12" customHeight="1" x14ac:dyDescent="0.2">
      <c r="C122" s="1"/>
      <c r="D122" s="1"/>
    </row>
    <row r="123" spans="3:4" ht="12" customHeight="1" x14ac:dyDescent="0.2">
      <c r="C123" s="1"/>
      <c r="D123" s="1"/>
    </row>
    <row r="124" spans="3:4" ht="12" customHeight="1" x14ac:dyDescent="0.2">
      <c r="C124" s="1"/>
      <c r="D124" s="1"/>
    </row>
    <row r="125" spans="3:4" ht="12" customHeight="1" x14ac:dyDescent="0.2">
      <c r="C125" s="1"/>
      <c r="D125" s="1"/>
    </row>
    <row r="126" spans="3:4" ht="12" customHeight="1" x14ac:dyDescent="0.2">
      <c r="C126" s="1"/>
      <c r="D126" s="1"/>
    </row>
    <row r="127" spans="3:4" ht="12" customHeight="1" x14ac:dyDescent="0.2">
      <c r="C127" s="1"/>
      <c r="D127" s="1"/>
    </row>
    <row r="128" spans="3:4" ht="12" customHeight="1" x14ac:dyDescent="0.2">
      <c r="C128" s="1"/>
      <c r="D128" s="1"/>
    </row>
    <row r="129" spans="3:4" ht="12" customHeight="1" x14ac:dyDescent="0.2">
      <c r="C129" s="1"/>
      <c r="D129" s="1"/>
    </row>
    <row r="130" spans="3:4" ht="12" customHeight="1" x14ac:dyDescent="0.2">
      <c r="C130" s="1"/>
      <c r="D130" s="1"/>
    </row>
    <row r="131" spans="3:4" ht="12" customHeight="1" x14ac:dyDescent="0.2">
      <c r="C131" s="1"/>
      <c r="D131" s="1"/>
    </row>
    <row r="132" spans="3:4" ht="12" customHeight="1" x14ac:dyDescent="0.2">
      <c r="C132" s="1"/>
      <c r="D132" s="1"/>
    </row>
    <row r="133" spans="3:4" ht="12" customHeight="1" x14ac:dyDescent="0.2">
      <c r="C133" s="1"/>
      <c r="D133" s="1"/>
    </row>
    <row r="134" spans="3:4" ht="12" customHeight="1" x14ac:dyDescent="0.2">
      <c r="C134" s="1"/>
      <c r="D134" s="1"/>
    </row>
    <row r="135" spans="3:4" ht="12" customHeight="1" x14ac:dyDescent="0.2">
      <c r="C135" s="1"/>
      <c r="D135" s="1"/>
    </row>
    <row r="136" spans="3:4" ht="12" customHeight="1" x14ac:dyDescent="0.2">
      <c r="C136" s="1"/>
      <c r="D136" s="1"/>
    </row>
    <row r="137" spans="3:4" ht="12" customHeight="1" x14ac:dyDescent="0.2">
      <c r="C137" s="1"/>
      <c r="D137" s="1"/>
    </row>
    <row r="138" spans="3:4" ht="12" customHeight="1" x14ac:dyDescent="0.2">
      <c r="C138" s="1"/>
      <c r="D138" s="1"/>
    </row>
    <row r="139" spans="3:4" ht="12" customHeight="1" x14ac:dyDescent="0.2">
      <c r="C139" s="1"/>
      <c r="D139" s="1"/>
    </row>
    <row r="140" spans="3:4" ht="12" customHeight="1" x14ac:dyDescent="0.2">
      <c r="C140" s="1"/>
      <c r="D140" s="1"/>
    </row>
    <row r="141" spans="3:4" ht="12" customHeight="1" x14ac:dyDescent="0.2">
      <c r="C141" s="1"/>
      <c r="D141" s="1"/>
    </row>
    <row r="142" spans="3:4" ht="12" customHeight="1" x14ac:dyDescent="0.2">
      <c r="C142" s="1"/>
      <c r="D142" s="1"/>
    </row>
    <row r="143" spans="3:4" ht="12" customHeight="1" x14ac:dyDescent="0.2">
      <c r="C143" s="1"/>
      <c r="D143" s="1"/>
    </row>
    <row r="144" spans="3:4" ht="12" customHeight="1" x14ac:dyDescent="0.2">
      <c r="C144" s="1"/>
      <c r="D144" s="1"/>
    </row>
    <row r="145" spans="3:4" ht="12" customHeight="1" x14ac:dyDescent="0.2">
      <c r="C145" s="1"/>
      <c r="D145" s="1"/>
    </row>
    <row r="146" spans="3:4" ht="12" customHeight="1" x14ac:dyDescent="0.2">
      <c r="C146" s="1"/>
      <c r="D146" s="1"/>
    </row>
    <row r="147" spans="3:4" ht="12" customHeight="1" x14ac:dyDescent="0.2">
      <c r="C147" s="1"/>
      <c r="D147" s="1"/>
    </row>
    <row r="148" spans="3:4" ht="12" customHeight="1" x14ac:dyDescent="0.2">
      <c r="C148" s="1"/>
      <c r="D148" s="1"/>
    </row>
    <row r="149" spans="3:4" ht="12" customHeight="1" x14ac:dyDescent="0.2">
      <c r="C149" s="1"/>
      <c r="D149" s="1"/>
    </row>
    <row r="150" spans="3:4" ht="12" customHeight="1" x14ac:dyDescent="0.2">
      <c r="C150" s="1"/>
      <c r="D150" s="1"/>
    </row>
    <row r="151" spans="3:4" ht="12" customHeight="1" x14ac:dyDescent="0.2">
      <c r="C151" s="1"/>
      <c r="D151" s="1"/>
    </row>
    <row r="152" spans="3:4" ht="12" customHeight="1" x14ac:dyDescent="0.2">
      <c r="C152" s="1"/>
      <c r="D152" s="1"/>
    </row>
    <row r="153" spans="3:4" ht="12" customHeight="1" x14ac:dyDescent="0.2">
      <c r="C153" s="1"/>
      <c r="D153" s="1"/>
    </row>
    <row r="154" spans="3:4" ht="12" customHeight="1" x14ac:dyDescent="0.2">
      <c r="C154" s="1"/>
      <c r="D154" s="1"/>
    </row>
    <row r="155" spans="3:4" ht="12" customHeight="1" x14ac:dyDescent="0.2">
      <c r="C155" s="1"/>
      <c r="D155" s="1"/>
    </row>
    <row r="156" spans="3:4" ht="12" customHeight="1" x14ac:dyDescent="0.2">
      <c r="C156" s="1"/>
      <c r="D156" s="1"/>
    </row>
    <row r="157" spans="3:4" ht="12" customHeight="1" x14ac:dyDescent="0.2">
      <c r="C157" s="1"/>
      <c r="D157" s="1"/>
    </row>
    <row r="158" spans="3:4" ht="12" customHeight="1" x14ac:dyDescent="0.2">
      <c r="C158" s="1"/>
      <c r="D158" s="1"/>
    </row>
    <row r="159" spans="3:4" ht="12" customHeight="1" x14ac:dyDescent="0.2">
      <c r="C159" s="1"/>
      <c r="D159" s="1"/>
    </row>
    <row r="160" spans="3:4" ht="12" customHeight="1" x14ac:dyDescent="0.2">
      <c r="C160" s="1"/>
      <c r="D160" s="1"/>
    </row>
    <row r="161" spans="3:4" ht="12" customHeight="1" x14ac:dyDescent="0.2">
      <c r="C161" s="1"/>
      <c r="D161" s="1"/>
    </row>
    <row r="162" spans="3:4" ht="12" customHeight="1" x14ac:dyDescent="0.2">
      <c r="C162" s="1"/>
      <c r="D162" s="1"/>
    </row>
    <row r="163" spans="3:4" ht="12" customHeight="1" x14ac:dyDescent="0.2">
      <c r="C163" s="1"/>
      <c r="D163" s="1"/>
    </row>
    <row r="164" spans="3:4" ht="12" customHeight="1" x14ac:dyDescent="0.2">
      <c r="C164" s="1"/>
      <c r="D164" s="1"/>
    </row>
    <row r="165" spans="3:4" ht="12" customHeight="1" x14ac:dyDescent="0.2">
      <c r="C165" s="1"/>
      <c r="D165" s="1"/>
    </row>
    <row r="166" spans="3:4" ht="12" customHeight="1" x14ac:dyDescent="0.2">
      <c r="C166" s="1"/>
      <c r="D166" s="1"/>
    </row>
    <row r="167" spans="3:4" ht="12" customHeight="1" x14ac:dyDescent="0.2">
      <c r="C167" s="1"/>
      <c r="D167" s="1"/>
    </row>
    <row r="168" spans="3:4" ht="12" customHeight="1" x14ac:dyDescent="0.2">
      <c r="C168" s="1"/>
      <c r="D168" s="1"/>
    </row>
    <row r="169" spans="3:4" ht="12" customHeight="1" x14ac:dyDescent="0.2">
      <c r="C169" s="1"/>
      <c r="D169" s="1"/>
    </row>
    <row r="170" spans="3:4" ht="12" customHeight="1" x14ac:dyDescent="0.2">
      <c r="C170" s="1"/>
      <c r="D170" s="1"/>
    </row>
    <row r="171" spans="3:4" ht="12" customHeight="1" x14ac:dyDescent="0.2">
      <c r="C171" s="1"/>
      <c r="D171" s="1"/>
    </row>
    <row r="172" spans="3:4" ht="12" customHeight="1" x14ac:dyDescent="0.2">
      <c r="C172" s="1"/>
      <c r="D172" s="1"/>
    </row>
    <row r="173" spans="3:4" ht="12" customHeight="1" x14ac:dyDescent="0.2">
      <c r="C173" s="1"/>
      <c r="D173" s="1"/>
    </row>
    <row r="174" spans="3:4" ht="12" customHeight="1" x14ac:dyDescent="0.2">
      <c r="C174" s="1"/>
      <c r="D174" s="1"/>
    </row>
    <row r="175" spans="3:4" ht="12" customHeight="1" x14ac:dyDescent="0.2">
      <c r="C175" s="1"/>
      <c r="D175" s="1"/>
    </row>
    <row r="176" spans="3:4" ht="12" customHeight="1" x14ac:dyDescent="0.2">
      <c r="C176" s="1"/>
      <c r="D176" s="1"/>
    </row>
    <row r="177" spans="3:4" ht="12" customHeight="1" x14ac:dyDescent="0.2">
      <c r="C177" s="1"/>
      <c r="D177" s="1"/>
    </row>
    <row r="178" spans="3:4" ht="12" customHeight="1" x14ac:dyDescent="0.2">
      <c r="C178" s="1"/>
      <c r="D178" s="1"/>
    </row>
    <row r="179" spans="3:4" ht="12" customHeight="1" x14ac:dyDescent="0.2">
      <c r="C179" s="1"/>
      <c r="D179" s="1"/>
    </row>
    <row r="180" spans="3:4" ht="12" customHeight="1" x14ac:dyDescent="0.2">
      <c r="C180" s="1"/>
      <c r="D180" s="1"/>
    </row>
    <row r="181" spans="3:4" ht="12" customHeight="1" x14ac:dyDescent="0.2">
      <c r="C181" s="1"/>
      <c r="D181" s="1"/>
    </row>
    <row r="182" spans="3:4" ht="12" customHeight="1" x14ac:dyDescent="0.2">
      <c r="C182" s="1"/>
      <c r="D182" s="1"/>
    </row>
    <row r="183" spans="3:4" ht="12" customHeight="1" x14ac:dyDescent="0.2">
      <c r="C183" s="1"/>
      <c r="D183" s="1"/>
    </row>
    <row r="184" spans="3:4" ht="12" customHeight="1" x14ac:dyDescent="0.2">
      <c r="C184" s="1"/>
      <c r="D184" s="1"/>
    </row>
    <row r="185" spans="3:4" ht="12" customHeight="1" x14ac:dyDescent="0.2">
      <c r="C185" s="1"/>
      <c r="D185" s="1"/>
    </row>
    <row r="186" spans="3:4" ht="12" customHeight="1" x14ac:dyDescent="0.2">
      <c r="C186" s="1"/>
      <c r="D186" s="1"/>
    </row>
    <row r="187" spans="3:4" ht="12" customHeight="1" x14ac:dyDescent="0.2">
      <c r="C187" s="1"/>
      <c r="D187" s="1"/>
    </row>
    <row r="188" spans="3:4" ht="12" customHeight="1" x14ac:dyDescent="0.2">
      <c r="C188" s="1"/>
      <c r="D188" s="1"/>
    </row>
    <row r="189" spans="3:4" ht="12" customHeight="1" x14ac:dyDescent="0.2">
      <c r="C189" s="1"/>
      <c r="D189" s="1"/>
    </row>
    <row r="190" spans="3:4" ht="12" customHeight="1" x14ac:dyDescent="0.2">
      <c r="C190" s="1"/>
      <c r="D190" s="1"/>
    </row>
    <row r="191" spans="3:4" ht="12" customHeight="1" x14ac:dyDescent="0.2">
      <c r="C191" s="1"/>
      <c r="D191" s="1"/>
    </row>
    <row r="192" spans="3:4" ht="12" customHeight="1" x14ac:dyDescent="0.2">
      <c r="C192" s="1"/>
      <c r="D192" s="1"/>
    </row>
    <row r="193" spans="3:4" ht="12" customHeight="1" x14ac:dyDescent="0.2">
      <c r="C193" s="1"/>
      <c r="D193" s="1"/>
    </row>
    <row r="194" spans="3:4" ht="12" customHeight="1" x14ac:dyDescent="0.2">
      <c r="C194" s="1"/>
      <c r="D194" s="1"/>
    </row>
    <row r="195" spans="3:4" ht="12" customHeight="1" x14ac:dyDescent="0.2">
      <c r="C195" s="1"/>
      <c r="D195" s="1"/>
    </row>
    <row r="196" spans="3:4" ht="12" customHeight="1" x14ac:dyDescent="0.2">
      <c r="C196" s="1"/>
      <c r="D196" s="1"/>
    </row>
    <row r="197" spans="3:4" ht="12" customHeight="1" x14ac:dyDescent="0.2">
      <c r="C197" s="1"/>
      <c r="D197" s="1"/>
    </row>
    <row r="198" spans="3:4" ht="12" customHeight="1" x14ac:dyDescent="0.2">
      <c r="C198" s="1"/>
      <c r="D198" s="1"/>
    </row>
    <row r="199" spans="3:4" ht="12" customHeight="1" x14ac:dyDescent="0.2">
      <c r="C199" s="1"/>
      <c r="D199" s="1"/>
    </row>
    <row r="200" spans="3:4" ht="12" customHeight="1" x14ac:dyDescent="0.2">
      <c r="C200" s="1"/>
      <c r="D200" s="1"/>
    </row>
    <row r="201" spans="3:4" ht="12" customHeight="1" x14ac:dyDescent="0.2">
      <c r="C201" s="1"/>
      <c r="D201" s="1"/>
    </row>
    <row r="202" spans="3:4" ht="12" customHeight="1" x14ac:dyDescent="0.2">
      <c r="C202" s="1"/>
      <c r="D202" s="1"/>
    </row>
    <row r="203" spans="3:4" ht="12" customHeight="1" x14ac:dyDescent="0.2">
      <c r="C203" s="1"/>
      <c r="D203" s="1"/>
    </row>
    <row r="204" spans="3:4" ht="12" customHeight="1" x14ac:dyDescent="0.2">
      <c r="C204" s="1"/>
      <c r="D204" s="1"/>
    </row>
    <row r="205" spans="3:4" ht="12" customHeight="1" x14ac:dyDescent="0.2">
      <c r="C205" s="1"/>
      <c r="D205" s="1"/>
    </row>
    <row r="206" spans="3:4" ht="12" customHeight="1" x14ac:dyDescent="0.2">
      <c r="C206" s="1"/>
      <c r="D206" s="1"/>
    </row>
    <row r="207" spans="3:4" ht="12" customHeight="1" x14ac:dyDescent="0.2">
      <c r="C207" s="1"/>
      <c r="D207" s="1"/>
    </row>
    <row r="208" spans="3:4" ht="12" customHeight="1" x14ac:dyDescent="0.2">
      <c r="C208" s="1"/>
      <c r="D208" s="1"/>
    </row>
    <row r="209" spans="3:4" ht="12" customHeight="1" x14ac:dyDescent="0.2">
      <c r="C209" s="1"/>
      <c r="D209" s="1"/>
    </row>
    <row r="210" spans="3:4" ht="12" customHeight="1" x14ac:dyDescent="0.2">
      <c r="C210" s="1"/>
      <c r="D210" s="1"/>
    </row>
    <row r="211" spans="3:4" ht="12" customHeight="1" x14ac:dyDescent="0.2">
      <c r="C211" s="1"/>
      <c r="D211" s="1"/>
    </row>
    <row r="212" spans="3:4" ht="12" customHeight="1" x14ac:dyDescent="0.2">
      <c r="C212" s="1"/>
      <c r="D212" s="1"/>
    </row>
    <row r="213" spans="3:4" ht="12" customHeight="1" x14ac:dyDescent="0.2">
      <c r="C213" s="1"/>
      <c r="D213" s="1"/>
    </row>
    <row r="214" spans="3:4" ht="12" customHeight="1" x14ac:dyDescent="0.2">
      <c r="C214" s="1"/>
      <c r="D214" s="1"/>
    </row>
    <row r="215" spans="3:4" ht="12" customHeight="1" x14ac:dyDescent="0.2">
      <c r="C215" s="1"/>
      <c r="D215" s="1"/>
    </row>
    <row r="216" spans="3:4" ht="12" customHeight="1" x14ac:dyDescent="0.2">
      <c r="C216" s="1"/>
      <c r="D216" s="1"/>
    </row>
    <row r="217" spans="3:4" ht="12" customHeight="1" x14ac:dyDescent="0.2">
      <c r="C217" s="1"/>
      <c r="D217" s="1"/>
    </row>
    <row r="218" spans="3:4" ht="12" customHeight="1" x14ac:dyDescent="0.2">
      <c r="C218" s="1"/>
      <c r="D218" s="1"/>
    </row>
    <row r="219" spans="3:4" ht="12" customHeight="1" x14ac:dyDescent="0.2">
      <c r="C219" s="1"/>
      <c r="D219" s="1"/>
    </row>
    <row r="220" spans="3:4" ht="12" customHeight="1" x14ac:dyDescent="0.2">
      <c r="C220" s="1"/>
      <c r="D220" s="1"/>
    </row>
    <row r="221" spans="3:4" ht="12" customHeight="1" x14ac:dyDescent="0.2">
      <c r="C221" s="1"/>
      <c r="D221" s="1"/>
    </row>
    <row r="222" spans="3:4" ht="12" customHeight="1" x14ac:dyDescent="0.2">
      <c r="C222" s="1"/>
      <c r="D222" s="1"/>
    </row>
    <row r="223" spans="3:4" ht="12" customHeight="1" x14ac:dyDescent="0.2">
      <c r="C223" s="1"/>
      <c r="D223" s="1"/>
    </row>
    <row r="224" spans="3:4" ht="12" customHeight="1" x14ac:dyDescent="0.2">
      <c r="C224" s="1"/>
      <c r="D224" s="1"/>
    </row>
    <row r="225" spans="3:4" ht="12" customHeight="1" x14ac:dyDescent="0.2">
      <c r="C225" s="1"/>
      <c r="D225" s="1"/>
    </row>
    <row r="226" spans="3:4" ht="12" customHeight="1" x14ac:dyDescent="0.2">
      <c r="C226" s="1"/>
      <c r="D226" s="1"/>
    </row>
    <row r="227" spans="3:4" ht="12" customHeight="1" x14ac:dyDescent="0.2">
      <c r="C227" s="1"/>
      <c r="D227" s="1"/>
    </row>
    <row r="228" spans="3:4" ht="12" customHeight="1" x14ac:dyDescent="0.2">
      <c r="C228" s="1"/>
      <c r="D228" s="1"/>
    </row>
    <row r="229" spans="3:4" ht="12" customHeight="1" x14ac:dyDescent="0.2">
      <c r="C229" s="1"/>
      <c r="D229" s="1"/>
    </row>
    <row r="230" spans="3:4" ht="12" customHeight="1" x14ac:dyDescent="0.2">
      <c r="C230" s="1"/>
      <c r="D230" s="1"/>
    </row>
    <row r="231" spans="3:4" ht="12" customHeight="1" x14ac:dyDescent="0.2">
      <c r="C231" s="1"/>
      <c r="D231" s="1"/>
    </row>
    <row r="232" spans="3:4" ht="12" customHeight="1" x14ac:dyDescent="0.2">
      <c r="C232" s="1"/>
      <c r="D232" s="1"/>
    </row>
    <row r="233" spans="3:4" ht="12" customHeight="1" x14ac:dyDescent="0.2">
      <c r="C233" s="1"/>
      <c r="D233" s="1"/>
    </row>
    <row r="234" spans="3:4" ht="12" customHeight="1" x14ac:dyDescent="0.2">
      <c r="C234" s="1"/>
      <c r="D234" s="1"/>
    </row>
    <row r="235" spans="3:4" ht="12" customHeight="1" x14ac:dyDescent="0.2">
      <c r="C235" s="1"/>
      <c r="D235" s="1"/>
    </row>
    <row r="236" spans="3:4" ht="12" customHeight="1" x14ac:dyDescent="0.2">
      <c r="C236" s="1"/>
      <c r="D236" s="1"/>
    </row>
    <row r="237" spans="3:4" ht="12" customHeight="1" x14ac:dyDescent="0.2">
      <c r="C237" s="1"/>
      <c r="D237" s="1"/>
    </row>
    <row r="238" spans="3:4" ht="12" customHeight="1" x14ac:dyDescent="0.2">
      <c r="C238" s="1"/>
      <c r="D238" s="1"/>
    </row>
    <row r="239" spans="3:4" ht="12" customHeight="1" x14ac:dyDescent="0.2">
      <c r="C239" s="1"/>
      <c r="D239" s="1"/>
    </row>
    <row r="240" spans="3:4" ht="12" customHeight="1" x14ac:dyDescent="0.2">
      <c r="C240" s="1"/>
      <c r="D240" s="1"/>
    </row>
    <row r="241" spans="3:4" ht="12" customHeight="1" x14ac:dyDescent="0.2">
      <c r="C241" s="1"/>
      <c r="D241" s="1"/>
    </row>
    <row r="242" spans="3:4" ht="12" customHeight="1" x14ac:dyDescent="0.2">
      <c r="C242" s="1"/>
      <c r="D242" s="1"/>
    </row>
    <row r="243" spans="3:4" ht="12" customHeight="1" x14ac:dyDescent="0.2">
      <c r="C243" s="1"/>
      <c r="D243" s="1"/>
    </row>
    <row r="244" spans="3:4" ht="12" customHeight="1" x14ac:dyDescent="0.2">
      <c r="C244" s="1"/>
      <c r="D244" s="1"/>
    </row>
    <row r="245" spans="3:4" ht="12" customHeight="1" x14ac:dyDescent="0.2">
      <c r="C245" s="1"/>
      <c r="D245" s="1"/>
    </row>
    <row r="246" spans="3:4" ht="12" customHeight="1" x14ac:dyDescent="0.2">
      <c r="C246" s="1"/>
      <c r="D246" s="1"/>
    </row>
    <row r="247" spans="3:4" ht="12" customHeight="1" x14ac:dyDescent="0.2">
      <c r="C247" s="1"/>
      <c r="D247" s="1"/>
    </row>
    <row r="248" spans="3:4" ht="12" customHeight="1" x14ac:dyDescent="0.2">
      <c r="C248" s="1"/>
      <c r="D248" s="1"/>
    </row>
    <row r="249" spans="3:4" ht="12" customHeight="1" x14ac:dyDescent="0.2">
      <c r="C249" s="1"/>
      <c r="D249" s="1"/>
    </row>
    <row r="250" spans="3:4" ht="12" customHeight="1" x14ac:dyDescent="0.2">
      <c r="C250" s="1"/>
      <c r="D250" s="1"/>
    </row>
    <row r="251" spans="3:4" ht="12" customHeight="1" x14ac:dyDescent="0.2">
      <c r="C251" s="1"/>
      <c r="D251" s="1"/>
    </row>
    <row r="252" spans="3:4" ht="12" customHeight="1" x14ac:dyDescent="0.2">
      <c r="C252" s="1"/>
      <c r="D252" s="1"/>
    </row>
    <row r="253" spans="3:4" ht="12" customHeight="1" x14ac:dyDescent="0.2">
      <c r="C253" s="1"/>
      <c r="D253" s="1"/>
    </row>
    <row r="254" spans="3:4" ht="12" customHeight="1" x14ac:dyDescent="0.2">
      <c r="C254" s="1"/>
      <c r="D254" s="1"/>
    </row>
    <row r="255" spans="3:4" ht="12" customHeight="1" x14ac:dyDescent="0.2">
      <c r="C255" s="1"/>
      <c r="D255" s="1"/>
    </row>
    <row r="256" spans="3:4" ht="12" customHeight="1" x14ac:dyDescent="0.2">
      <c r="C256" s="1"/>
      <c r="D256" s="1"/>
    </row>
    <row r="257" spans="3:4" ht="12" customHeight="1" x14ac:dyDescent="0.2">
      <c r="C257" s="1"/>
      <c r="D257" s="1"/>
    </row>
    <row r="258" spans="3:4" ht="12" customHeight="1" x14ac:dyDescent="0.2">
      <c r="C258" s="1"/>
      <c r="D258" s="1"/>
    </row>
    <row r="259" spans="3:4" ht="12" customHeight="1" x14ac:dyDescent="0.2">
      <c r="C259" s="1"/>
      <c r="D259" s="1"/>
    </row>
    <row r="260" spans="3:4" ht="12" customHeight="1" x14ac:dyDescent="0.2">
      <c r="C260" s="1"/>
      <c r="D260" s="1"/>
    </row>
    <row r="261" spans="3:4" ht="12" customHeight="1" x14ac:dyDescent="0.2">
      <c r="C261" s="1"/>
      <c r="D261" s="1"/>
    </row>
    <row r="262" spans="3:4" ht="12" customHeight="1" x14ac:dyDescent="0.2">
      <c r="C262" s="1"/>
      <c r="D262" s="1"/>
    </row>
    <row r="263" spans="3:4" ht="12" customHeight="1" x14ac:dyDescent="0.2">
      <c r="C263" s="1"/>
      <c r="D263" s="1"/>
    </row>
    <row r="264" spans="3:4" ht="12" customHeight="1" x14ac:dyDescent="0.2">
      <c r="C264" s="1"/>
      <c r="D264" s="1"/>
    </row>
    <row r="265" spans="3:4" ht="12" customHeight="1" x14ac:dyDescent="0.2">
      <c r="C265" s="1"/>
      <c r="D265" s="1"/>
    </row>
    <row r="266" spans="3:4" ht="12" customHeight="1" x14ac:dyDescent="0.2">
      <c r="C266" s="1"/>
      <c r="D266" s="1"/>
    </row>
    <row r="267" spans="3:4" ht="12" customHeight="1" x14ac:dyDescent="0.2">
      <c r="C267" s="1"/>
      <c r="D267" s="1"/>
    </row>
    <row r="268" spans="3:4" ht="12" customHeight="1" x14ac:dyDescent="0.2">
      <c r="C268" s="1"/>
      <c r="D268" s="1"/>
    </row>
    <row r="269" spans="3:4" ht="12" customHeight="1" x14ac:dyDescent="0.2">
      <c r="C269" s="1"/>
      <c r="D269" s="1"/>
    </row>
    <row r="270" spans="3:4" ht="12" customHeight="1" x14ac:dyDescent="0.2">
      <c r="C270" s="1"/>
      <c r="D270" s="1"/>
    </row>
    <row r="271" spans="3:4" ht="12" customHeight="1" x14ac:dyDescent="0.2">
      <c r="C271" s="1"/>
      <c r="D271" s="1"/>
    </row>
    <row r="272" spans="3:4" ht="12" customHeight="1" x14ac:dyDescent="0.2">
      <c r="C272" s="1"/>
      <c r="D272" s="1"/>
    </row>
    <row r="273" spans="3:4" ht="12" customHeight="1" x14ac:dyDescent="0.2">
      <c r="C273" s="1"/>
      <c r="D273" s="1"/>
    </row>
    <row r="274" spans="3:4" ht="12" customHeight="1" x14ac:dyDescent="0.2">
      <c r="C274" s="1"/>
      <c r="D274" s="1"/>
    </row>
    <row r="275" spans="3:4" ht="12" customHeight="1" x14ac:dyDescent="0.2">
      <c r="C275" s="1"/>
      <c r="D275" s="1"/>
    </row>
    <row r="276" spans="3:4" ht="12" customHeight="1" x14ac:dyDescent="0.2">
      <c r="C276" s="1"/>
      <c r="D276" s="1"/>
    </row>
    <row r="277" spans="3:4" ht="12" customHeight="1" x14ac:dyDescent="0.2">
      <c r="C277" s="1"/>
      <c r="D277" s="1"/>
    </row>
    <row r="278" spans="3:4" ht="12" customHeight="1" x14ac:dyDescent="0.2">
      <c r="C278" s="1"/>
      <c r="D278" s="1"/>
    </row>
    <row r="279" spans="3:4" ht="12" customHeight="1" x14ac:dyDescent="0.2">
      <c r="C279" s="1"/>
      <c r="D279" s="1"/>
    </row>
    <row r="280" spans="3:4" ht="12" customHeight="1" x14ac:dyDescent="0.2">
      <c r="C280" s="1"/>
      <c r="D280" s="1"/>
    </row>
    <row r="281" spans="3:4" ht="12" customHeight="1" x14ac:dyDescent="0.2">
      <c r="C281" s="1"/>
      <c r="D281" s="1"/>
    </row>
    <row r="282" spans="3:4" ht="12" customHeight="1" x14ac:dyDescent="0.2">
      <c r="C282" s="1"/>
      <c r="D282" s="1"/>
    </row>
    <row r="283" spans="3:4" ht="12" customHeight="1" x14ac:dyDescent="0.2">
      <c r="C283" s="1"/>
      <c r="D283" s="1"/>
    </row>
    <row r="284" spans="3:4" ht="12" customHeight="1" x14ac:dyDescent="0.2">
      <c r="C284" s="1"/>
      <c r="D284" s="1"/>
    </row>
    <row r="285" spans="3:4" ht="12" customHeight="1" x14ac:dyDescent="0.2">
      <c r="C285" s="1"/>
      <c r="D285" s="1"/>
    </row>
    <row r="286" spans="3:4" ht="12" customHeight="1" x14ac:dyDescent="0.2">
      <c r="C286" s="1"/>
      <c r="D286" s="1"/>
    </row>
    <row r="287" spans="3:4" ht="12" customHeight="1" x14ac:dyDescent="0.2">
      <c r="C287" s="1"/>
      <c r="D287" s="1"/>
    </row>
    <row r="288" spans="3:4" ht="12" customHeight="1" x14ac:dyDescent="0.2">
      <c r="C288" s="1"/>
      <c r="D288" s="1"/>
    </row>
    <row r="289" spans="3:4" ht="12" customHeight="1" x14ac:dyDescent="0.2">
      <c r="C289" s="1"/>
      <c r="D289" s="1"/>
    </row>
    <row r="290" spans="3:4" ht="12" customHeight="1" x14ac:dyDescent="0.2">
      <c r="C290" s="1"/>
      <c r="D290" s="1"/>
    </row>
    <row r="291" spans="3:4" ht="12" customHeight="1" x14ac:dyDescent="0.2">
      <c r="C291" s="1"/>
      <c r="D291" s="1"/>
    </row>
    <row r="292" spans="3:4" ht="12" customHeight="1" x14ac:dyDescent="0.2">
      <c r="C292" s="1"/>
      <c r="D292" s="1"/>
    </row>
    <row r="293" spans="3:4" ht="12" customHeight="1" x14ac:dyDescent="0.2">
      <c r="C293" s="1"/>
      <c r="D293" s="1"/>
    </row>
    <row r="294" spans="3:4" ht="12" customHeight="1" x14ac:dyDescent="0.2">
      <c r="C294" s="1"/>
      <c r="D294" s="1"/>
    </row>
    <row r="295" spans="3:4" ht="12" customHeight="1" x14ac:dyDescent="0.2">
      <c r="C295" s="1"/>
      <c r="D295" s="1"/>
    </row>
    <row r="296" spans="3:4" ht="12" customHeight="1" x14ac:dyDescent="0.2">
      <c r="C296" s="1"/>
      <c r="D296" s="1"/>
    </row>
    <row r="297" spans="3:4" ht="12" customHeight="1" x14ac:dyDescent="0.2">
      <c r="C297" s="1"/>
      <c r="D297" s="1"/>
    </row>
    <row r="298" spans="3:4" ht="12" customHeight="1" x14ac:dyDescent="0.2">
      <c r="C298" s="1"/>
      <c r="D298" s="1"/>
    </row>
    <row r="299" spans="3:4" ht="12" customHeight="1" x14ac:dyDescent="0.2">
      <c r="C299" s="1"/>
      <c r="D299" s="1"/>
    </row>
    <row r="300" spans="3:4" ht="12" customHeight="1" x14ac:dyDescent="0.2">
      <c r="C300" s="1"/>
      <c r="D300" s="1"/>
    </row>
    <row r="301" spans="3:4" ht="12" customHeight="1" x14ac:dyDescent="0.2">
      <c r="C301" s="1"/>
      <c r="D301" s="1"/>
    </row>
    <row r="302" spans="3:4" ht="12" customHeight="1" x14ac:dyDescent="0.2">
      <c r="C302" s="1"/>
      <c r="D302" s="1"/>
    </row>
    <row r="303" spans="3:4" ht="12" customHeight="1" x14ac:dyDescent="0.2">
      <c r="C303" s="1"/>
      <c r="D303" s="1"/>
    </row>
    <row r="304" spans="3:4" ht="12" customHeight="1" x14ac:dyDescent="0.2">
      <c r="C304" s="1"/>
      <c r="D304" s="1"/>
    </row>
    <row r="305" spans="3:4" ht="12" customHeight="1" x14ac:dyDescent="0.2">
      <c r="C305" s="1"/>
      <c r="D305" s="1"/>
    </row>
    <row r="306" spans="3:4" ht="12" customHeight="1" x14ac:dyDescent="0.2">
      <c r="C306" s="1"/>
      <c r="D306" s="1"/>
    </row>
    <row r="307" spans="3:4" ht="12" customHeight="1" x14ac:dyDescent="0.2">
      <c r="C307" s="1"/>
      <c r="D307" s="1"/>
    </row>
    <row r="308" spans="3:4" ht="12" customHeight="1" x14ac:dyDescent="0.2">
      <c r="C308" s="1"/>
      <c r="D308" s="1"/>
    </row>
    <row r="309" spans="3:4" ht="12" customHeight="1" x14ac:dyDescent="0.2">
      <c r="C309" s="1"/>
      <c r="D309" s="1"/>
    </row>
    <row r="310" spans="3:4" ht="12" customHeight="1" x14ac:dyDescent="0.2">
      <c r="C310" s="1"/>
      <c r="D310" s="1"/>
    </row>
    <row r="311" spans="3:4" ht="12" customHeight="1" x14ac:dyDescent="0.2">
      <c r="C311" s="1"/>
      <c r="D311" s="1"/>
    </row>
    <row r="312" spans="3:4" ht="12" customHeight="1" x14ac:dyDescent="0.2">
      <c r="C312" s="1"/>
      <c r="D312" s="1"/>
    </row>
    <row r="313" spans="3:4" ht="12" customHeight="1" x14ac:dyDescent="0.2">
      <c r="C313" s="1"/>
      <c r="D313" s="1"/>
    </row>
    <row r="314" spans="3:4" ht="12" customHeight="1" x14ac:dyDescent="0.2">
      <c r="C314" s="1"/>
      <c r="D314" s="1"/>
    </row>
    <row r="315" spans="3:4" ht="12" customHeight="1" x14ac:dyDescent="0.2">
      <c r="C315" s="1"/>
      <c r="D315" s="1"/>
    </row>
    <row r="316" spans="3:4" ht="12" customHeight="1" x14ac:dyDescent="0.2">
      <c r="C316" s="1"/>
      <c r="D316" s="1"/>
    </row>
    <row r="317" spans="3:4" ht="12" customHeight="1" x14ac:dyDescent="0.2">
      <c r="C317" s="1"/>
      <c r="D317" s="1"/>
    </row>
    <row r="318" spans="3:4" ht="12" customHeight="1" x14ac:dyDescent="0.2">
      <c r="C318" s="1"/>
      <c r="D318" s="1"/>
    </row>
    <row r="319" spans="3:4" ht="12" customHeight="1" x14ac:dyDescent="0.2">
      <c r="C319" s="1"/>
      <c r="D319" s="1"/>
    </row>
    <row r="320" spans="3:4" ht="12" customHeight="1" x14ac:dyDescent="0.2">
      <c r="C320" s="1"/>
      <c r="D320" s="1"/>
    </row>
    <row r="321" spans="3:4" ht="12" customHeight="1" x14ac:dyDescent="0.2">
      <c r="C321" s="1"/>
      <c r="D321" s="1"/>
    </row>
    <row r="322" spans="3:4" ht="12" customHeight="1" x14ac:dyDescent="0.2">
      <c r="C322" s="1"/>
      <c r="D322" s="1"/>
    </row>
    <row r="323" spans="3:4" ht="12" customHeight="1" x14ac:dyDescent="0.2">
      <c r="C323" s="1"/>
      <c r="D323" s="1"/>
    </row>
    <row r="324" spans="3:4" ht="12" customHeight="1" x14ac:dyDescent="0.2">
      <c r="C324" s="1"/>
      <c r="D324" s="1"/>
    </row>
    <row r="325" spans="3:4" ht="12" customHeight="1" x14ac:dyDescent="0.2">
      <c r="C325" s="1"/>
      <c r="D325" s="1"/>
    </row>
    <row r="326" spans="3:4" ht="12" customHeight="1" x14ac:dyDescent="0.2">
      <c r="C326" s="1"/>
      <c r="D326" s="1"/>
    </row>
    <row r="327" spans="3:4" ht="12" customHeight="1" x14ac:dyDescent="0.2">
      <c r="C327" s="1"/>
      <c r="D327" s="1"/>
    </row>
    <row r="328" spans="3:4" ht="12" customHeight="1" x14ac:dyDescent="0.2">
      <c r="C328" s="1"/>
      <c r="D328" s="1"/>
    </row>
    <row r="329" spans="3:4" ht="12" customHeight="1" x14ac:dyDescent="0.2">
      <c r="C329" s="1"/>
      <c r="D329" s="1"/>
    </row>
    <row r="330" spans="3:4" ht="12" customHeight="1" x14ac:dyDescent="0.2">
      <c r="C330" s="1"/>
      <c r="D330" s="1"/>
    </row>
    <row r="331" spans="3:4" ht="12" customHeight="1" x14ac:dyDescent="0.2">
      <c r="C331" s="1"/>
      <c r="D331" s="1"/>
    </row>
    <row r="332" spans="3:4" ht="12" customHeight="1" x14ac:dyDescent="0.2">
      <c r="C332" s="1"/>
      <c r="D332" s="1"/>
    </row>
    <row r="333" spans="3:4" ht="12" customHeight="1" x14ac:dyDescent="0.2">
      <c r="C333" s="1"/>
      <c r="D333" s="1"/>
    </row>
    <row r="334" spans="3:4" ht="12" customHeight="1" x14ac:dyDescent="0.2">
      <c r="C334" s="1"/>
      <c r="D334" s="1"/>
    </row>
    <row r="335" spans="3:4" ht="12" customHeight="1" x14ac:dyDescent="0.2">
      <c r="C335" s="1"/>
      <c r="D335" s="1"/>
    </row>
    <row r="336" spans="3:4" ht="12" customHeight="1" x14ac:dyDescent="0.2">
      <c r="C336" s="1"/>
      <c r="D336" s="1"/>
    </row>
    <row r="337" spans="3:4" ht="12" customHeight="1" x14ac:dyDescent="0.2">
      <c r="C337" s="1"/>
      <c r="D337" s="1"/>
    </row>
    <row r="338" spans="3:4" ht="12" customHeight="1" x14ac:dyDescent="0.2">
      <c r="C338" s="1"/>
      <c r="D338" s="1"/>
    </row>
    <row r="339" spans="3:4" ht="12" customHeight="1" x14ac:dyDescent="0.2">
      <c r="C339" s="1"/>
      <c r="D339" s="1"/>
    </row>
    <row r="340" spans="3:4" ht="12" customHeight="1" x14ac:dyDescent="0.2">
      <c r="C340" s="1"/>
      <c r="D340" s="1"/>
    </row>
    <row r="341" spans="3:4" ht="12" customHeight="1" x14ac:dyDescent="0.2">
      <c r="C341" s="1"/>
      <c r="D341" s="1"/>
    </row>
    <row r="342" spans="3:4" ht="12" customHeight="1" x14ac:dyDescent="0.2">
      <c r="C342" s="1"/>
      <c r="D342" s="1"/>
    </row>
    <row r="343" spans="3:4" ht="12" customHeight="1" x14ac:dyDescent="0.2">
      <c r="C343" s="1"/>
      <c r="D343" s="1"/>
    </row>
    <row r="344" spans="3:4" ht="12" customHeight="1" x14ac:dyDescent="0.2">
      <c r="C344" s="1"/>
      <c r="D344" s="1"/>
    </row>
    <row r="345" spans="3:4" ht="12" customHeight="1" x14ac:dyDescent="0.2">
      <c r="C345" s="1"/>
      <c r="D345" s="1"/>
    </row>
    <row r="346" spans="3:4" ht="12" customHeight="1" x14ac:dyDescent="0.2">
      <c r="C346" s="1"/>
      <c r="D346" s="1"/>
    </row>
    <row r="347" spans="3:4" ht="12" customHeight="1" x14ac:dyDescent="0.2">
      <c r="C347" s="1"/>
      <c r="D347" s="1"/>
    </row>
    <row r="348" spans="3:4" ht="12" customHeight="1" x14ac:dyDescent="0.2">
      <c r="C348" s="1"/>
      <c r="D348" s="1"/>
    </row>
    <row r="349" spans="3:4" ht="12" customHeight="1" x14ac:dyDescent="0.2">
      <c r="C349" s="1"/>
      <c r="D349" s="1"/>
    </row>
    <row r="350" spans="3:4" ht="12" customHeight="1" x14ac:dyDescent="0.2">
      <c r="C350" s="1"/>
      <c r="D350" s="1"/>
    </row>
    <row r="351" spans="3:4" ht="12" customHeight="1" x14ac:dyDescent="0.2">
      <c r="C351" s="1"/>
      <c r="D351" s="1"/>
    </row>
    <row r="352" spans="3:4" ht="12" customHeight="1" x14ac:dyDescent="0.2">
      <c r="C352" s="1"/>
      <c r="D352" s="1"/>
    </row>
    <row r="353" spans="3:4" ht="12" customHeight="1" x14ac:dyDescent="0.2">
      <c r="C353" s="1"/>
      <c r="D353" s="1"/>
    </row>
    <row r="354" spans="3:4" ht="12" customHeight="1" x14ac:dyDescent="0.2">
      <c r="C354" s="1"/>
      <c r="D354" s="1"/>
    </row>
    <row r="355" spans="3:4" ht="12" customHeight="1" x14ac:dyDescent="0.2">
      <c r="C355" s="1"/>
      <c r="D355" s="1"/>
    </row>
    <row r="356" spans="3:4" ht="12" customHeight="1" x14ac:dyDescent="0.2">
      <c r="C356" s="1"/>
      <c r="D356" s="1"/>
    </row>
    <row r="357" spans="3:4" ht="12" customHeight="1" x14ac:dyDescent="0.2">
      <c r="C357" s="1"/>
      <c r="D357" s="1"/>
    </row>
    <row r="358" spans="3:4" ht="12" customHeight="1" x14ac:dyDescent="0.2">
      <c r="C358" s="1"/>
      <c r="D358" s="1"/>
    </row>
    <row r="359" spans="3:4" ht="12" customHeight="1" x14ac:dyDescent="0.2">
      <c r="C359" s="1"/>
      <c r="D359" s="1"/>
    </row>
    <row r="360" spans="3:4" ht="12" customHeight="1" x14ac:dyDescent="0.2">
      <c r="C360" s="1"/>
      <c r="D360" s="1"/>
    </row>
    <row r="361" spans="3:4" ht="12" customHeight="1" x14ac:dyDescent="0.2">
      <c r="C361" s="1"/>
      <c r="D361" s="1"/>
    </row>
    <row r="362" spans="3:4" ht="12" customHeight="1" x14ac:dyDescent="0.2">
      <c r="C362" s="1"/>
      <c r="D362" s="1"/>
    </row>
    <row r="363" spans="3:4" ht="12" customHeight="1" x14ac:dyDescent="0.2">
      <c r="C363" s="1"/>
      <c r="D363" s="1"/>
    </row>
    <row r="364" spans="3:4" ht="12" customHeight="1" x14ac:dyDescent="0.2">
      <c r="C364" s="1"/>
      <c r="D364" s="1"/>
    </row>
    <row r="365" spans="3:4" ht="12" customHeight="1" x14ac:dyDescent="0.2">
      <c r="C365" s="1"/>
      <c r="D365" s="1"/>
    </row>
    <row r="366" spans="3:4" ht="12" customHeight="1" x14ac:dyDescent="0.2">
      <c r="C366" s="1"/>
      <c r="D366" s="1"/>
    </row>
    <row r="367" spans="3:4" ht="12" customHeight="1" x14ac:dyDescent="0.2">
      <c r="C367" s="1"/>
      <c r="D367" s="1"/>
    </row>
    <row r="368" spans="3:4" ht="12" customHeight="1" x14ac:dyDescent="0.2">
      <c r="C368" s="1"/>
      <c r="D368" s="1"/>
    </row>
    <row r="369" spans="3:4" ht="12" customHeight="1" x14ac:dyDescent="0.2">
      <c r="C369" s="1"/>
      <c r="D369" s="1"/>
    </row>
    <row r="370" spans="3:4" ht="12" customHeight="1" x14ac:dyDescent="0.2">
      <c r="C370" s="1"/>
      <c r="D370" s="1"/>
    </row>
    <row r="371" spans="3:4" ht="12" customHeight="1" x14ac:dyDescent="0.2">
      <c r="C371" s="1"/>
      <c r="D371" s="1"/>
    </row>
    <row r="372" spans="3:4" ht="12" customHeight="1" x14ac:dyDescent="0.2">
      <c r="C372" s="1"/>
      <c r="D372" s="1"/>
    </row>
    <row r="373" spans="3:4" ht="12" customHeight="1" x14ac:dyDescent="0.2">
      <c r="C373" s="1"/>
      <c r="D373" s="1"/>
    </row>
    <row r="374" spans="3:4" ht="12" customHeight="1" x14ac:dyDescent="0.2">
      <c r="C374" s="1"/>
      <c r="D374" s="1"/>
    </row>
    <row r="375" spans="3:4" ht="12" customHeight="1" x14ac:dyDescent="0.2">
      <c r="C375" s="1"/>
      <c r="D375" s="1"/>
    </row>
    <row r="376" spans="3:4" ht="12" customHeight="1" x14ac:dyDescent="0.2">
      <c r="C376" s="1"/>
      <c r="D376" s="1"/>
    </row>
    <row r="377" spans="3:4" ht="12" customHeight="1" x14ac:dyDescent="0.2">
      <c r="C377" s="1"/>
      <c r="D377" s="1"/>
    </row>
    <row r="378" spans="3:4" ht="12" customHeight="1" x14ac:dyDescent="0.2">
      <c r="C378" s="1"/>
      <c r="D378" s="1"/>
    </row>
    <row r="379" spans="3:4" ht="12" customHeight="1" x14ac:dyDescent="0.2">
      <c r="C379" s="1"/>
      <c r="D379" s="1"/>
    </row>
    <row r="380" spans="3:4" ht="12" customHeight="1" x14ac:dyDescent="0.2">
      <c r="C380" s="1"/>
      <c r="D380" s="1"/>
    </row>
    <row r="381" spans="3:4" ht="12" customHeight="1" x14ac:dyDescent="0.2">
      <c r="C381" s="1"/>
      <c r="D381" s="1"/>
    </row>
    <row r="382" spans="3:4" ht="12" customHeight="1" x14ac:dyDescent="0.2">
      <c r="C382" s="1"/>
      <c r="D382" s="1"/>
    </row>
    <row r="383" spans="3:4" ht="12" customHeight="1" x14ac:dyDescent="0.2">
      <c r="C383" s="1"/>
      <c r="D383" s="1"/>
    </row>
    <row r="384" spans="3:4" ht="12" customHeight="1" x14ac:dyDescent="0.2">
      <c r="C384" s="1"/>
      <c r="D384" s="1"/>
    </row>
    <row r="385" spans="3:4" ht="12" customHeight="1" x14ac:dyDescent="0.2">
      <c r="C385" s="1"/>
      <c r="D385" s="1"/>
    </row>
    <row r="386" spans="3:4" ht="12" customHeight="1" x14ac:dyDescent="0.2">
      <c r="C386" s="1"/>
      <c r="D386" s="1"/>
    </row>
    <row r="387" spans="3:4" ht="12" customHeight="1" x14ac:dyDescent="0.2">
      <c r="C387" s="1"/>
      <c r="D387" s="1"/>
    </row>
    <row r="388" spans="3:4" ht="12" customHeight="1" x14ac:dyDescent="0.2">
      <c r="C388" s="1"/>
      <c r="D388" s="1"/>
    </row>
    <row r="389" spans="3:4" ht="12" customHeight="1" x14ac:dyDescent="0.2">
      <c r="C389" s="1"/>
      <c r="D389" s="1"/>
    </row>
    <row r="390" spans="3:4" ht="12" customHeight="1" x14ac:dyDescent="0.2">
      <c r="C390" s="1"/>
      <c r="D390" s="1"/>
    </row>
    <row r="391" spans="3:4" ht="12" customHeight="1" x14ac:dyDescent="0.2">
      <c r="C391" s="1"/>
      <c r="D391" s="1"/>
    </row>
    <row r="392" spans="3:4" ht="12" customHeight="1" x14ac:dyDescent="0.2">
      <c r="C392" s="1"/>
      <c r="D392" s="1"/>
    </row>
    <row r="393" spans="3:4" ht="12" customHeight="1" x14ac:dyDescent="0.2">
      <c r="C393" s="1"/>
      <c r="D393" s="1"/>
    </row>
    <row r="394" spans="3:4" ht="12" customHeight="1" x14ac:dyDescent="0.2">
      <c r="C394" s="1"/>
      <c r="D394" s="1"/>
    </row>
    <row r="395" spans="3:4" ht="12" customHeight="1" x14ac:dyDescent="0.2">
      <c r="C395" s="1"/>
      <c r="D395" s="1"/>
    </row>
    <row r="396" spans="3:4" ht="12" customHeight="1" x14ac:dyDescent="0.2">
      <c r="C396" s="1"/>
      <c r="D396" s="1"/>
    </row>
    <row r="397" spans="3:4" ht="12" customHeight="1" x14ac:dyDescent="0.2">
      <c r="C397" s="1"/>
      <c r="D397" s="1"/>
    </row>
    <row r="398" spans="3:4" ht="12" customHeight="1" x14ac:dyDescent="0.2">
      <c r="C398" s="1"/>
      <c r="D398" s="1"/>
    </row>
    <row r="399" spans="3:4" ht="12" customHeight="1" x14ac:dyDescent="0.2">
      <c r="C399" s="1"/>
      <c r="D399" s="1"/>
    </row>
    <row r="400" spans="3:4" ht="12" customHeight="1" x14ac:dyDescent="0.2">
      <c r="C400" s="1"/>
      <c r="D400" s="1"/>
    </row>
    <row r="401" spans="3:4" ht="12" customHeight="1" x14ac:dyDescent="0.2">
      <c r="C401" s="1"/>
      <c r="D401" s="1"/>
    </row>
    <row r="402" spans="3:4" ht="12" customHeight="1" x14ac:dyDescent="0.2">
      <c r="C402" s="1"/>
      <c r="D402" s="1"/>
    </row>
    <row r="403" spans="3:4" ht="12" customHeight="1" x14ac:dyDescent="0.2">
      <c r="C403" s="1"/>
      <c r="D403" s="1"/>
    </row>
    <row r="404" spans="3:4" ht="12" customHeight="1" x14ac:dyDescent="0.2">
      <c r="C404" s="1"/>
      <c r="D404" s="1"/>
    </row>
    <row r="405" spans="3:4" ht="12" customHeight="1" x14ac:dyDescent="0.2">
      <c r="C405" s="1"/>
      <c r="D405" s="1"/>
    </row>
    <row r="406" spans="3:4" ht="12" customHeight="1" x14ac:dyDescent="0.2">
      <c r="C406" s="1"/>
      <c r="D406" s="1"/>
    </row>
    <row r="407" spans="3:4" ht="12" customHeight="1" x14ac:dyDescent="0.2">
      <c r="C407" s="1"/>
      <c r="D407" s="1"/>
    </row>
    <row r="408" spans="3:4" ht="12" customHeight="1" x14ac:dyDescent="0.2">
      <c r="C408" s="1"/>
      <c r="D408" s="1"/>
    </row>
    <row r="409" spans="3:4" ht="12" customHeight="1" x14ac:dyDescent="0.2">
      <c r="C409" s="1"/>
      <c r="D409" s="1"/>
    </row>
    <row r="410" spans="3:4" ht="12" customHeight="1" x14ac:dyDescent="0.2">
      <c r="C410" s="1"/>
      <c r="D410" s="1"/>
    </row>
    <row r="411" spans="3:4" ht="12" customHeight="1" x14ac:dyDescent="0.2">
      <c r="C411" s="1"/>
      <c r="D411" s="1"/>
    </row>
    <row r="412" spans="3:4" ht="12" customHeight="1" x14ac:dyDescent="0.2">
      <c r="C412" s="1"/>
      <c r="D412" s="1"/>
    </row>
    <row r="413" spans="3:4" ht="12" customHeight="1" x14ac:dyDescent="0.2">
      <c r="C413" s="1"/>
      <c r="D413" s="1"/>
    </row>
    <row r="414" spans="3:4" ht="12" customHeight="1" x14ac:dyDescent="0.2">
      <c r="C414" s="1"/>
      <c r="D414" s="1"/>
    </row>
    <row r="415" spans="3:4" ht="12" customHeight="1" x14ac:dyDescent="0.2">
      <c r="C415" s="1"/>
      <c r="D415" s="1"/>
    </row>
    <row r="416" spans="3:4" ht="12" customHeight="1" x14ac:dyDescent="0.2">
      <c r="C416" s="1"/>
      <c r="D416" s="1"/>
    </row>
    <row r="417" spans="3:4" ht="12" customHeight="1" x14ac:dyDescent="0.2">
      <c r="C417" s="1"/>
      <c r="D417" s="1"/>
    </row>
    <row r="418" spans="3:4" ht="12" customHeight="1" x14ac:dyDescent="0.2">
      <c r="C418" s="1"/>
      <c r="D418" s="1"/>
    </row>
    <row r="419" spans="3:4" ht="12" customHeight="1" x14ac:dyDescent="0.2">
      <c r="C419" s="1"/>
      <c r="D419" s="1"/>
    </row>
    <row r="420" spans="3:4" ht="12" customHeight="1" x14ac:dyDescent="0.2">
      <c r="C420" s="1"/>
      <c r="D420" s="1"/>
    </row>
    <row r="421" spans="3:4" ht="12" customHeight="1" x14ac:dyDescent="0.2">
      <c r="C421" s="1"/>
      <c r="D421" s="1"/>
    </row>
    <row r="422" spans="3:4" ht="12" customHeight="1" x14ac:dyDescent="0.2">
      <c r="C422" s="1"/>
      <c r="D422" s="1"/>
    </row>
    <row r="423" spans="3:4" ht="12" customHeight="1" x14ac:dyDescent="0.2">
      <c r="C423" s="1"/>
      <c r="D423" s="1"/>
    </row>
    <row r="424" spans="3:4" ht="12" customHeight="1" x14ac:dyDescent="0.2">
      <c r="C424" s="1"/>
      <c r="D424" s="1"/>
    </row>
    <row r="425" spans="3:4" ht="12" customHeight="1" x14ac:dyDescent="0.2">
      <c r="C425" s="1"/>
      <c r="D425" s="1"/>
    </row>
    <row r="426" spans="3:4" ht="12" customHeight="1" x14ac:dyDescent="0.2">
      <c r="C426" s="1"/>
      <c r="D426" s="1"/>
    </row>
    <row r="427" spans="3:4" ht="12" customHeight="1" x14ac:dyDescent="0.2">
      <c r="C427" s="1"/>
      <c r="D427" s="1"/>
    </row>
    <row r="428" spans="3:4" ht="12" customHeight="1" x14ac:dyDescent="0.2">
      <c r="C428" s="1"/>
      <c r="D428" s="1"/>
    </row>
    <row r="429" spans="3:4" ht="12" customHeight="1" x14ac:dyDescent="0.2">
      <c r="C429" s="1"/>
      <c r="D429" s="1"/>
    </row>
    <row r="430" spans="3:4" ht="12" customHeight="1" x14ac:dyDescent="0.2">
      <c r="C430" s="1"/>
      <c r="D430" s="1"/>
    </row>
    <row r="431" spans="3:4" ht="12" customHeight="1" x14ac:dyDescent="0.2">
      <c r="C431" s="1"/>
      <c r="D431" s="1"/>
    </row>
    <row r="432" spans="3:4" ht="12" customHeight="1" x14ac:dyDescent="0.2">
      <c r="C432" s="1"/>
      <c r="D432" s="1"/>
    </row>
    <row r="433" spans="3:4" ht="12" customHeight="1" x14ac:dyDescent="0.2">
      <c r="C433" s="1"/>
      <c r="D433" s="1"/>
    </row>
    <row r="434" spans="3:4" ht="12" customHeight="1" x14ac:dyDescent="0.2">
      <c r="C434" s="1"/>
      <c r="D434" s="1"/>
    </row>
    <row r="435" spans="3:4" ht="12" customHeight="1" x14ac:dyDescent="0.2">
      <c r="C435" s="1"/>
      <c r="D435" s="1"/>
    </row>
    <row r="436" spans="3:4" ht="12" customHeight="1" x14ac:dyDescent="0.2">
      <c r="C436" s="1"/>
      <c r="D436" s="1"/>
    </row>
    <row r="437" spans="3:4" ht="12" customHeight="1" x14ac:dyDescent="0.2">
      <c r="C437" s="1"/>
      <c r="D437" s="1"/>
    </row>
    <row r="438" spans="3:4" ht="12" customHeight="1" x14ac:dyDescent="0.2">
      <c r="C438" s="1"/>
      <c r="D438" s="1"/>
    </row>
    <row r="439" spans="3:4" ht="12" customHeight="1" x14ac:dyDescent="0.2">
      <c r="C439" s="1"/>
      <c r="D439" s="1"/>
    </row>
    <row r="440" spans="3:4" ht="12" customHeight="1" x14ac:dyDescent="0.2">
      <c r="C440" s="1"/>
      <c r="D440" s="1"/>
    </row>
    <row r="441" spans="3:4" ht="12" customHeight="1" x14ac:dyDescent="0.2">
      <c r="C441" s="1"/>
      <c r="D441" s="1"/>
    </row>
    <row r="442" spans="3:4" ht="12" customHeight="1" x14ac:dyDescent="0.2">
      <c r="C442" s="1"/>
      <c r="D442" s="1"/>
    </row>
    <row r="443" spans="3:4" ht="12" customHeight="1" x14ac:dyDescent="0.2">
      <c r="C443" s="1"/>
      <c r="D443" s="1"/>
    </row>
    <row r="444" spans="3:4" ht="12" customHeight="1" x14ac:dyDescent="0.2">
      <c r="C444" s="1"/>
      <c r="D444" s="1"/>
    </row>
    <row r="445" spans="3:4" ht="12" customHeight="1" x14ac:dyDescent="0.2">
      <c r="C445" s="1"/>
      <c r="D445" s="1"/>
    </row>
    <row r="446" spans="3:4" ht="12" customHeight="1" x14ac:dyDescent="0.2">
      <c r="C446" s="1"/>
      <c r="D446" s="1"/>
    </row>
    <row r="447" spans="3:4" ht="12" customHeight="1" x14ac:dyDescent="0.2">
      <c r="C447" s="1"/>
      <c r="D447" s="1"/>
    </row>
    <row r="448" spans="3:4" ht="12" customHeight="1" x14ac:dyDescent="0.2">
      <c r="C448" s="1"/>
      <c r="D448" s="1"/>
    </row>
    <row r="449" spans="3:4" ht="12" customHeight="1" x14ac:dyDescent="0.2">
      <c r="C449" s="1"/>
      <c r="D449" s="1"/>
    </row>
    <row r="450" spans="3:4" ht="12" customHeight="1" x14ac:dyDescent="0.2">
      <c r="C450" s="1"/>
      <c r="D450" s="1"/>
    </row>
    <row r="451" spans="3:4" ht="12" customHeight="1" x14ac:dyDescent="0.2">
      <c r="C451" s="1"/>
      <c r="D451" s="1"/>
    </row>
    <row r="452" spans="3:4" ht="12" customHeight="1" x14ac:dyDescent="0.2">
      <c r="C452" s="1"/>
      <c r="D452" s="1"/>
    </row>
    <row r="453" spans="3:4" ht="12" customHeight="1" x14ac:dyDescent="0.2">
      <c r="C453" s="1"/>
      <c r="D453" s="1"/>
    </row>
    <row r="454" spans="3:4" ht="12" customHeight="1" x14ac:dyDescent="0.2">
      <c r="C454" s="1"/>
      <c r="D454" s="1"/>
    </row>
    <row r="455" spans="3:4" ht="12" customHeight="1" x14ac:dyDescent="0.2">
      <c r="C455" s="1"/>
      <c r="D455" s="1"/>
    </row>
    <row r="456" spans="3:4" ht="12" customHeight="1" x14ac:dyDescent="0.2">
      <c r="C456" s="1"/>
      <c r="D456" s="1"/>
    </row>
    <row r="457" spans="3:4" ht="12" customHeight="1" x14ac:dyDescent="0.2">
      <c r="C457" s="1"/>
      <c r="D457" s="1"/>
    </row>
    <row r="458" spans="3:4" ht="12" customHeight="1" x14ac:dyDescent="0.2">
      <c r="C458" s="1"/>
      <c r="D458" s="1"/>
    </row>
    <row r="459" spans="3:4" ht="12" customHeight="1" x14ac:dyDescent="0.2">
      <c r="C459" s="1"/>
      <c r="D459" s="1"/>
    </row>
    <row r="460" spans="3:4" ht="12" customHeight="1" x14ac:dyDescent="0.2">
      <c r="C460" s="1"/>
      <c r="D460" s="1"/>
    </row>
    <row r="461" spans="3:4" ht="12" customHeight="1" x14ac:dyDescent="0.2">
      <c r="C461" s="1"/>
      <c r="D461" s="1"/>
    </row>
    <row r="462" spans="3:4" ht="12" customHeight="1" x14ac:dyDescent="0.2">
      <c r="C462" s="1"/>
      <c r="D462" s="1"/>
    </row>
    <row r="463" spans="3:4" ht="12" customHeight="1" x14ac:dyDescent="0.2">
      <c r="C463" s="1"/>
      <c r="D463" s="1"/>
    </row>
    <row r="464" spans="3:4" ht="12" customHeight="1" x14ac:dyDescent="0.2">
      <c r="C464" s="1"/>
      <c r="D464" s="1"/>
    </row>
    <row r="465" spans="3:4" ht="12" customHeight="1" x14ac:dyDescent="0.2">
      <c r="C465" s="1"/>
      <c r="D465" s="1"/>
    </row>
    <row r="466" spans="3:4" ht="12" customHeight="1" x14ac:dyDescent="0.2">
      <c r="C466" s="1"/>
      <c r="D466" s="1"/>
    </row>
    <row r="467" spans="3:4" ht="12" customHeight="1" x14ac:dyDescent="0.2">
      <c r="C467" s="1"/>
      <c r="D467" s="1"/>
    </row>
    <row r="468" spans="3:4" ht="12" customHeight="1" x14ac:dyDescent="0.2">
      <c r="C468" s="1"/>
      <c r="D468" s="1"/>
    </row>
    <row r="469" spans="3:4" ht="12" customHeight="1" x14ac:dyDescent="0.2">
      <c r="C469" s="1"/>
      <c r="D469" s="1"/>
    </row>
    <row r="470" spans="3:4" ht="12" customHeight="1" x14ac:dyDescent="0.2">
      <c r="C470" s="1"/>
      <c r="D470" s="1"/>
    </row>
    <row r="471" spans="3:4" ht="12" customHeight="1" x14ac:dyDescent="0.2">
      <c r="C471" s="1"/>
      <c r="D471" s="1"/>
    </row>
    <row r="472" spans="3:4" ht="12" customHeight="1" x14ac:dyDescent="0.2">
      <c r="C472" s="1"/>
      <c r="D472" s="1"/>
    </row>
    <row r="473" spans="3:4" ht="12" customHeight="1" x14ac:dyDescent="0.2">
      <c r="C473" s="1"/>
      <c r="D473" s="1"/>
    </row>
    <row r="474" spans="3:4" ht="12" customHeight="1" x14ac:dyDescent="0.2">
      <c r="C474" s="1"/>
      <c r="D474" s="1"/>
    </row>
    <row r="475" spans="3:4" ht="12" customHeight="1" x14ac:dyDescent="0.2">
      <c r="C475" s="1"/>
      <c r="D475" s="1"/>
    </row>
    <row r="476" spans="3:4" ht="12" customHeight="1" x14ac:dyDescent="0.2">
      <c r="C476" s="1"/>
      <c r="D476" s="1"/>
    </row>
    <row r="477" spans="3:4" ht="12" customHeight="1" x14ac:dyDescent="0.2">
      <c r="C477" s="1"/>
      <c r="D477" s="1"/>
    </row>
    <row r="478" spans="3:4" ht="12" customHeight="1" x14ac:dyDescent="0.2">
      <c r="C478" s="1"/>
      <c r="D478" s="1"/>
    </row>
    <row r="479" spans="3:4" ht="12" customHeight="1" x14ac:dyDescent="0.2">
      <c r="C479" s="1"/>
      <c r="D479" s="1"/>
    </row>
    <row r="480" spans="3:4" ht="12" customHeight="1" x14ac:dyDescent="0.2">
      <c r="C480" s="1"/>
      <c r="D480" s="1"/>
    </row>
    <row r="481" spans="3:4" ht="12" customHeight="1" x14ac:dyDescent="0.2">
      <c r="C481" s="1"/>
      <c r="D481" s="1"/>
    </row>
    <row r="482" spans="3:4" ht="12" customHeight="1" x14ac:dyDescent="0.2">
      <c r="C482" s="1"/>
      <c r="D482" s="1"/>
    </row>
    <row r="483" spans="3:4" ht="12" customHeight="1" x14ac:dyDescent="0.2">
      <c r="C483" s="1"/>
      <c r="D483" s="1"/>
    </row>
    <row r="484" spans="3:4" ht="12" customHeight="1" x14ac:dyDescent="0.2">
      <c r="C484" s="1"/>
      <c r="D484" s="1"/>
    </row>
    <row r="485" spans="3:4" ht="12" customHeight="1" x14ac:dyDescent="0.2">
      <c r="C485" s="1"/>
      <c r="D485" s="1"/>
    </row>
    <row r="486" spans="3:4" ht="12" customHeight="1" x14ac:dyDescent="0.2">
      <c r="C486" s="1"/>
      <c r="D486" s="1"/>
    </row>
    <row r="487" spans="3:4" ht="12" customHeight="1" x14ac:dyDescent="0.2">
      <c r="C487" s="1"/>
      <c r="D487" s="1"/>
    </row>
    <row r="488" spans="3:4" ht="12" customHeight="1" x14ac:dyDescent="0.2">
      <c r="C488" s="1"/>
      <c r="D488" s="1"/>
    </row>
    <row r="489" spans="3:4" ht="12" customHeight="1" x14ac:dyDescent="0.2">
      <c r="C489" s="1"/>
      <c r="D489" s="1"/>
    </row>
    <row r="490" spans="3:4" ht="12" customHeight="1" x14ac:dyDescent="0.2">
      <c r="C490" s="1"/>
      <c r="D490" s="1"/>
    </row>
    <row r="491" spans="3:4" ht="12" customHeight="1" x14ac:dyDescent="0.2">
      <c r="C491" s="1"/>
      <c r="D491" s="1"/>
    </row>
    <row r="492" spans="3:4" ht="12" customHeight="1" x14ac:dyDescent="0.2">
      <c r="C492" s="1"/>
      <c r="D492" s="1"/>
    </row>
    <row r="493" spans="3:4" ht="12" customHeight="1" x14ac:dyDescent="0.2">
      <c r="C493" s="1"/>
      <c r="D493" s="1"/>
    </row>
    <row r="494" spans="3:4" ht="12" customHeight="1" x14ac:dyDescent="0.2">
      <c r="C494" s="1"/>
      <c r="D494" s="1"/>
    </row>
    <row r="495" spans="3:4" ht="12" customHeight="1" x14ac:dyDescent="0.2">
      <c r="C495" s="1"/>
      <c r="D495" s="1"/>
    </row>
    <row r="496" spans="3:4" ht="12" customHeight="1" x14ac:dyDescent="0.2">
      <c r="C496" s="1"/>
      <c r="D496" s="1"/>
    </row>
    <row r="497" spans="3:4" ht="12" customHeight="1" x14ac:dyDescent="0.2">
      <c r="C497" s="1"/>
      <c r="D497" s="1"/>
    </row>
    <row r="498" spans="3:4" ht="12" customHeight="1" x14ac:dyDescent="0.2">
      <c r="C498" s="1"/>
      <c r="D498" s="1"/>
    </row>
    <row r="499" spans="3:4" ht="12" customHeight="1" x14ac:dyDescent="0.2">
      <c r="C499" s="1"/>
      <c r="D499" s="1"/>
    </row>
    <row r="500" spans="3:4" ht="12" customHeight="1" x14ac:dyDescent="0.2">
      <c r="C500" s="1"/>
      <c r="D500" s="1"/>
    </row>
    <row r="501" spans="3:4" ht="12" customHeight="1" x14ac:dyDescent="0.2">
      <c r="C501" s="1"/>
      <c r="D501" s="1"/>
    </row>
    <row r="502" spans="3:4" ht="12" customHeight="1" x14ac:dyDescent="0.2">
      <c r="C502" s="1"/>
      <c r="D502" s="1"/>
    </row>
    <row r="503" spans="3:4" ht="12" customHeight="1" x14ac:dyDescent="0.2">
      <c r="C503" s="1"/>
      <c r="D503" s="1"/>
    </row>
    <row r="504" spans="3:4" ht="12" customHeight="1" x14ac:dyDescent="0.2">
      <c r="C504" s="1"/>
      <c r="D504" s="1"/>
    </row>
    <row r="505" spans="3:4" ht="12" customHeight="1" x14ac:dyDescent="0.2">
      <c r="C505" s="1"/>
      <c r="D505" s="1"/>
    </row>
    <row r="506" spans="3:4" ht="12" customHeight="1" x14ac:dyDescent="0.2">
      <c r="C506" s="1"/>
      <c r="D506" s="1"/>
    </row>
    <row r="507" spans="3:4" ht="12" customHeight="1" x14ac:dyDescent="0.2">
      <c r="C507" s="1"/>
      <c r="D507" s="1"/>
    </row>
    <row r="508" spans="3:4" ht="12" customHeight="1" x14ac:dyDescent="0.2">
      <c r="C508" s="1"/>
      <c r="D508" s="1"/>
    </row>
    <row r="509" spans="3:4" ht="12" customHeight="1" x14ac:dyDescent="0.2">
      <c r="C509" s="1"/>
      <c r="D509" s="1"/>
    </row>
    <row r="510" spans="3:4" ht="12" customHeight="1" x14ac:dyDescent="0.2">
      <c r="C510" s="1"/>
      <c r="D510" s="1"/>
    </row>
    <row r="511" spans="3:4" ht="12" customHeight="1" x14ac:dyDescent="0.2">
      <c r="C511" s="1"/>
      <c r="D511" s="1"/>
    </row>
    <row r="512" spans="3:4" ht="12" customHeight="1" x14ac:dyDescent="0.2">
      <c r="C512" s="1"/>
      <c r="D512" s="1"/>
    </row>
    <row r="513" spans="3:4" ht="12" customHeight="1" x14ac:dyDescent="0.2">
      <c r="C513" s="1"/>
      <c r="D513" s="1"/>
    </row>
    <row r="514" spans="3:4" ht="12" customHeight="1" x14ac:dyDescent="0.2">
      <c r="C514" s="1"/>
      <c r="D514" s="1"/>
    </row>
    <row r="515" spans="3:4" ht="12" customHeight="1" x14ac:dyDescent="0.2">
      <c r="C515" s="1"/>
      <c r="D515" s="1"/>
    </row>
    <row r="516" spans="3:4" ht="12" customHeight="1" x14ac:dyDescent="0.2">
      <c r="C516" s="1"/>
      <c r="D516" s="1"/>
    </row>
    <row r="517" spans="3:4" ht="12" customHeight="1" x14ac:dyDescent="0.2">
      <c r="C517" s="1"/>
      <c r="D517" s="1"/>
    </row>
    <row r="518" spans="3:4" ht="12" customHeight="1" x14ac:dyDescent="0.2">
      <c r="C518" s="1"/>
      <c r="D518" s="1"/>
    </row>
    <row r="519" spans="3:4" ht="12" customHeight="1" x14ac:dyDescent="0.2">
      <c r="C519" s="1"/>
      <c r="D519" s="1"/>
    </row>
    <row r="520" spans="3:4" ht="12" customHeight="1" x14ac:dyDescent="0.2">
      <c r="C520" s="1"/>
      <c r="D520" s="1"/>
    </row>
    <row r="521" spans="3:4" ht="12" customHeight="1" x14ac:dyDescent="0.2">
      <c r="C521" s="1"/>
      <c r="D521" s="1"/>
    </row>
    <row r="522" spans="3:4" ht="12" customHeight="1" x14ac:dyDescent="0.2">
      <c r="C522" s="1"/>
      <c r="D522" s="1"/>
    </row>
    <row r="523" spans="3:4" ht="12" customHeight="1" x14ac:dyDescent="0.2">
      <c r="C523" s="1"/>
      <c r="D523" s="1"/>
    </row>
    <row r="524" spans="3:4" ht="12" customHeight="1" x14ac:dyDescent="0.2">
      <c r="C524" s="1"/>
      <c r="D524" s="1"/>
    </row>
    <row r="525" spans="3:4" ht="12" customHeight="1" x14ac:dyDescent="0.2">
      <c r="C525" s="1"/>
      <c r="D525" s="1"/>
    </row>
    <row r="526" spans="3:4" ht="12" customHeight="1" x14ac:dyDescent="0.2">
      <c r="C526" s="1"/>
      <c r="D526" s="1"/>
    </row>
    <row r="527" spans="3:4" ht="12" customHeight="1" x14ac:dyDescent="0.2">
      <c r="C527" s="1"/>
      <c r="D527" s="1"/>
    </row>
    <row r="528" spans="3:4" ht="12" customHeight="1" x14ac:dyDescent="0.2">
      <c r="C528" s="1"/>
      <c r="D528" s="1"/>
    </row>
    <row r="529" spans="3:4" ht="12" customHeight="1" x14ac:dyDescent="0.2">
      <c r="C529" s="1"/>
      <c r="D529" s="1"/>
    </row>
    <row r="530" spans="3:4" ht="12" customHeight="1" x14ac:dyDescent="0.2">
      <c r="C530" s="1"/>
      <c r="D530" s="1"/>
    </row>
    <row r="531" spans="3:4" ht="12" customHeight="1" x14ac:dyDescent="0.2">
      <c r="C531" s="1"/>
      <c r="D531" s="1"/>
    </row>
    <row r="532" spans="3:4" ht="12" customHeight="1" x14ac:dyDescent="0.2">
      <c r="C532" s="1"/>
      <c r="D532" s="1"/>
    </row>
    <row r="533" spans="3:4" ht="12" customHeight="1" x14ac:dyDescent="0.2">
      <c r="C533" s="1"/>
      <c r="D533" s="1"/>
    </row>
    <row r="534" spans="3:4" ht="12" customHeight="1" x14ac:dyDescent="0.2">
      <c r="C534" s="1"/>
      <c r="D534" s="1"/>
    </row>
    <row r="535" spans="3:4" ht="12" customHeight="1" x14ac:dyDescent="0.2">
      <c r="C535" s="1"/>
      <c r="D535" s="1"/>
    </row>
    <row r="536" spans="3:4" ht="12" customHeight="1" x14ac:dyDescent="0.2">
      <c r="C536" s="1"/>
      <c r="D536" s="1"/>
    </row>
    <row r="537" spans="3:4" ht="12" customHeight="1" x14ac:dyDescent="0.2">
      <c r="C537" s="1"/>
      <c r="D537" s="1"/>
    </row>
    <row r="538" spans="3:4" ht="12" customHeight="1" x14ac:dyDescent="0.2">
      <c r="C538" s="1"/>
      <c r="D538" s="1"/>
    </row>
    <row r="539" spans="3:4" ht="12" customHeight="1" x14ac:dyDescent="0.2">
      <c r="C539" s="1"/>
      <c r="D539" s="1"/>
    </row>
    <row r="540" spans="3:4" ht="12" customHeight="1" x14ac:dyDescent="0.2">
      <c r="C540" s="1"/>
      <c r="D540" s="1"/>
    </row>
    <row r="541" spans="3:4" ht="12" customHeight="1" x14ac:dyDescent="0.2">
      <c r="C541" s="1"/>
      <c r="D541" s="1"/>
    </row>
    <row r="542" spans="3:4" ht="12" customHeight="1" x14ac:dyDescent="0.2">
      <c r="C542" s="1"/>
      <c r="D542" s="1"/>
    </row>
    <row r="543" spans="3:4" ht="12" customHeight="1" x14ac:dyDescent="0.2">
      <c r="C543" s="1"/>
      <c r="D543" s="1"/>
    </row>
    <row r="544" spans="3:4" ht="12" customHeight="1" x14ac:dyDescent="0.2">
      <c r="C544" s="1"/>
      <c r="D544" s="1"/>
    </row>
    <row r="545" spans="3:4" ht="12" customHeight="1" x14ac:dyDescent="0.2">
      <c r="C545" s="1"/>
      <c r="D545" s="1"/>
    </row>
    <row r="546" spans="3:4" ht="12" customHeight="1" x14ac:dyDescent="0.2">
      <c r="C546" s="1"/>
      <c r="D546" s="1"/>
    </row>
    <row r="547" spans="3:4" ht="12" customHeight="1" x14ac:dyDescent="0.2">
      <c r="C547" s="1"/>
      <c r="D547" s="1"/>
    </row>
    <row r="548" spans="3:4" ht="12" customHeight="1" x14ac:dyDescent="0.2">
      <c r="C548" s="1"/>
      <c r="D548" s="1"/>
    </row>
    <row r="549" spans="3:4" ht="12" customHeight="1" x14ac:dyDescent="0.2">
      <c r="C549" s="1"/>
      <c r="D549" s="1"/>
    </row>
    <row r="550" spans="3:4" ht="12" customHeight="1" x14ac:dyDescent="0.2">
      <c r="C550" s="1"/>
      <c r="D550" s="1"/>
    </row>
    <row r="551" spans="3:4" ht="12" customHeight="1" x14ac:dyDescent="0.2">
      <c r="C551" s="1"/>
      <c r="D551" s="1"/>
    </row>
    <row r="552" spans="3:4" ht="12" customHeight="1" x14ac:dyDescent="0.2">
      <c r="C552" s="1"/>
      <c r="D552" s="1"/>
    </row>
    <row r="553" spans="3:4" ht="12" customHeight="1" x14ac:dyDescent="0.2">
      <c r="C553" s="1"/>
      <c r="D553" s="1"/>
    </row>
    <row r="554" spans="3:4" ht="12" customHeight="1" x14ac:dyDescent="0.2">
      <c r="C554" s="1"/>
      <c r="D554" s="1"/>
    </row>
    <row r="555" spans="3:4" ht="12" customHeight="1" x14ac:dyDescent="0.2">
      <c r="C555" s="1"/>
      <c r="D555" s="1"/>
    </row>
    <row r="556" spans="3:4" ht="12" customHeight="1" x14ac:dyDescent="0.2">
      <c r="C556" s="1"/>
      <c r="D556" s="1"/>
    </row>
    <row r="557" spans="3:4" ht="12" customHeight="1" x14ac:dyDescent="0.2">
      <c r="C557" s="1"/>
      <c r="D557" s="1"/>
    </row>
    <row r="558" spans="3:4" ht="12" customHeight="1" x14ac:dyDescent="0.2">
      <c r="C558" s="1"/>
      <c r="D558" s="1"/>
    </row>
    <row r="559" spans="3:4" ht="12" customHeight="1" x14ac:dyDescent="0.2">
      <c r="C559" s="1"/>
      <c r="D559" s="1"/>
    </row>
    <row r="560" spans="3:4" ht="12" customHeight="1" x14ac:dyDescent="0.2">
      <c r="C560" s="1"/>
      <c r="D560" s="1"/>
    </row>
    <row r="561" spans="3:4" ht="12" customHeight="1" x14ac:dyDescent="0.2">
      <c r="C561" s="1"/>
      <c r="D561" s="1"/>
    </row>
    <row r="562" spans="3:4" ht="12" customHeight="1" x14ac:dyDescent="0.2">
      <c r="C562" s="1"/>
      <c r="D562" s="1"/>
    </row>
    <row r="563" spans="3:4" ht="12" customHeight="1" x14ac:dyDescent="0.2">
      <c r="C563" s="1"/>
      <c r="D563" s="1"/>
    </row>
    <row r="564" spans="3:4" ht="12" customHeight="1" x14ac:dyDescent="0.2">
      <c r="C564" s="1"/>
      <c r="D564" s="1"/>
    </row>
    <row r="565" spans="3:4" ht="12" customHeight="1" x14ac:dyDescent="0.2">
      <c r="C565" s="1"/>
      <c r="D565" s="1"/>
    </row>
    <row r="566" spans="3:4" ht="12" customHeight="1" x14ac:dyDescent="0.2">
      <c r="C566" s="1"/>
      <c r="D566" s="1"/>
    </row>
    <row r="567" spans="3:4" ht="12" customHeight="1" x14ac:dyDescent="0.2">
      <c r="C567" s="1"/>
      <c r="D567" s="1"/>
    </row>
    <row r="568" spans="3:4" ht="12" customHeight="1" x14ac:dyDescent="0.2">
      <c r="C568" s="1"/>
      <c r="D568" s="1"/>
    </row>
    <row r="569" spans="3:4" ht="12" customHeight="1" x14ac:dyDescent="0.2">
      <c r="C569" s="1"/>
      <c r="D569" s="1"/>
    </row>
    <row r="570" spans="3:4" ht="12" customHeight="1" x14ac:dyDescent="0.2">
      <c r="C570" s="1"/>
      <c r="D570" s="1"/>
    </row>
    <row r="571" spans="3:4" ht="12" customHeight="1" x14ac:dyDescent="0.2">
      <c r="C571" s="1"/>
      <c r="D571" s="1"/>
    </row>
    <row r="572" spans="3:4" ht="12" customHeight="1" x14ac:dyDescent="0.2">
      <c r="C572" s="1"/>
      <c r="D572" s="1"/>
    </row>
    <row r="573" spans="3:4" ht="12" customHeight="1" x14ac:dyDescent="0.2">
      <c r="C573" s="1"/>
      <c r="D573" s="1"/>
    </row>
    <row r="574" spans="3:4" ht="12" customHeight="1" x14ac:dyDescent="0.2">
      <c r="C574" s="1"/>
      <c r="D574" s="1"/>
    </row>
    <row r="575" spans="3:4" ht="12" customHeight="1" x14ac:dyDescent="0.2">
      <c r="C575" s="1"/>
      <c r="D575" s="1"/>
    </row>
    <row r="576" spans="3:4" ht="12" customHeight="1" x14ac:dyDescent="0.2">
      <c r="C576" s="1"/>
      <c r="D576" s="1"/>
    </row>
    <row r="577" spans="3:4" ht="12" customHeight="1" x14ac:dyDescent="0.2">
      <c r="C577" s="1"/>
      <c r="D577" s="1"/>
    </row>
    <row r="578" spans="3:4" ht="12" customHeight="1" x14ac:dyDescent="0.2">
      <c r="C578" s="1"/>
      <c r="D578" s="1"/>
    </row>
    <row r="579" spans="3:4" ht="12" customHeight="1" x14ac:dyDescent="0.2">
      <c r="C579" s="1"/>
      <c r="D579" s="1"/>
    </row>
    <row r="580" spans="3:4" ht="12" customHeight="1" x14ac:dyDescent="0.2">
      <c r="C580" s="1"/>
      <c r="D580" s="1"/>
    </row>
    <row r="581" spans="3:4" ht="12" customHeight="1" x14ac:dyDescent="0.2">
      <c r="C581" s="1"/>
      <c r="D581" s="1"/>
    </row>
    <row r="582" spans="3:4" ht="12" customHeight="1" x14ac:dyDescent="0.2">
      <c r="C582" s="1"/>
      <c r="D582" s="1"/>
    </row>
    <row r="583" spans="3:4" ht="12" customHeight="1" x14ac:dyDescent="0.2">
      <c r="C583" s="1"/>
      <c r="D583" s="1"/>
    </row>
    <row r="584" spans="3:4" ht="12" customHeight="1" x14ac:dyDescent="0.2">
      <c r="C584" s="1"/>
      <c r="D584" s="1"/>
    </row>
    <row r="585" spans="3:4" ht="12" customHeight="1" x14ac:dyDescent="0.2">
      <c r="C585" s="1"/>
      <c r="D585" s="1"/>
    </row>
    <row r="586" spans="3:4" ht="12" customHeight="1" x14ac:dyDescent="0.2">
      <c r="C586" s="1"/>
      <c r="D586" s="1"/>
    </row>
    <row r="587" spans="3:4" ht="12" customHeight="1" x14ac:dyDescent="0.2">
      <c r="C587" s="1"/>
      <c r="D587" s="1"/>
    </row>
    <row r="588" spans="3:4" ht="12" customHeight="1" x14ac:dyDescent="0.2">
      <c r="C588" s="1"/>
      <c r="D588" s="1"/>
    </row>
    <row r="589" spans="3:4" ht="12" customHeight="1" x14ac:dyDescent="0.2">
      <c r="C589" s="1"/>
      <c r="D589" s="1"/>
    </row>
    <row r="590" spans="3:4" ht="12" customHeight="1" x14ac:dyDescent="0.2">
      <c r="C590" s="1"/>
      <c r="D590" s="1"/>
    </row>
    <row r="591" spans="3:4" ht="12" customHeight="1" x14ac:dyDescent="0.2">
      <c r="C591" s="1"/>
      <c r="D591" s="1"/>
    </row>
    <row r="592" spans="3:4" ht="12" customHeight="1" x14ac:dyDescent="0.2">
      <c r="C592" s="1"/>
      <c r="D592" s="1"/>
    </row>
    <row r="593" spans="3:4" ht="12" customHeight="1" x14ac:dyDescent="0.2">
      <c r="C593" s="1"/>
      <c r="D593" s="1"/>
    </row>
    <row r="594" spans="3:4" ht="12" customHeight="1" x14ac:dyDescent="0.2">
      <c r="C594" s="1"/>
      <c r="D594" s="1"/>
    </row>
    <row r="595" spans="3:4" ht="12" customHeight="1" x14ac:dyDescent="0.2">
      <c r="C595" s="1"/>
      <c r="D595" s="1"/>
    </row>
    <row r="596" spans="3:4" ht="12" customHeight="1" x14ac:dyDescent="0.2">
      <c r="C596" s="1"/>
      <c r="D596" s="1"/>
    </row>
    <row r="597" spans="3:4" ht="12" customHeight="1" x14ac:dyDescent="0.2">
      <c r="C597" s="1"/>
      <c r="D597" s="1"/>
    </row>
    <row r="598" spans="3:4" ht="12" customHeight="1" x14ac:dyDescent="0.2">
      <c r="C598" s="1"/>
      <c r="D598" s="1"/>
    </row>
    <row r="599" spans="3:4" ht="12" customHeight="1" x14ac:dyDescent="0.2">
      <c r="C599" s="1"/>
      <c r="D599" s="1"/>
    </row>
    <row r="600" spans="3:4" ht="12" customHeight="1" x14ac:dyDescent="0.2">
      <c r="C600" s="1"/>
      <c r="D600" s="1"/>
    </row>
    <row r="601" spans="3:4" ht="12" customHeight="1" x14ac:dyDescent="0.2">
      <c r="C601" s="1"/>
      <c r="D601" s="1"/>
    </row>
    <row r="602" spans="3:4" ht="12" customHeight="1" x14ac:dyDescent="0.2">
      <c r="C602" s="1"/>
      <c r="D602" s="1"/>
    </row>
    <row r="603" spans="3:4" ht="12" customHeight="1" x14ac:dyDescent="0.2">
      <c r="C603" s="1"/>
      <c r="D603" s="1"/>
    </row>
    <row r="604" spans="3:4" ht="12" customHeight="1" x14ac:dyDescent="0.2">
      <c r="C604" s="1"/>
      <c r="D604" s="1"/>
    </row>
    <row r="605" spans="3:4" ht="12" customHeight="1" x14ac:dyDescent="0.2">
      <c r="C605" s="1"/>
      <c r="D605" s="1"/>
    </row>
    <row r="606" spans="3:4" ht="12" customHeight="1" x14ac:dyDescent="0.2">
      <c r="C606" s="1"/>
      <c r="D606" s="1"/>
    </row>
    <row r="607" spans="3:4" ht="12" customHeight="1" x14ac:dyDescent="0.2">
      <c r="C607" s="1"/>
      <c r="D607" s="1"/>
    </row>
    <row r="608" spans="3:4" ht="12" customHeight="1" x14ac:dyDescent="0.2">
      <c r="C608" s="1"/>
      <c r="D608" s="1"/>
    </row>
    <row r="609" spans="3:4" ht="12" customHeight="1" x14ac:dyDescent="0.2">
      <c r="C609" s="1"/>
      <c r="D609" s="1"/>
    </row>
    <row r="610" spans="3:4" ht="12" customHeight="1" x14ac:dyDescent="0.2">
      <c r="C610" s="1"/>
      <c r="D610" s="1"/>
    </row>
    <row r="611" spans="3:4" ht="12" customHeight="1" x14ac:dyDescent="0.2">
      <c r="C611" s="1"/>
      <c r="D611" s="1"/>
    </row>
    <row r="612" spans="3:4" ht="12" customHeight="1" x14ac:dyDescent="0.2">
      <c r="C612" s="1"/>
      <c r="D612" s="1"/>
    </row>
    <row r="613" spans="3:4" ht="12" customHeight="1" x14ac:dyDescent="0.2">
      <c r="C613" s="1"/>
      <c r="D613" s="1"/>
    </row>
    <row r="614" spans="3:4" ht="12" customHeight="1" x14ac:dyDescent="0.2">
      <c r="C614" s="1"/>
      <c r="D614" s="1"/>
    </row>
    <row r="615" spans="3:4" ht="12" customHeight="1" x14ac:dyDescent="0.2">
      <c r="C615" s="1"/>
      <c r="D615" s="1"/>
    </row>
    <row r="616" spans="3:4" ht="12" customHeight="1" x14ac:dyDescent="0.2">
      <c r="C616" s="1"/>
      <c r="D616" s="1"/>
    </row>
    <row r="617" spans="3:4" ht="12" customHeight="1" x14ac:dyDescent="0.2">
      <c r="C617" s="1"/>
      <c r="D617" s="1"/>
    </row>
    <row r="618" spans="3:4" ht="12" customHeight="1" x14ac:dyDescent="0.2">
      <c r="C618" s="1"/>
      <c r="D618" s="1"/>
    </row>
    <row r="619" spans="3:4" ht="12" customHeight="1" x14ac:dyDescent="0.2">
      <c r="C619" s="1"/>
      <c r="D619" s="1"/>
    </row>
    <row r="620" spans="3:4" ht="12" customHeight="1" x14ac:dyDescent="0.2">
      <c r="C620" s="1"/>
      <c r="D620" s="1"/>
    </row>
    <row r="621" spans="3:4" ht="12" customHeight="1" x14ac:dyDescent="0.2">
      <c r="C621" s="1"/>
      <c r="D621" s="1"/>
    </row>
    <row r="622" spans="3:4" ht="12" customHeight="1" x14ac:dyDescent="0.2">
      <c r="C622" s="1"/>
      <c r="D622" s="1"/>
    </row>
    <row r="623" spans="3:4" ht="12" customHeight="1" x14ac:dyDescent="0.2">
      <c r="C623" s="1"/>
      <c r="D623" s="1"/>
    </row>
    <row r="624" spans="3:4" ht="12" customHeight="1" x14ac:dyDescent="0.2">
      <c r="C624" s="1"/>
      <c r="D624" s="1"/>
    </row>
    <row r="625" spans="3:4" ht="12" customHeight="1" x14ac:dyDescent="0.2">
      <c r="C625" s="1"/>
      <c r="D625" s="1"/>
    </row>
    <row r="626" spans="3:4" ht="12" customHeight="1" x14ac:dyDescent="0.2">
      <c r="C626" s="1"/>
      <c r="D626" s="1"/>
    </row>
    <row r="627" spans="3:4" ht="12" customHeight="1" x14ac:dyDescent="0.2">
      <c r="C627" s="1"/>
      <c r="D627" s="1"/>
    </row>
    <row r="628" spans="3:4" ht="12" customHeight="1" x14ac:dyDescent="0.2">
      <c r="C628" s="1"/>
      <c r="D628" s="1"/>
    </row>
    <row r="629" spans="3:4" ht="12" customHeight="1" x14ac:dyDescent="0.2">
      <c r="C629" s="1"/>
      <c r="D629" s="1"/>
    </row>
    <row r="630" spans="3:4" ht="12" customHeight="1" x14ac:dyDescent="0.2">
      <c r="C630" s="1"/>
      <c r="D630" s="1"/>
    </row>
    <row r="631" spans="3:4" ht="12" customHeight="1" x14ac:dyDescent="0.2">
      <c r="C631" s="1"/>
      <c r="D631" s="1"/>
    </row>
    <row r="632" spans="3:4" ht="12" customHeight="1" x14ac:dyDescent="0.2">
      <c r="C632" s="1"/>
      <c r="D632" s="1"/>
    </row>
    <row r="633" spans="3:4" ht="12" customHeight="1" x14ac:dyDescent="0.2">
      <c r="C633" s="1"/>
      <c r="D633" s="1"/>
    </row>
    <row r="634" spans="3:4" ht="12" customHeight="1" x14ac:dyDescent="0.2">
      <c r="C634" s="1"/>
      <c r="D634" s="1"/>
    </row>
    <row r="635" spans="3:4" ht="12" customHeight="1" x14ac:dyDescent="0.2">
      <c r="C635" s="1"/>
      <c r="D635" s="1"/>
    </row>
    <row r="636" spans="3:4" ht="12" customHeight="1" x14ac:dyDescent="0.2">
      <c r="C636" s="1"/>
      <c r="D636" s="1"/>
    </row>
    <row r="637" spans="3:4" ht="12" customHeight="1" x14ac:dyDescent="0.2">
      <c r="C637" s="1"/>
      <c r="D637" s="1"/>
    </row>
    <row r="638" spans="3:4" ht="12" customHeight="1" x14ac:dyDescent="0.2">
      <c r="C638" s="1"/>
      <c r="D638" s="1"/>
    </row>
    <row r="639" spans="3:4" ht="12" customHeight="1" x14ac:dyDescent="0.2">
      <c r="C639" s="1"/>
      <c r="D639" s="1"/>
    </row>
    <row r="640" spans="3:4" ht="12" customHeight="1" x14ac:dyDescent="0.2">
      <c r="C640" s="1"/>
      <c r="D640" s="1"/>
    </row>
    <row r="641" spans="3:4" ht="12" customHeight="1" x14ac:dyDescent="0.2">
      <c r="C641" s="1"/>
      <c r="D641" s="1"/>
    </row>
    <row r="642" spans="3:4" ht="12" customHeight="1" x14ac:dyDescent="0.2">
      <c r="C642" s="1"/>
      <c r="D642" s="1"/>
    </row>
    <row r="643" spans="3:4" ht="14.1" customHeight="1" x14ac:dyDescent="0.2">
      <c r="C643" s="1"/>
      <c r="D643" s="1"/>
    </row>
    <row r="644" spans="3:4" ht="14.1" customHeight="1" x14ac:dyDescent="0.2">
      <c r="C644" s="1"/>
      <c r="D644" s="1"/>
    </row>
    <row r="645" spans="3:4" ht="14.1" customHeight="1" x14ac:dyDescent="0.2">
      <c r="C645" s="1"/>
      <c r="D645" s="1"/>
    </row>
    <row r="646" spans="3:4" ht="14.1" customHeight="1" x14ac:dyDescent="0.2">
      <c r="C646" s="1"/>
      <c r="D646" s="1"/>
    </row>
    <row r="647" spans="3:4" ht="14.1" customHeight="1" x14ac:dyDescent="0.2">
      <c r="C647" s="1"/>
      <c r="D647" s="1"/>
    </row>
    <row r="648" spans="3:4" ht="14.1" customHeight="1" x14ac:dyDescent="0.2">
      <c r="C648" s="1"/>
      <c r="D648" s="1"/>
    </row>
    <row r="649" spans="3:4" ht="14.1" customHeight="1" x14ac:dyDescent="0.2">
      <c r="C649" s="1"/>
      <c r="D649" s="1"/>
    </row>
    <row r="650" spans="3:4" ht="14.1" customHeight="1" x14ac:dyDescent="0.2">
      <c r="C650" s="1"/>
      <c r="D650" s="1"/>
    </row>
    <row r="651" spans="3:4" ht="14.1" customHeight="1" x14ac:dyDescent="0.2">
      <c r="C651" s="1"/>
      <c r="D651" s="1"/>
    </row>
    <row r="652" spans="3:4" ht="14.1" customHeight="1" x14ac:dyDescent="0.2">
      <c r="C652" s="1"/>
      <c r="D652" s="1"/>
    </row>
    <row r="653" spans="3:4" ht="14.1" customHeight="1" x14ac:dyDescent="0.2">
      <c r="C653" s="1"/>
      <c r="D653" s="1"/>
    </row>
    <row r="654" spans="3:4" ht="14.1" customHeight="1" x14ac:dyDescent="0.2">
      <c r="C654" s="1"/>
      <c r="D654" s="1"/>
    </row>
    <row r="655" spans="3:4" ht="14.1" customHeight="1" x14ac:dyDescent="0.2">
      <c r="C655" s="1"/>
      <c r="D655" s="1"/>
    </row>
    <row r="656" spans="3:4" ht="14.1" customHeight="1" x14ac:dyDescent="0.2">
      <c r="C656" s="1"/>
      <c r="D656" s="1"/>
    </row>
    <row r="657" spans="3:4" ht="14.1" customHeight="1" x14ac:dyDescent="0.2">
      <c r="C657" s="1"/>
      <c r="D657" s="1"/>
    </row>
    <row r="658" spans="3:4" ht="14.1" customHeight="1" x14ac:dyDescent="0.2">
      <c r="C658" s="1"/>
      <c r="D658" s="1"/>
    </row>
    <row r="659" spans="3:4" ht="14.1" customHeight="1" x14ac:dyDescent="0.2">
      <c r="C659" s="1"/>
      <c r="D659" s="1"/>
    </row>
    <row r="660" spans="3:4" ht="14.1" customHeight="1" x14ac:dyDescent="0.2">
      <c r="C660" s="1"/>
      <c r="D660" s="1"/>
    </row>
    <row r="661" spans="3:4" ht="14.1" customHeight="1" x14ac:dyDescent="0.2">
      <c r="C661" s="1"/>
      <c r="D661" s="1"/>
    </row>
    <row r="662" spans="3:4" ht="14.1" customHeight="1" x14ac:dyDescent="0.2">
      <c r="C662" s="1"/>
      <c r="D662" s="1"/>
    </row>
    <row r="663" spans="3:4" ht="14.1" customHeight="1" x14ac:dyDescent="0.2">
      <c r="C663" s="1"/>
      <c r="D663" s="1"/>
    </row>
    <row r="664" spans="3:4" ht="14.1" customHeight="1" x14ac:dyDescent="0.2">
      <c r="C664" s="1"/>
      <c r="D664" s="1"/>
    </row>
    <row r="665" spans="3:4" ht="14.1" customHeight="1" x14ac:dyDescent="0.2">
      <c r="C665" s="1"/>
      <c r="D665" s="1"/>
    </row>
    <row r="666" spans="3:4" ht="14.1" customHeight="1" x14ac:dyDescent="0.2">
      <c r="C666" s="1"/>
      <c r="D666" s="1"/>
    </row>
    <row r="667" spans="3:4" ht="14.1" customHeight="1" x14ac:dyDescent="0.2">
      <c r="C667" s="1"/>
      <c r="D667" s="1"/>
    </row>
    <row r="668" spans="3:4" ht="14.1" customHeight="1" x14ac:dyDescent="0.2">
      <c r="C668" s="1"/>
      <c r="D668" s="1"/>
    </row>
    <row r="669" spans="3:4" ht="14.1" customHeight="1" x14ac:dyDescent="0.2">
      <c r="C669" s="1"/>
      <c r="D669" s="1"/>
    </row>
    <row r="670" spans="3:4" ht="14.1" customHeight="1" x14ac:dyDescent="0.2">
      <c r="C670" s="1"/>
      <c r="D670" s="1"/>
    </row>
    <row r="671" spans="3:4" ht="14.1" customHeight="1" x14ac:dyDescent="0.2">
      <c r="C671" s="1"/>
      <c r="D671" s="1"/>
    </row>
    <row r="672" spans="3:4" ht="14.1" customHeight="1" x14ac:dyDescent="0.2">
      <c r="C672" s="1"/>
      <c r="D672" s="1"/>
    </row>
    <row r="673" spans="3:4" ht="14.1" customHeight="1" x14ac:dyDescent="0.2">
      <c r="C673" s="1"/>
      <c r="D673" s="1"/>
    </row>
    <row r="674" spans="3:4" ht="14.1" customHeight="1" x14ac:dyDescent="0.2">
      <c r="C674" s="1"/>
      <c r="D674" s="1"/>
    </row>
    <row r="675" spans="3:4" ht="14.1" customHeight="1" x14ac:dyDescent="0.2">
      <c r="C675" s="1"/>
      <c r="D675" s="1"/>
    </row>
    <row r="676" spans="3:4" ht="14.1" customHeight="1" x14ac:dyDescent="0.2">
      <c r="C676" s="1"/>
      <c r="D676" s="1"/>
    </row>
    <row r="677" spans="3:4" ht="14.1" customHeight="1" x14ac:dyDescent="0.2">
      <c r="C677" s="1"/>
      <c r="D677" s="1"/>
    </row>
    <row r="678" spans="3:4" ht="14.1" customHeight="1" x14ac:dyDescent="0.2">
      <c r="C678" s="1"/>
      <c r="D678" s="1"/>
    </row>
    <row r="679" spans="3:4" ht="14.1" customHeight="1" x14ac:dyDescent="0.2">
      <c r="C679" s="1"/>
      <c r="D679" s="1"/>
    </row>
    <row r="680" spans="3:4" ht="14.1" customHeight="1" x14ac:dyDescent="0.2">
      <c r="C680" s="1"/>
      <c r="D680" s="1"/>
    </row>
    <row r="681" spans="3:4" ht="14.1" customHeight="1" x14ac:dyDescent="0.2">
      <c r="C681" s="1"/>
      <c r="D681" s="1"/>
    </row>
    <row r="682" spans="3:4" ht="14.1" customHeight="1" x14ac:dyDescent="0.2">
      <c r="C682" s="1"/>
      <c r="D682" s="1"/>
    </row>
    <row r="683" spans="3:4" ht="14.1" customHeight="1" x14ac:dyDescent="0.2">
      <c r="C683" s="1"/>
      <c r="D683" s="1"/>
    </row>
    <row r="684" spans="3:4" ht="14.1" customHeight="1" x14ac:dyDescent="0.2">
      <c r="C684" s="1"/>
      <c r="D684" s="1"/>
    </row>
    <row r="685" spans="3:4" ht="14.1" customHeight="1" x14ac:dyDescent="0.2">
      <c r="C685" s="1"/>
      <c r="D685" s="1"/>
    </row>
    <row r="686" spans="3:4" ht="14.1" customHeight="1" x14ac:dyDescent="0.2">
      <c r="C686" s="1"/>
      <c r="D686" s="1"/>
    </row>
    <row r="687" spans="3:4" ht="14.1" customHeight="1" x14ac:dyDescent="0.2">
      <c r="C687" s="1"/>
      <c r="D687" s="1"/>
    </row>
    <row r="688" spans="3:4" ht="14.1" customHeight="1" x14ac:dyDescent="0.2">
      <c r="C688" s="1"/>
      <c r="D688" s="1"/>
    </row>
    <row r="689" spans="3:4" ht="14.1" customHeight="1" x14ac:dyDescent="0.2">
      <c r="C689" s="1"/>
      <c r="D689" s="1"/>
    </row>
    <row r="690" spans="3:4" ht="14.1" customHeight="1" x14ac:dyDescent="0.2">
      <c r="C690" s="1"/>
      <c r="D690" s="1"/>
    </row>
    <row r="691" spans="3:4" ht="14.1" customHeight="1" x14ac:dyDescent="0.2">
      <c r="C691" s="1"/>
      <c r="D691" s="1"/>
    </row>
    <row r="692" spans="3:4" ht="14.1" customHeight="1" x14ac:dyDescent="0.2">
      <c r="C692" s="1"/>
      <c r="D692" s="1"/>
    </row>
    <row r="693" spans="3:4" ht="14.1" customHeight="1" x14ac:dyDescent="0.2">
      <c r="C693" s="1"/>
      <c r="D693" s="1"/>
    </row>
    <row r="694" spans="3:4" ht="14.1" customHeight="1" x14ac:dyDescent="0.2">
      <c r="C694" s="1"/>
      <c r="D694" s="1"/>
    </row>
    <row r="695" spans="3:4" ht="14.1" customHeight="1" x14ac:dyDescent="0.2">
      <c r="C695" s="1"/>
      <c r="D695" s="1"/>
    </row>
    <row r="696" spans="3:4" ht="14.1" customHeight="1" x14ac:dyDescent="0.2">
      <c r="C696" s="1"/>
      <c r="D696" s="1"/>
    </row>
    <row r="697" spans="3:4" ht="14.1" customHeight="1" x14ac:dyDescent="0.2">
      <c r="C697" s="1"/>
      <c r="D697" s="1"/>
    </row>
    <row r="698" spans="3:4" ht="14.1" customHeight="1" x14ac:dyDescent="0.2">
      <c r="C698" s="1"/>
      <c r="D698" s="1"/>
    </row>
    <row r="699" spans="3:4" ht="14.1" customHeight="1" x14ac:dyDescent="0.2">
      <c r="C699" s="1"/>
      <c r="D699" s="1"/>
    </row>
    <row r="700" spans="3:4" ht="14.1" customHeight="1" x14ac:dyDescent="0.2">
      <c r="C700" s="1"/>
      <c r="D700" s="1"/>
    </row>
    <row r="701" spans="3:4" ht="14.1" customHeight="1" x14ac:dyDescent="0.2">
      <c r="C701" s="1"/>
      <c r="D701" s="1"/>
    </row>
    <row r="702" spans="3:4" ht="14.1" customHeight="1" x14ac:dyDescent="0.2">
      <c r="C702" s="1"/>
      <c r="D702" s="1"/>
    </row>
    <row r="703" spans="3:4" ht="14.1" customHeight="1" x14ac:dyDescent="0.2">
      <c r="C703" s="1"/>
      <c r="D703" s="1"/>
    </row>
    <row r="704" spans="3:4" ht="14.1" customHeight="1" x14ac:dyDescent="0.2">
      <c r="C704" s="1"/>
      <c r="D704" s="1"/>
    </row>
    <row r="705" spans="3:4" ht="14.1" customHeight="1" x14ac:dyDescent="0.2">
      <c r="C705" s="1"/>
      <c r="D705" s="1"/>
    </row>
    <row r="706" spans="3:4" ht="14.1" customHeight="1" x14ac:dyDescent="0.2">
      <c r="C706" s="1"/>
      <c r="D706" s="1"/>
    </row>
    <row r="707" spans="3:4" ht="14.1" customHeight="1" x14ac:dyDescent="0.2">
      <c r="C707" s="1"/>
      <c r="D707" s="1"/>
    </row>
    <row r="708" spans="3:4" ht="14.1" customHeight="1" x14ac:dyDescent="0.2">
      <c r="C708" s="1"/>
      <c r="D708" s="1"/>
    </row>
    <row r="709" spans="3:4" ht="14.1" customHeight="1" x14ac:dyDescent="0.2">
      <c r="C709" s="1"/>
      <c r="D709" s="1"/>
    </row>
    <row r="710" spans="3:4" ht="14.1" customHeight="1" x14ac:dyDescent="0.2">
      <c r="C710" s="1"/>
      <c r="D710" s="1"/>
    </row>
    <row r="711" spans="3:4" ht="14.1" customHeight="1" x14ac:dyDescent="0.2">
      <c r="C711" s="1"/>
      <c r="D711" s="1"/>
    </row>
    <row r="712" spans="3:4" ht="14.1" customHeight="1" x14ac:dyDescent="0.2">
      <c r="C712" s="1"/>
      <c r="D712" s="1"/>
    </row>
    <row r="713" spans="3:4" ht="14.1" customHeight="1" x14ac:dyDescent="0.2">
      <c r="C713" s="1"/>
      <c r="D713" s="1"/>
    </row>
    <row r="714" spans="3:4" ht="14.1" customHeight="1" x14ac:dyDescent="0.2">
      <c r="C714" s="1"/>
      <c r="D714" s="1"/>
    </row>
    <row r="715" spans="3:4" ht="14.1" customHeight="1" x14ac:dyDescent="0.2">
      <c r="C715" s="1"/>
      <c r="D715" s="1"/>
    </row>
    <row r="716" spans="3:4" ht="14.1" customHeight="1" x14ac:dyDescent="0.2">
      <c r="C716" s="1"/>
      <c r="D716" s="1"/>
    </row>
    <row r="717" spans="3:4" ht="14.1" customHeight="1" x14ac:dyDescent="0.2">
      <c r="C717" s="1"/>
      <c r="D717" s="1"/>
    </row>
    <row r="718" spans="3:4" ht="14.1" customHeight="1" x14ac:dyDescent="0.2">
      <c r="C718" s="1"/>
      <c r="D718" s="1"/>
    </row>
    <row r="719" spans="3:4" ht="14.1" customHeight="1" x14ac:dyDescent="0.2">
      <c r="C719" s="1"/>
      <c r="D719" s="1"/>
    </row>
    <row r="720" spans="3:4" ht="14.1" customHeight="1" x14ac:dyDescent="0.2">
      <c r="C720" s="1"/>
      <c r="D720" s="1"/>
    </row>
    <row r="721" spans="3:4" ht="14.1" customHeight="1" x14ac:dyDescent="0.2">
      <c r="C721" s="1"/>
      <c r="D721" s="1"/>
    </row>
    <row r="722" spans="3:4" ht="14.1" customHeight="1" x14ac:dyDescent="0.2">
      <c r="C722" s="1"/>
      <c r="D722" s="1"/>
    </row>
    <row r="723" spans="3:4" ht="14.1" customHeight="1" x14ac:dyDescent="0.2">
      <c r="C723" s="1"/>
      <c r="D723" s="1"/>
    </row>
    <row r="724" spans="3:4" ht="14.1" customHeight="1" x14ac:dyDescent="0.2">
      <c r="C724" s="1"/>
      <c r="D724" s="1"/>
    </row>
    <row r="725" spans="3:4" ht="14.1" customHeight="1" x14ac:dyDescent="0.2">
      <c r="C725" s="1"/>
      <c r="D725" s="1"/>
    </row>
    <row r="726" spans="3:4" ht="14.1" customHeight="1" x14ac:dyDescent="0.2">
      <c r="C726" s="1"/>
      <c r="D726" s="1"/>
    </row>
    <row r="727" spans="3:4" ht="14.1" customHeight="1" x14ac:dyDescent="0.2">
      <c r="C727" s="1"/>
      <c r="D727" s="1"/>
    </row>
    <row r="728" spans="3:4" ht="14.1" customHeight="1" x14ac:dyDescent="0.2">
      <c r="C728" s="1"/>
      <c r="D728" s="1"/>
    </row>
    <row r="729" spans="3:4" ht="14.1" customHeight="1" x14ac:dyDescent="0.2">
      <c r="C729" s="1"/>
      <c r="D729" s="1"/>
    </row>
    <row r="730" spans="3:4" ht="14.1" customHeight="1" x14ac:dyDescent="0.2">
      <c r="C730" s="1"/>
      <c r="D730" s="1"/>
    </row>
    <row r="731" spans="3:4" ht="14.1" customHeight="1" x14ac:dyDescent="0.2">
      <c r="C731" s="1"/>
      <c r="D731" s="1"/>
    </row>
    <row r="732" spans="3:4" ht="14.1" customHeight="1" x14ac:dyDescent="0.2">
      <c r="C732" s="1"/>
      <c r="D732" s="1"/>
    </row>
    <row r="733" spans="3:4" ht="14.1" customHeight="1" x14ac:dyDescent="0.2">
      <c r="C733" s="1"/>
      <c r="D733" s="1"/>
    </row>
    <row r="734" spans="3:4" ht="14.1" customHeight="1" x14ac:dyDescent="0.2">
      <c r="C734" s="1"/>
      <c r="D734" s="1"/>
    </row>
    <row r="735" spans="3:4" ht="14.1" customHeight="1" x14ac:dyDescent="0.2">
      <c r="C735" s="1"/>
      <c r="D735" s="1"/>
    </row>
    <row r="736" spans="3:4" ht="14.1" customHeight="1" x14ac:dyDescent="0.2">
      <c r="C736" s="1"/>
      <c r="D736" s="1"/>
    </row>
    <row r="737" spans="3:4" ht="14.1" customHeight="1" x14ac:dyDescent="0.2">
      <c r="C737" s="1"/>
      <c r="D737" s="1"/>
    </row>
    <row r="738" spans="3:4" ht="14.1" customHeight="1" x14ac:dyDescent="0.2">
      <c r="C738" s="1"/>
      <c r="D738" s="1"/>
    </row>
    <row r="739" spans="3:4" ht="14.1" customHeight="1" x14ac:dyDescent="0.2">
      <c r="C739" s="1"/>
      <c r="D739" s="1"/>
    </row>
    <row r="740" spans="3:4" ht="14.1" customHeight="1" x14ac:dyDescent="0.2">
      <c r="C740" s="1"/>
      <c r="D740" s="1"/>
    </row>
    <row r="741" spans="3:4" ht="14.1" customHeight="1" x14ac:dyDescent="0.2">
      <c r="C741" s="1"/>
      <c r="D741" s="1"/>
    </row>
    <row r="742" spans="3:4" ht="14.1" customHeight="1" x14ac:dyDescent="0.2">
      <c r="C742" s="1"/>
      <c r="D742" s="1"/>
    </row>
    <row r="743" spans="3:4" ht="14.1" customHeight="1" x14ac:dyDescent="0.2">
      <c r="C743" s="1"/>
      <c r="D743" s="1"/>
    </row>
    <row r="744" spans="3:4" ht="14.1" customHeight="1" x14ac:dyDescent="0.2">
      <c r="C744" s="1"/>
      <c r="D744" s="1"/>
    </row>
    <row r="745" spans="3:4" ht="14.1" customHeight="1" x14ac:dyDescent="0.2">
      <c r="C745" s="1"/>
      <c r="D745" s="1"/>
    </row>
    <row r="746" spans="3:4" ht="14.1" customHeight="1" x14ac:dyDescent="0.2">
      <c r="C746" s="1"/>
      <c r="D746" s="1"/>
    </row>
    <row r="747" spans="3:4" ht="14.1" customHeight="1" x14ac:dyDescent="0.2">
      <c r="C747" s="1"/>
      <c r="D747" s="1"/>
    </row>
    <row r="748" spans="3:4" ht="14.1" customHeight="1" x14ac:dyDescent="0.2">
      <c r="C748" s="1"/>
      <c r="D748" s="1"/>
    </row>
    <row r="749" spans="3:4" ht="14.1" customHeight="1" x14ac:dyDescent="0.2">
      <c r="C749" s="1"/>
      <c r="D749" s="1"/>
    </row>
    <row r="750" spans="3:4" ht="14.1" customHeight="1" x14ac:dyDescent="0.2">
      <c r="C750" s="1"/>
      <c r="D750" s="1"/>
    </row>
    <row r="751" spans="3:4" ht="14.1" customHeight="1" x14ac:dyDescent="0.2">
      <c r="C751" s="1"/>
      <c r="D751" s="1"/>
    </row>
    <row r="752" spans="3:4" ht="14.1" customHeight="1" x14ac:dyDescent="0.2">
      <c r="C752" s="1"/>
      <c r="D752" s="1"/>
    </row>
    <row r="753" spans="3:4" ht="14.1" customHeight="1" x14ac:dyDescent="0.2">
      <c r="C753" s="1"/>
      <c r="D753" s="1"/>
    </row>
    <row r="754" spans="3:4" ht="14.1" customHeight="1" x14ac:dyDescent="0.2">
      <c r="C754" s="1"/>
      <c r="D754" s="1"/>
    </row>
    <row r="755" spans="3:4" ht="14.1" customHeight="1" x14ac:dyDescent="0.2">
      <c r="C755" s="1"/>
      <c r="D755" s="1"/>
    </row>
    <row r="756" spans="3:4" ht="14.1" customHeight="1" x14ac:dyDescent="0.2">
      <c r="C756" s="1"/>
      <c r="D756" s="1"/>
    </row>
    <row r="757" spans="3:4" ht="14.1" customHeight="1" x14ac:dyDescent="0.2">
      <c r="C757" s="1"/>
      <c r="D757" s="1"/>
    </row>
    <row r="758" spans="3:4" ht="14.1" customHeight="1" x14ac:dyDescent="0.2">
      <c r="C758" s="1"/>
      <c r="D758" s="1"/>
    </row>
    <row r="759" spans="3:4" ht="14.1" customHeight="1" x14ac:dyDescent="0.2">
      <c r="C759" s="1"/>
      <c r="D759" s="1"/>
    </row>
    <row r="760" spans="3:4" ht="14.1" customHeight="1" x14ac:dyDescent="0.2">
      <c r="C760" s="1"/>
      <c r="D760" s="1"/>
    </row>
    <row r="761" spans="3:4" ht="14.1" customHeight="1" x14ac:dyDescent="0.2">
      <c r="C761" s="1"/>
      <c r="D761" s="1"/>
    </row>
    <row r="762" spans="3:4" ht="14.1" customHeight="1" x14ac:dyDescent="0.2">
      <c r="C762" s="1"/>
      <c r="D762" s="1"/>
    </row>
    <row r="763" spans="3:4" ht="14.1" customHeight="1" x14ac:dyDescent="0.2">
      <c r="C763" s="1"/>
      <c r="D763" s="1"/>
    </row>
    <row r="764" spans="3:4" ht="14.1" customHeight="1" x14ac:dyDescent="0.2">
      <c r="C764" s="1"/>
      <c r="D764" s="1"/>
    </row>
    <row r="765" spans="3:4" ht="14.1" customHeight="1" x14ac:dyDescent="0.2">
      <c r="C765" s="1"/>
      <c r="D765" s="1"/>
    </row>
    <row r="766" spans="3:4" ht="14.1" customHeight="1" x14ac:dyDescent="0.2">
      <c r="C766" s="1"/>
      <c r="D766" s="1"/>
    </row>
    <row r="767" spans="3:4" ht="14.1" customHeight="1" x14ac:dyDescent="0.2">
      <c r="C767" s="1"/>
      <c r="D767" s="1"/>
    </row>
    <row r="768" spans="3:4" ht="14.1" customHeight="1" x14ac:dyDescent="0.2">
      <c r="C768" s="1"/>
      <c r="D768" s="1"/>
    </row>
    <row r="769" spans="3:4" ht="14.1" customHeight="1" x14ac:dyDescent="0.2">
      <c r="C769" s="1"/>
      <c r="D769" s="1"/>
    </row>
    <row r="770" spans="3:4" ht="14.1" customHeight="1" x14ac:dyDescent="0.2">
      <c r="C770" s="1"/>
      <c r="D770" s="1"/>
    </row>
    <row r="771" spans="3:4" ht="14.1" customHeight="1" x14ac:dyDescent="0.2">
      <c r="C771" s="1"/>
      <c r="D771" s="1"/>
    </row>
    <row r="772" spans="3:4" ht="14.1" customHeight="1" x14ac:dyDescent="0.2">
      <c r="C772" s="1"/>
      <c r="D772" s="1"/>
    </row>
    <row r="773" spans="3:4" ht="14.1" customHeight="1" x14ac:dyDescent="0.2">
      <c r="C773" s="1"/>
      <c r="D773" s="1"/>
    </row>
    <row r="774" spans="3:4" ht="14.1" customHeight="1" x14ac:dyDescent="0.2">
      <c r="C774" s="1"/>
      <c r="D774" s="1"/>
    </row>
    <row r="775" spans="3:4" ht="14.1" customHeight="1" x14ac:dyDescent="0.2">
      <c r="C775" s="1"/>
      <c r="D775" s="1"/>
    </row>
    <row r="776" spans="3:4" ht="14.1" customHeight="1" x14ac:dyDescent="0.2">
      <c r="C776" s="1"/>
      <c r="D776" s="1"/>
    </row>
    <row r="777" spans="3:4" ht="14.1" customHeight="1" x14ac:dyDescent="0.2">
      <c r="C777" s="1"/>
      <c r="D777" s="1"/>
    </row>
    <row r="778" spans="3:4" ht="14.1" customHeight="1" x14ac:dyDescent="0.2">
      <c r="C778" s="1"/>
      <c r="D778" s="1"/>
    </row>
    <row r="779" spans="3:4" ht="14.1" customHeight="1" x14ac:dyDescent="0.2">
      <c r="C779" s="1"/>
      <c r="D779" s="1"/>
    </row>
    <row r="780" spans="3:4" ht="14.1" customHeight="1" x14ac:dyDescent="0.2">
      <c r="C780" s="1"/>
      <c r="D780" s="1"/>
    </row>
    <row r="781" spans="3:4" ht="14.1" customHeight="1" x14ac:dyDescent="0.2">
      <c r="C781" s="1"/>
      <c r="D781" s="1"/>
    </row>
    <row r="782" spans="3:4" ht="14.1" customHeight="1" x14ac:dyDescent="0.2">
      <c r="C782" s="1"/>
      <c r="D782" s="1"/>
    </row>
    <row r="783" spans="3:4" ht="14.1" customHeight="1" x14ac:dyDescent="0.2">
      <c r="C783" s="1"/>
      <c r="D783" s="1"/>
    </row>
    <row r="784" spans="3:4" ht="14.1" customHeight="1" x14ac:dyDescent="0.2">
      <c r="C784" s="1"/>
      <c r="D784" s="1"/>
    </row>
    <row r="785" spans="3:4" ht="14.1" customHeight="1" x14ac:dyDescent="0.2">
      <c r="C785" s="1"/>
      <c r="D785" s="1"/>
    </row>
    <row r="786" spans="3:4" ht="14.1" customHeight="1" x14ac:dyDescent="0.2">
      <c r="C786" s="1"/>
      <c r="D786" s="1"/>
    </row>
    <row r="787" spans="3:4" ht="14.1" customHeight="1" x14ac:dyDescent="0.2">
      <c r="C787" s="1"/>
      <c r="D787" s="1"/>
    </row>
    <row r="788" spans="3:4" ht="14.1" customHeight="1" x14ac:dyDescent="0.2">
      <c r="C788" s="1"/>
      <c r="D788" s="1"/>
    </row>
    <row r="789" spans="3:4" ht="14.1" customHeight="1" x14ac:dyDescent="0.2">
      <c r="C789" s="1"/>
      <c r="D789" s="1"/>
    </row>
    <row r="790" spans="3:4" ht="14.1" customHeight="1" x14ac:dyDescent="0.2">
      <c r="C790" s="1"/>
      <c r="D790" s="1"/>
    </row>
    <row r="791" spans="3:4" ht="14.1" customHeight="1" x14ac:dyDescent="0.2">
      <c r="C791" s="1"/>
      <c r="D791" s="1"/>
    </row>
    <row r="792" spans="3:4" ht="14.1" customHeight="1" x14ac:dyDescent="0.2">
      <c r="C792" s="1"/>
      <c r="D792" s="1"/>
    </row>
    <row r="793" spans="3:4" ht="14.1" customHeight="1" x14ac:dyDescent="0.2">
      <c r="C793" s="1"/>
      <c r="D793" s="1"/>
    </row>
    <row r="794" spans="3:4" ht="14.1" customHeight="1" x14ac:dyDescent="0.2">
      <c r="C794" s="1"/>
      <c r="D794" s="1"/>
    </row>
    <row r="795" spans="3:4" ht="14.1" customHeight="1" x14ac:dyDescent="0.2">
      <c r="C795" s="1"/>
      <c r="D795" s="1"/>
    </row>
    <row r="796" spans="3:4" ht="14.1" customHeight="1" x14ac:dyDescent="0.2">
      <c r="C796" s="1"/>
      <c r="D796" s="1"/>
    </row>
    <row r="797" spans="3:4" ht="14.1" customHeight="1" x14ac:dyDescent="0.2">
      <c r="C797" s="1"/>
      <c r="D797" s="1"/>
    </row>
    <row r="798" spans="3:4" ht="14.1" customHeight="1" x14ac:dyDescent="0.2">
      <c r="C798" s="1"/>
      <c r="D798" s="1"/>
    </row>
    <row r="799" spans="3:4" ht="14.1" customHeight="1" x14ac:dyDescent="0.2">
      <c r="C799" s="1"/>
      <c r="D799" s="1"/>
    </row>
    <row r="800" spans="3:4" ht="14.1" customHeight="1" x14ac:dyDescent="0.2">
      <c r="C800" s="1"/>
      <c r="D800" s="1"/>
    </row>
    <row r="801" spans="3:4" ht="14.1" customHeight="1" x14ac:dyDescent="0.2">
      <c r="C801" s="1"/>
      <c r="D801" s="1"/>
    </row>
    <row r="802" spans="3:4" ht="14.1" customHeight="1" x14ac:dyDescent="0.2">
      <c r="C802" s="1"/>
      <c r="D802" s="1"/>
    </row>
    <row r="803" spans="3:4" ht="14.1" customHeight="1" x14ac:dyDescent="0.2">
      <c r="C803" s="1"/>
      <c r="D803" s="1"/>
    </row>
    <row r="804" spans="3:4" ht="14.1" customHeight="1" x14ac:dyDescent="0.2">
      <c r="C804" s="1"/>
      <c r="D804" s="1"/>
    </row>
    <row r="805" spans="3:4" ht="14.1" customHeight="1" x14ac:dyDescent="0.2">
      <c r="C805" s="1"/>
      <c r="D805" s="1"/>
    </row>
    <row r="806" spans="3:4" ht="14.1" customHeight="1" x14ac:dyDescent="0.2">
      <c r="C806" s="1"/>
      <c r="D806" s="1"/>
    </row>
    <row r="807" spans="3:4" ht="14.1" customHeight="1" x14ac:dyDescent="0.2">
      <c r="C807" s="1"/>
      <c r="D807" s="1"/>
    </row>
    <row r="808" spans="3:4" ht="14.1" customHeight="1" x14ac:dyDescent="0.2">
      <c r="C808" s="1"/>
      <c r="D808" s="1"/>
    </row>
    <row r="809" spans="3:4" ht="14.1" customHeight="1" x14ac:dyDescent="0.2">
      <c r="C809" s="1"/>
      <c r="D809" s="1"/>
    </row>
    <row r="810" spans="3:4" ht="14.1" customHeight="1" x14ac:dyDescent="0.2">
      <c r="C810" s="1"/>
      <c r="D810" s="1"/>
    </row>
    <row r="811" spans="3:4" ht="14.1" customHeight="1" x14ac:dyDescent="0.2">
      <c r="C811" s="1"/>
      <c r="D811" s="1"/>
    </row>
    <row r="812" spans="3:4" ht="14.1" customHeight="1" x14ac:dyDescent="0.2">
      <c r="C812" s="1"/>
      <c r="D812" s="1"/>
    </row>
    <row r="813" spans="3:4" ht="14.1" customHeight="1" x14ac:dyDescent="0.2">
      <c r="C813" s="1"/>
      <c r="D813" s="1"/>
    </row>
    <row r="814" spans="3:4" ht="14.1" customHeight="1" x14ac:dyDescent="0.2">
      <c r="C814" s="1"/>
      <c r="D814" s="1"/>
    </row>
    <row r="815" spans="3:4" ht="14.1" customHeight="1" x14ac:dyDescent="0.2">
      <c r="C815" s="1"/>
      <c r="D815" s="1"/>
    </row>
    <row r="816" spans="3:4" ht="14.1" customHeight="1" x14ac:dyDescent="0.2">
      <c r="C816" s="1"/>
      <c r="D816" s="1"/>
    </row>
    <row r="817" spans="3:4" ht="14.1" customHeight="1" x14ac:dyDescent="0.2">
      <c r="C817" s="1"/>
      <c r="D817" s="1"/>
    </row>
    <row r="818" spans="3:4" ht="14.1" customHeight="1" x14ac:dyDescent="0.2">
      <c r="C818" s="1"/>
      <c r="D818" s="1"/>
    </row>
    <row r="819" spans="3:4" ht="14.1" customHeight="1" x14ac:dyDescent="0.2">
      <c r="C819" s="1"/>
      <c r="D819" s="1"/>
    </row>
    <row r="820" spans="3:4" ht="14.1" customHeight="1" x14ac:dyDescent="0.2">
      <c r="C820" s="1"/>
      <c r="D820" s="1"/>
    </row>
    <row r="821" spans="3:4" ht="14.1" customHeight="1" x14ac:dyDescent="0.2">
      <c r="C821" s="1"/>
      <c r="D821" s="1"/>
    </row>
    <row r="822" spans="3:4" ht="14.1" customHeight="1" x14ac:dyDescent="0.2">
      <c r="C822" s="1"/>
      <c r="D822" s="1"/>
    </row>
    <row r="823" spans="3:4" ht="14.1" customHeight="1" x14ac:dyDescent="0.2">
      <c r="C823" s="1"/>
      <c r="D823" s="1"/>
    </row>
    <row r="824" spans="3:4" ht="14.1" customHeight="1" x14ac:dyDescent="0.2">
      <c r="C824" s="1"/>
      <c r="D824" s="1"/>
    </row>
    <row r="825" spans="3:4" ht="14.1" customHeight="1" x14ac:dyDescent="0.2">
      <c r="C825" s="1"/>
      <c r="D825" s="1"/>
    </row>
    <row r="826" spans="3:4" ht="14.1" customHeight="1" x14ac:dyDescent="0.2">
      <c r="C826" s="1"/>
      <c r="D826" s="1"/>
    </row>
    <row r="827" spans="3:4" ht="14.1" customHeight="1" x14ac:dyDescent="0.2">
      <c r="C827" s="1"/>
      <c r="D827" s="1"/>
    </row>
    <row r="828" spans="3:4" ht="14.1" customHeight="1" x14ac:dyDescent="0.2">
      <c r="C828" s="1"/>
      <c r="D828" s="1"/>
    </row>
    <row r="829" spans="3:4" ht="14.1" customHeight="1" x14ac:dyDescent="0.2">
      <c r="C829" s="1"/>
      <c r="D829" s="1"/>
    </row>
    <row r="830" spans="3:4" ht="14.1" customHeight="1" x14ac:dyDescent="0.2">
      <c r="C830" s="1"/>
      <c r="D830" s="1"/>
    </row>
    <row r="831" spans="3:4" ht="14.1" customHeight="1" x14ac:dyDescent="0.2">
      <c r="C831" s="1"/>
      <c r="D831" s="1"/>
    </row>
    <row r="832" spans="3:4" ht="14.1" customHeight="1" x14ac:dyDescent="0.2">
      <c r="C832" s="1"/>
      <c r="D832" s="1"/>
    </row>
    <row r="833" spans="3:4" ht="14.1" customHeight="1" x14ac:dyDescent="0.2">
      <c r="C833" s="1"/>
      <c r="D833" s="1"/>
    </row>
    <row r="834" spans="3:4" ht="14.1" customHeight="1" x14ac:dyDescent="0.2">
      <c r="C834" s="1"/>
      <c r="D834" s="1"/>
    </row>
    <row r="835" spans="3:4" ht="14.1" customHeight="1" x14ac:dyDescent="0.2">
      <c r="C835" s="1"/>
      <c r="D835" s="1"/>
    </row>
    <row r="836" spans="3:4" ht="14.1" customHeight="1" x14ac:dyDescent="0.2">
      <c r="C836" s="1"/>
      <c r="D836" s="1"/>
    </row>
    <row r="837" spans="3:4" ht="14.1" customHeight="1" x14ac:dyDescent="0.2">
      <c r="C837" s="1"/>
      <c r="D837" s="1"/>
    </row>
    <row r="838" spans="3:4" ht="14.1" customHeight="1" x14ac:dyDescent="0.2">
      <c r="C838" s="1"/>
      <c r="D838" s="1"/>
    </row>
    <row r="839" spans="3:4" ht="14.1" customHeight="1" x14ac:dyDescent="0.2">
      <c r="C839" s="1"/>
      <c r="D839" s="1"/>
    </row>
    <row r="840" spans="3:4" ht="14.1" customHeight="1" x14ac:dyDescent="0.2">
      <c r="C840" s="1"/>
      <c r="D840" s="1"/>
    </row>
    <row r="841" spans="3:4" ht="14.1" customHeight="1" x14ac:dyDescent="0.2">
      <c r="C841" s="1"/>
      <c r="D841" s="1"/>
    </row>
    <row r="842" spans="3:4" ht="14.1" customHeight="1" x14ac:dyDescent="0.2">
      <c r="C842" s="1"/>
      <c r="D842" s="1"/>
    </row>
    <row r="843" spans="3:4" ht="14.1" customHeight="1" x14ac:dyDescent="0.2">
      <c r="C843" s="1"/>
      <c r="D843" s="1"/>
    </row>
    <row r="844" spans="3:4" ht="14.1" customHeight="1" x14ac:dyDescent="0.2">
      <c r="C844" s="1"/>
      <c r="D844" s="1"/>
    </row>
    <row r="845" spans="3:4" ht="14.1" customHeight="1" x14ac:dyDescent="0.2">
      <c r="C845" s="1"/>
      <c r="D845" s="1"/>
    </row>
    <row r="846" spans="3:4" ht="14.1" customHeight="1" x14ac:dyDescent="0.2">
      <c r="C846" s="1"/>
      <c r="D846" s="1"/>
    </row>
    <row r="847" spans="3:4" ht="14.1" customHeight="1" x14ac:dyDescent="0.2">
      <c r="C847" s="1"/>
      <c r="D847" s="1"/>
    </row>
    <row r="848" spans="3:4" ht="14.1" customHeight="1" x14ac:dyDescent="0.2">
      <c r="C848" s="1"/>
      <c r="D848" s="1"/>
    </row>
    <row r="849" spans="3:4" ht="14.1" customHeight="1" x14ac:dyDescent="0.2">
      <c r="C849" s="1"/>
      <c r="D849" s="1"/>
    </row>
    <row r="850" spans="3:4" ht="14.1" customHeight="1" x14ac:dyDescent="0.2">
      <c r="C850" s="1"/>
      <c r="D850" s="1"/>
    </row>
    <row r="851" spans="3:4" ht="14.1" customHeight="1" x14ac:dyDescent="0.2">
      <c r="C851" s="1"/>
      <c r="D851" s="1"/>
    </row>
    <row r="852" spans="3:4" ht="14.1" customHeight="1" x14ac:dyDescent="0.2">
      <c r="C852" s="1"/>
      <c r="D852" s="1"/>
    </row>
    <row r="853" spans="3:4" ht="14.1" customHeight="1" x14ac:dyDescent="0.2">
      <c r="C853" s="1"/>
      <c r="D853" s="1"/>
    </row>
    <row r="854" spans="3:4" ht="14.1" customHeight="1" x14ac:dyDescent="0.2">
      <c r="C854" s="1"/>
      <c r="D854" s="1"/>
    </row>
    <row r="855" spans="3:4" ht="14.1" customHeight="1" x14ac:dyDescent="0.2">
      <c r="C855" s="1"/>
      <c r="D855" s="1"/>
    </row>
    <row r="856" spans="3:4" ht="14.1" customHeight="1" x14ac:dyDescent="0.2">
      <c r="C856" s="1"/>
      <c r="D856" s="1"/>
    </row>
    <row r="857" spans="3:4" ht="14.1" customHeight="1" x14ac:dyDescent="0.2">
      <c r="C857" s="1"/>
      <c r="D857" s="1"/>
    </row>
    <row r="858" spans="3:4" ht="14.1" customHeight="1" x14ac:dyDescent="0.2">
      <c r="C858" s="1"/>
      <c r="D858" s="1"/>
    </row>
    <row r="859" spans="3:4" ht="14.1" customHeight="1" x14ac:dyDescent="0.2">
      <c r="C859" s="1"/>
      <c r="D859" s="1"/>
    </row>
    <row r="860" spans="3:4" ht="14.1" customHeight="1" x14ac:dyDescent="0.2">
      <c r="C860" s="1"/>
      <c r="D860" s="1"/>
    </row>
    <row r="861" spans="3:4" ht="14.1" customHeight="1" x14ac:dyDescent="0.2">
      <c r="C861" s="1"/>
      <c r="D861" s="1"/>
    </row>
    <row r="862" spans="3:4" ht="14.1" customHeight="1" x14ac:dyDescent="0.2">
      <c r="C862" s="1"/>
      <c r="D862" s="1"/>
    </row>
    <row r="863" spans="3:4" ht="14.1" customHeight="1" x14ac:dyDescent="0.2">
      <c r="C863" s="1"/>
      <c r="D863" s="1"/>
    </row>
    <row r="864" spans="3:4" ht="14.1" customHeight="1" x14ac:dyDescent="0.2">
      <c r="C864" s="1"/>
      <c r="D864" s="1"/>
    </row>
    <row r="865" spans="3:4" ht="14.1" customHeight="1" x14ac:dyDescent="0.2">
      <c r="C865" s="1"/>
      <c r="D865" s="1"/>
    </row>
    <row r="866" spans="3:4" ht="14.1" customHeight="1" x14ac:dyDescent="0.2">
      <c r="C866" s="1"/>
      <c r="D866" s="1"/>
    </row>
    <row r="867" spans="3:4" ht="14.1" customHeight="1" x14ac:dyDescent="0.2">
      <c r="C867" s="1"/>
      <c r="D867" s="1"/>
    </row>
    <row r="868" spans="3:4" ht="14.1" customHeight="1" x14ac:dyDescent="0.2">
      <c r="C868" s="1"/>
      <c r="D868" s="1"/>
    </row>
    <row r="869" spans="3:4" ht="14.1" customHeight="1" x14ac:dyDescent="0.2">
      <c r="C869" s="1"/>
      <c r="D869" s="1"/>
    </row>
    <row r="870" spans="3:4" ht="14.1" customHeight="1" x14ac:dyDescent="0.2">
      <c r="C870" s="1"/>
      <c r="D870" s="1"/>
    </row>
    <row r="871" spans="3:4" ht="14.1" customHeight="1" x14ac:dyDescent="0.2">
      <c r="C871" s="1"/>
      <c r="D871" s="1"/>
    </row>
    <row r="872" spans="3:4" ht="14.1" customHeight="1" x14ac:dyDescent="0.2">
      <c r="C872" s="1"/>
      <c r="D872" s="1"/>
    </row>
    <row r="873" spans="3:4" ht="14.1" customHeight="1" x14ac:dyDescent="0.2">
      <c r="C873" s="1"/>
      <c r="D873" s="1"/>
    </row>
    <row r="874" spans="3:4" ht="14.1" customHeight="1" x14ac:dyDescent="0.2">
      <c r="C874" s="1"/>
      <c r="D874" s="1"/>
    </row>
    <row r="875" spans="3:4" ht="14.1" customHeight="1" x14ac:dyDescent="0.2">
      <c r="C875" s="1"/>
      <c r="D875" s="1"/>
    </row>
    <row r="876" spans="3:4" ht="14.1" customHeight="1" x14ac:dyDescent="0.2">
      <c r="C876" s="1"/>
      <c r="D876" s="1"/>
    </row>
    <row r="877" spans="3:4" ht="14.1" customHeight="1" x14ac:dyDescent="0.2">
      <c r="C877" s="1"/>
      <c r="D877" s="1"/>
    </row>
    <row r="878" spans="3:4" ht="14.1" customHeight="1" x14ac:dyDescent="0.2">
      <c r="C878" s="1"/>
      <c r="D878" s="1"/>
    </row>
    <row r="879" spans="3:4" ht="14.1" customHeight="1" x14ac:dyDescent="0.2">
      <c r="C879" s="1"/>
      <c r="D879" s="1"/>
    </row>
    <row r="880" spans="3:4" ht="14.1" customHeight="1" x14ac:dyDescent="0.2">
      <c r="C880" s="1"/>
      <c r="D880" s="1"/>
    </row>
    <row r="881" spans="3:4" ht="14.1" customHeight="1" x14ac:dyDescent="0.2">
      <c r="C881" s="1"/>
      <c r="D881" s="1"/>
    </row>
    <row r="882" spans="3:4" ht="14.1" customHeight="1" x14ac:dyDescent="0.2">
      <c r="C882" s="1"/>
      <c r="D882" s="1"/>
    </row>
    <row r="883" spans="3:4" ht="14.1" customHeight="1" x14ac:dyDescent="0.2">
      <c r="C883" s="1"/>
      <c r="D883" s="1"/>
    </row>
    <row r="884" spans="3:4" ht="14.1" customHeight="1" x14ac:dyDescent="0.2">
      <c r="C884" s="1"/>
      <c r="D884" s="1"/>
    </row>
    <row r="885" spans="3:4" ht="14.1" customHeight="1" x14ac:dyDescent="0.2">
      <c r="C885" s="1"/>
      <c r="D885" s="1"/>
    </row>
    <row r="886" spans="3:4" ht="14.1" customHeight="1" x14ac:dyDescent="0.2">
      <c r="C886" s="1"/>
      <c r="D886" s="1"/>
    </row>
    <row r="887" spans="3:4" ht="14.1" customHeight="1" x14ac:dyDescent="0.2">
      <c r="C887" s="1"/>
      <c r="D887" s="1"/>
    </row>
    <row r="888" spans="3:4" ht="14.1" customHeight="1" x14ac:dyDescent="0.2">
      <c r="C888" s="1"/>
      <c r="D888" s="1"/>
    </row>
    <row r="889" spans="3:4" ht="14.1" customHeight="1" x14ac:dyDescent="0.2">
      <c r="C889" s="1"/>
      <c r="D889" s="1"/>
    </row>
    <row r="890" spans="3:4" ht="14.1" customHeight="1" x14ac:dyDescent="0.2">
      <c r="C890" s="1"/>
      <c r="D890" s="1"/>
    </row>
    <row r="891" spans="3:4" ht="14.1" customHeight="1" x14ac:dyDescent="0.2">
      <c r="C891" s="1"/>
      <c r="D891" s="1"/>
    </row>
    <row r="892" spans="3:4" ht="14.1" customHeight="1" x14ac:dyDescent="0.2">
      <c r="C892" s="1"/>
      <c r="D892" s="1"/>
    </row>
    <row r="893" spans="3:4" ht="14.1" customHeight="1" x14ac:dyDescent="0.2">
      <c r="C893" s="1"/>
      <c r="D893" s="1"/>
    </row>
    <row r="894" spans="3:4" ht="14.1" customHeight="1" x14ac:dyDescent="0.2">
      <c r="C894" s="1"/>
      <c r="D894" s="1"/>
    </row>
    <row r="895" spans="3:4" ht="14.1" customHeight="1" x14ac:dyDescent="0.2">
      <c r="C895" s="1"/>
      <c r="D895" s="1"/>
    </row>
    <row r="896" spans="3:4" ht="14.1" customHeight="1" x14ac:dyDescent="0.2">
      <c r="C896" s="1"/>
      <c r="D896" s="1"/>
    </row>
    <row r="897" spans="3:4" ht="14.1" customHeight="1" x14ac:dyDescent="0.2">
      <c r="C897" s="1"/>
      <c r="D897" s="1"/>
    </row>
    <row r="898" spans="3:4" ht="14.1" customHeight="1" x14ac:dyDescent="0.2">
      <c r="C898" s="1"/>
      <c r="D898" s="1"/>
    </row>
    <row r="899" spans="3:4" ht="14.1" customHeight="1" x14ac:dyDescent="0.2">
      <c r="C899" s="1"/>
      <c r="D899" s="1"/>
    </row>
    <row r="900" spans="3:4" ht="14.1" customHeight="1" x14ac:dyDescent="0.2">
      <c r="C900" s="1"/>
      <c r="D900" s="1"/>
    </row>
    <row r="901" spans="3:4" ht="14.1" customHeight="1" x14ac:dyDescent="0.2">
      <c r="C901" s="1"/>
      <c r="D901" s="1"/>
    </row>
    <row r="902" spans="3:4" ht="14.1" customHeight="1" x14ac:dyDescent="0.2">
      <c r="C902" s="1"/>
      <c r="D902" s="1"/>
    </row>
    <row r="903" spans="3:4" ht="14.1" customHeight="1" x14ac:dyDescent="0.2">
      <c r="C903" s="1"/>
      <c r="D903" s="1"/>
    </row>
    <row r="904" spans="3:4" ht="14.1" customHeight="1" x14ac:dyDescent="0.2">
      <c r="C904" s="1"/>
      <c r="D904" s="1"/>
    </row>
    <row r="905" spans="3:4" ht="14.1" customHeight="1" x14ac:dyDescent="0.2">
      <c r="C905" s="1"/>
      <c r="D905" s="1"/>
    </row>
    <row r="906" spans="3:4" ht="14.1" customHeight="1" x14ac:dyDescent="0.2">
      <c r="C906" s="1"/>
      <c r="D906" s="1"/>
    </row>
    <row r="907" spans="3:4" ht="14.1" customHeight="1" x14ac:dyDescent="0.2">
      <c r="C907" s="1"/>
      <c r="D907" s="1"/>
    </row>
    <row r="908" spans="3:4" ht="14.1" customHeight="1" x14ac:dyDescent="0.2">
      <c r="C908" s="1"/>
      <c r="D908" s="1"/>
    </row>
    <row r="909" spans="3:4" ht="14.1" customHeight="1" x14ac:dyDescent="0.2">
      <c r="C909" s="1"/>
      <c r="D909" s="1"/>
    </row>
    <row r="910" spans="3:4" ht="14.1" customHeight="1" x14ac:dyDescent="0.2">
      <c r="C910" s="1"/>
      <c r="D910" s="1"/>
    </row>
    <row r="911" spans="3:4" ht="14.1" customHeight="1" x14ac:dyDescent="0.2">
      <c r="C911" s="1"/>
      <c r="D911" s="1"/>
    </row>
    <row r="912" spans="3:4" ht="14.1" customHeight="1" x14ac:dyDescent="0.2">
      <c r="C912" s="1"/>
      <c r="D912" s="1"/>
    </row>
    <row r="913" spans="3:4" ht="14.1" customHeight="1" x14ac:dyDescent="0.2">
      <c r="C913" s="1"/>
      <c r="D913" s="1"/>
    </row>
    <row r="914" spans="3:4" ht="14.1" customHeight="1" x14ac:dyDescent="0.2">
      <c r="C914" s="1"/>
      <c r="D914" s="1"/>
    </row>
    <row r="915" spans="3:4" ht="14.1" customHeight="1" x14ac:dyDescent="0.2">
      <c r="C915" s="1"/>
      <c r="D915" s="1"/>
    </row>
    <row r="916" spans="3:4" ht="14.1" customHeight="1" x14ac:dyDescent="0.2">
      <c r="C916" s="1"/>
      <c r="D916" s="1"/>
    </row>
    <row r="917" spans="3:4" ht="14.1" customHeight="1" x14ac:dyDescent="0.2">
      <c r="C917" s="1"/>
      <c r="D917" s="1"/>
    </row>
    <row r="918" spans="3:4" ht="14.1" customHeight="1" x14ac:dyDescent="0.2">
      <c r="C918" s="1"/>
      <c r="D918" s="1"/>
    </row>
    <row r="919" spans="3:4" ht="14.1" customHeight="1" x14ac:dyDescent="0.2">
      <c r="C919" s="1"/>
      <c r="D919" s="1"/>
    </row>
    <row r="920" spans="3:4" ht="14.1" customHeight="1" x14ac:dyDescent="0.2">
      <c r="C920" s="1"/>
      <c r="D920" s="1"/>
    </row>
    <row r="921" spans="3:4" ht="14.1" customHeight="1" x14ac:dyDescent="0.2">
      <c r="C921" s="1"/>
      <c r="D921" s="1"/>
    </row>
    <row r="922" spans="3:4" ht="14.1" customHeight="1" x14ac:dyDescent="0.2">
      <c r="C922" s="1"/>
      <c r="D922" s="1"/>
    </row>
    <row r="923" spans="3:4" ht="14.1" customHeight="1" x14ac:dyDescent="0.2">
      <c r="C923" s="1"/>
      <c r="D923" s="1"/>
    </row>
    <row r="924" spans="3:4" ht="14.1" customHeight="1" x14ac:dyDescent="0.2">
      <c r="C924" s="1"/>
      <c r="D924" s="1"/>
    </row>
    <row r="925" spans="3:4" ht="14.1" customHeight="1" x14ac:dyDescent="0.2">
      <c r="C925" s="1"/>
      <c r="D925" s="1"/>
    </row>
    <row r="926" spans="3:4" ht="14.1" customHeight="1" x14ac:dyDescent="0.2">
      <c r="C926" s="1"/>
      <c r="D926" s="1"/>
    </row>
    <row r="927" spans="3:4" ht="14.1" customHeight="1" x14ac:dyDescent="0.2">
      <c r="C927" s="1"/>
      <c r="D927" s="1"/>
    </row>
    <row r="928" spans="3:4" ht="14.1" customHeight="1" x14ac:dyDescent="0.2">
      <c r="C928" s="1"/>
      <c r="D928" s="1"/>
    </row>
    <row r="929" spans="3:4" ht="14.1" customHeight="1" x14ac:dyDescent="0.2">
      <c r="C929" s="1"/>
      <c r="D929" s="1"/>
    </row>
    <row r="930" spans="3:4" ht="14.1" customHeight="1" x14ac:dyDescent="0.2">
      <c r="C930" s="1"/>
      <c r="D930" s="1"/>
    </row>
    <row r="931" spans="3:4" ht="14.1" customHeight="1" x14ac:dyDescent="0.2">
      <c r="C931" s="1"/>
      <c r="D931" s="1"/>
    </row>
    <row r="932" spans="3:4" ht="14.1" customHeight="1" x14ac:dyDescent="0.2">
      <c r="C932" s="1"/>
      <c r="D932" s="1"/>
    </row>
    <row r="933" spans="3:4" ht="14.1" customHeight="1" x14ac:dyDescent="0.2">
      <c r="C933" s="1"/>
      <c r="D933" s="1"/>
    </row>
    <row r="934" spans="3:4" ht="14.1" customHeight="1" x14ac:dyDescent="0.2">
      <c r="C934" s="1"/>
      <c r="D934" s="1"/>
    </row>
    <row r="935" spans="3:4" ht="14.1" customHeight="1" x14ac:dyDescent="0.2">
      <c r="C935" s="1"/>
      <c r="D935" s="1"/>
    </row>
    <row r="936" spans="3:4" ht="14.1" customHeight="1" x14ac:dyDescent="0.2">
      <c r="C936" s="1"/>
      <c r="D936" s="1"/>
    </row>
    <row r="937" spans="3:4" ht="14.1" customHeight="1" x14ac:dyDescent="0.2">
      <c r="C937" s="1"/>
      <c r="D937" s="1"/>
    </row>
    <row r="938" spans="3:4" ht="14.1" customHeight="1" x14ac:dyDescent="0.2">
      <c r="C938" s="1"/>
      <c r="D938" s="1"/>
    </row>
    <row r="939" spans="3:4" ht="14.1" customHeight="1" x14ac:dyDescent="0.2">
      <c r="C939" s="1"/>
      <c r="D939" s="1"/>
    </row>
    <row r="940" spans="3:4" ht="14.1" customHeight="1" x14ac:dyDescent="0.2">
      <c r="C940" s="1"/>
      <c r="D940" s="1"/>
    </row>
    <row r="941" spans="3:4" ht="14.1" customHeight="1" x14ac:dyDescent="0.2">
      <c r="C941" s="1"/>
      <c r="D941" s="1"/>
    </row>
    <row r="942" spans="3:4" ht="14.1" customHeight="1" x14ac:dyDescent="0.2">
      <c r="C942" s="1"/>
      <c r="D942" s="1"/>
    </row>
    <row r="943" spans="3:4" ht="14.1" customHeight="1" x14ac:dyDescent="0.2">
      <c r="C943" s="1"/>
      <c r="D943" s="1"/>
    </row>
    <row r="944" spans="3:4" ht="14.1" customHeight="1" x14ac:dyDescent="0.2">
      <c r="C944" s="1"/>
      <c r="D944" s="1"/>
    </row>
    <row r="945" spans="3:4" ht="14.1" customHeight="1" x14ac:dyDescent="0.2">
      <c r="C945" s="1"/>
      <c r="D945" s="1"/>
    </row>
    <row r="946" spans="3:4" ht="14.1" customHeight="1" x14ac:dyDescent="0.2">
      <c r="C946" s="1"/>
      <c r="D946" s="1"/>
    </row>
    <row r="947" spans="3:4" ht="14.1" customHeight="1" x14ac:dyDescent="0.2">
      <c r="C947" s="1"/>
      <c r="D947" s="1"/>
    </row>
    <row r="948" spans="3:4" ht="14.1" customHeight="1" x14ac:dyDescent="0.2">
      <c r="C948" s="1"/>
      <c r="D948" s="1"/>
    </row>
    <row r="949" spans="3:4" ht="14.1" customHeight="1" x14ac:dyDescent="0.2">
      <c r="C949" s="1"/>
      <c r="D949" s="1"/>
    </row>
    <row r="950" spans="3:4" ht="14.1" customHeight="1" x14ac:dyDescent="0.2">
      <c r="C950" s="1"/>
      <c r="D950" s="1"/>
    </row>
    <row r="951" spans="3:4" ht="14.1" customHeight="1" x14ac:dyDescent="0.2">
      <c r="C951" s="1"/>
      <c r="D951" s="1"/>
    </row>
    <row r="952" spans="3:4" ht="14.1" customHeight="1" x14ac:dyDescent="0.2">
      <c r="C952" s="1"/>
      <c r="D952" s="1"/>
    </row>
    <row r="953" spans="3:4" ht="14.1" customHeight="1" x14ac:dyDescent="0.2">
      <c r="C953" s="1"/>
      <c r="D953" s="1"/>
    </row>
    <row r="954" spans="3:4" ht="14.1" customHeight="1" x14ac:dyDescent="0.2">
      <c r="C954" s="1"/>
      <c r="D954" s="1"/>
    </row>
    <row r="955" spans="3:4" ht="14.1" customHeight="1" x14ac:dyDescent="0.2">
      <c r="C955" s="1"/>
      <c r="D955" s="1"/>
    </row>
    <row r="956" spans="3:4" ht="14.1" customHeight="1" x14ac:dyDescent="0.2">
      <c r="C956" s="1"/>
      <c r="D956" s="1"/>
    </row>
    <row r="957" spans="3:4" ht="14.1" customHeight="1" x14ac:dyDescent="0.2">
      <c r="C957" s="1"/>
      <c r="D957" s="1"/>
    </row>
    <row r="958" spans="3:4" ht="14.1" customHeight="1" x14ac:dyDescent="0.2">
      <c r="C958" s="1"/>
      <c r="D958" s="1"/>
    </row>
    <row r="959" spans="3:4" ht="14.1" customHeight="1" x14ac:dyDescent="0.2">
      <c r="C959" s="1"/>
      <c r="D959" s="1"/>
    </row>
    <row r="960" spans="3:4" ht="14.1" customHeight="1" x14ac:dyDescent="0.2">
      <c r="C960" s="1"/>
      <c r="D960" s="1"/>
    </row>
    <row r="961" spans="3:4" ht="14.1" customHeight="1" x14ac:dyDescent="0.2">
      <c r="C961" s="1"/>
      <c r="D961" s="1"/>
    </row>
    <row r="962" spans="3:4" ht="14.1" customHeight="1" x14ac:dyDescent="0.2">
      <c r="C962" s="1"/>
      <c r="D962" s="1"/>
    </row>
    <row r="963" spans="3:4" ht="14.1" customHeight="1" x14ac:dyDescent="0.2">
      <c r="C963" s="1"/>
      <c r="D963" s="1"/>
    </row>
    <row r="964" spans="3:4" ht="14.1" customHeight="1" x14ac:dyDescent="0.2">
      <c r="C964" s="1"/>
      <c r="D964" s="1"/>
    </row>
    <row r="965" spans="3:4" ht="14.1" customHeight="1" x14ac:dyDescent="0.2">
      <c r="C965" s="1"/>
      <c r="D965" s="1"/>
    </row>
    <row r="966" spans="3:4" ht="14.1" customHeight="1" x14ac:dyDescent="0.2">
      <c r="C966" s="1"/>
      <c r="D966" s="1"/>
    </row>
    <row r="967" spans="3:4" ht="14.1" customHeight="1" x14ac:dyDescent="0.2">
      <c r="C967" s="1"/>
      <c r="D967" s="1"/>
    </row>
    <row r="968" spans="3:4" ht="14.1" customHeight="1" x14ac:dyDescent="0.2">
      <c r="C968" s="1"/>
      <c r="D968" s="1"/>
    </row>
    <row r="969" spans="3:4" ht="14.1" customHeight="1" x14ac:dyDescent="0.2">
      <c r="C969" s="1"/>
      <c r="D969" s="1"/>
    </row>
    <row r="970" spans="3:4" ht="14.1" customHeight="1" x14ac:dyDescent="0.2">
      <c r="C970" s="1"/>
      <c r="D970" s="1"/>
    </row>
    <row r="971" spans="3:4" ht="14.1" customHeight="1" x14ac:dyDescent="0.2">
      <c r="C971" s="1"/>
      <c r="D971" s="1"/>
    </row>
    <row r="972" spans="3:4" ht="14.1" customHeight="1" x14ac:dyDescent="0.2">
      <c r="C972" s="1"/>
      <c r="D972" s="1"/>
    </row>
    <row r="973" spans="3:4" ht="14.1" customHeight="1" x14ac:dyDescent="0.2">
      <c r="C973" s="1"/>
      <c r="D973" s="1"/>
    </row>
    <row r="974" spans="3:4" ht="14.1" customHeight="1" x14ac:dyDescent="0.2">
      <c r="C974" s="1"/>
      <c r="D974" s="1"/>
    </row>
    <row r="975" spans="3:4" ht="14.1" customHeight="1" x14ac:dyDescent="0.2">
      <c r="C975" s="1"/>
      <c r="D975" s="1"/>
    </row>
    <row r="976" spans="3:4" ht="14.1" customHeight="1" x14ac:dyDescent="0.2">
      <c r="C976" s="1"/>
      <c r="D976" s="1"/>
    </row>
    <row r="977" spans="3:4" ht="14.1" customHeight="1" x14ac:dyDescent="0.2">
      <c r="C977" s="1"/>
      <c r="D977" s="1"/>
    </row>
    <row r="978" spans="3:4" ht="14.1" customHeight="1" x14ac:dyDescent="0.2">
      <c r="C978" s="1"/>
      <c r="D978" s="1"/>
    </row>
    <row r="979" spans="3:4" ht="14.1" customHeight="1" x14ac:dyDescent="0.2">
      <c r="C979" s="1"/>
      <c r="D979" s="1"/>
    </row>
    <row r="980" spans="3:4" ht="14.1" customHeight="1" x14ac:dyDescent="0.2">
      <c r="C980" s="1"/>
      <c r="D980" s="1"/>
    </row>
    <row r="981" spans="3:4" ht="14.1" customHeight="1" x14ac:dyDescent="0.2">
      <c r="C981" s="1"/>
      <c r="D981" s="1"/>
    </row>
    <row r="982" spans="3:4" ht="14.1" customHeight="1" x14ac:dyDescent="0.2">
      <c r="C982" s="1"/>
      <c r="D982" s="1"/>
    </row>
    <row r="983" spans="3:4" ht="14.1" customHeight="1" x14ac:dyDescent="0.2">
      <c r="C983" s="1"/>
      <c r="D983" s="1"/>
    </row>
    <row r="984" spans="3:4" ht="14.1" customHeight="1" x14ac:dyDescent="0.2">
      <c r="C984" s="1"/>
      <c r="D984" s="1"/>
    </row>
    <row r="985" spans="3:4" ht="14.1" customHeight="1" x14ac:dyDescent="0.2">
      <c r="C985" s="1"/>
      <c r="D985" s="1"/>
    </row>
    <row r="986" spans="3:4" ht="14.1" customHeight="1" x14ac:dyDescent="0.2">
      <c r="C986" s="1"/>
      <c r="D986" s="1"/>
    </row>
    <row r="987" spans="3:4" ht="14.1" customHeight="1" x14ac:dyDescent="0.2">
      <c r="C987" s="1"/>
      <c r="D987" s="1"/>
    </row>
    <row r="988" spans="3:4" ht="14.1" customHeight="1" x14ac:dyDescent="0.2">
      <c r="C988" s="1"/>
      <c r="D988" s="1"/>
    </row>
    <row r="989" spans="3:4" ht="14.1" customHeight="1" x14ac:dyDescent="0.2">
      <c r="C989" s="1"/>
      <c r="D989" s="1"/>
    </row>
    <row r="990" spans="3:4" ht="14.1" customHeight="1" x14ac:dyDescent="0.2">
      <c r="C990" s="1"/>
      <c r="D990" s="1"/>
    </row>
    <row r="991" spans="3:4" ht="14.1" customHeight="1" x14ac:dyDescent="0.2">
      <c r="C991" s="1"/>
      <c r="D991" s="1"/>
    </row>
    <row r="992" spans="3:4" ht="14.1" customHeight="1" x14ac:dyDescent="0.2">
      <c r="C992" s="1"/>
      <c r="D992" s="1"/>
    </row>
    <row r="993" spans="3:4" ht="14.1" customHeight="1" x14ac:dyDescent="0.2">
      <c r="C993" s="1"/>
      <c r="D993" s="1"/>
    </row>
    <row r="994" spans="3:4" ht="14.1" customHeight="1" x14ac:dyDescent="0.2">
      <c r="C994" s="1"/>
      <c r="D994" s="1"/>
    </row>
    <row r="995" spans="3:4" ht="14.1" customHeight="1" x14ac:dyDescent="0.2">
      <c r="C995" s="1"/>
      <c r="D995" s="1"/>
    </row>
    <row r="996" spans="3:4" ht="14.1" customHeight="1" x14ac:dyDescent="0.2">
      <c r="C996" s="1"/>
      <c r="D996" s="1"/>
    </row>
    <row r="997" spans="3:4" ht="14.1" customHeight="1" x14ac:dyDescent="0.2">
      <c r="C997" s="1"/>
      <c r="D997" s="1"/>
    </row>
    <row r="998" spans="3:4" ht="14.1" customHeight="1" x14ac:dyDescent="0.2">
      <c r="C998" s="1"/>
      <c r="D998" s="1"/>
    </row>
    <row r="999" spans="3:4" ht="14.1" customHeight="1" x14ac:dyDescent="0.2">
      <c r="C999" s="1"/>
      <c r="D999" s="1"/>
    </row>
    <row r="1000" spans="3:4" ht="14.1" customHeight="1" x14ac:dyDescent="0.2">
      <c r="C1000" s="1"/>
      <c r="D1000" s="1"/>
    </row>
    <row r="1001" spans="3:4" ht="14.1" customHeight="1" x14ac:dyDescent="0.2">
      <c r="C1001" s="1"/>
      <c r="D1001" s="1"/>
    </row>
    <row r="1002" spans="3:4" ht="14.1" customHeight="1" x14ac:dyDescent="0.2">
      <c r="C1002" s="1"/>
      <c r="D1002" s="1"/>
    </row>
    <row r="1003" spans="3:4" ht="14.1" customHeight="1" x14ac:dyDescent="0.2">
      <c r="C1003" s="1"/>
      <c r="D1003" s="1"/>
    </row>
    <row r="1004" spans="3:4" ht="14.1" customHeight="1" x14ac:dyDescent="0.2">
      <c r="C1004" s="1"/>
      <c r="D1004" s="1"/>
    </row>
    <row r="1005" spans="3:4" ht="14.1" customHeight="1" x14ac:dyDescent="0.2">
      <c r="C1005" s="1"/>
      <c r="D1005" s="1"/>
    </row>
    <row r="1006" spans="3:4" ht="14.1" customHeight="1" x14ac:dyDescent="0.2">
      <c r="C1006" s="1"/>
      <c r="D1006" s="1"/>
    </row>
    <row r="1007" spans="3:4" ht="14.1" customHeight="1" x14ac:dyDescent="0.2">
      <c r="C1007" s="1"/>
      <c r="D1007" s="1"/>
    </row>
    <row r="1008" spans="3:4" ht="14.1" customHeight="1" x14ac:dyDescent="0.2">
      <c r="C1008" s="1"/>
      <c r="D1008" s="1"/>
    </row>
    <row r="1009" spans="3:4" ht="14.1" customHeight="1" x14ac:dyDescent="0.2">
      <c r="C1009" s="1"/>
      <c r="D1009" s="1"/>
    </row>
    <row r="1010" spans="3:4" ht="14.1" customHeight="1" x14ac:dyDescent="0.2">
      <c r="C1010" s="1"/>
      <c r="D1010" s="1"/>
    </row>
    <row r="1011" spans="3:4" ht="14.1" customHeight="1" x14ac:dyDescent="0.2">
      <c r="C1011" s="1"/>
      <c r="D1011" s="1"/>
    </row>
    <row r="1012" spans="3:4" ht="14.1" customHeight="1" x14ac:dyDescent="0.2">
      <c r="C1012" s="1"/>
      <c r="D1012" s="1"/>
    </row>
    <row r="1013" spans="3:4" ht="14.1" customHeight="1" x14ac:dyDescent="0.2">
      <c r="C1013" s="1"/>
      <c r="D1013" s="1"/>
    </row>
    <row r="1014" spans="3:4" ht="14.1" customHeight="1" x14ac:dyDescent="0.2">
      <c r="C1014" s="1"/>
      <c r="D1014" s="1"/>
    </row>
    <row r="1015" spans="3:4" ht="14.1" customHeight="1" x14ac:dyDescent="0.2">
      <c r="C1015" s="1"/>
      <c r="D1015" s="1"/>
    </row>
    <row r="1016" spans="3:4" ht="14.1" customHeight="1" x14ac:dyDescent="0.2">
      <c r="C1016" s="1"/>
      <c r="D1016" s="1"/>
    </row>
    <row r="1017" spans="3:4" ht="14.1" customHeight="1" x14ac:dyDescent="0.2">
      <c r="C1017" s="1"/>
      <c r="D1017" s="1"/>
    </row>
    <row r="1018" spans="3:4" ht="14.1" customHeight="1" x14ac:dyDescent="0.2">
      <c r="C1018" s="1"/>
      <c r="D1018" s="1"/>
    </row>
    <row r="1019" spans="3:4" ht="14.1" customHeight="1" x14ac:dyDescent="0.2">
      <c r="C1019" s="1"/>
      <c r="D1019" s="1"/>
    </row>
    <row r="1020" spans="3:4" ht="14.1" customHeight="1" x14ac:dyDescent="0.2">
      <c r="C1020" s="1"/>
      <c r="D1020" s="1"/>
    </row>
    <row r="1021" spans="3:4" ht="14.1" customHeight="1" x14ac:dyDescent="0.2">
      <c r="C1021" s="1"/>
      <c r="D1021" s="1"/>
    </row>
    <row r="1022" spans="3:4" ht="14.1" customHeight="1" x14ac:dyDescent="0.2">
      <c r="C1022" s="1"/>
      <c r="D1022" s="1"/>
    </row>
    <row r="1023" spans="3:4" ht="14.1" customHeight="1" x14ac:dyDescent="0.2">
      <c r="C1023" s="1"/>
      <c r="D1023" s="1"/>
    </row>
    <row r="1024" spans="3:4" ht="14.1" customHeight="1" x14ac:dyDescent="0.2">
      <c r="C1024" s="1"/>
      <c r="D1024" s="1"/>
    </row>
    <row r="1025" spans="3:4" ht="14.1" customHeight="1" x14ac:dyDescent="0.2">
      <c r="C1025" s="1"/>
      <c r="D1025" s="1"/>
    </row>
    <row r="1026" spans="3:4" ht="14.1" customHeight="1" x14ac:dyDescent="0.2">
      <c r="C1026" s="1"/>
      <c r="D1026" s="1"/>
    </row>
    <row r="1027" spans="3:4" ht="14.1" customHeight="1" x14ac:dyDescent="0.2">
      <c r="C1027" s="1"/>
      <c r="D1027" s="1"/>
    </row>
    <row r="1028" spans="3:4" ht="14.1" customHeight="1" x14ac:dyDescent="0.2">
      <c r="C1028" s="1"/>
      <c r="D1028" s="1"/>
    </row>
    <row r="1029" spans="3:4" ht="14.1" customHeight="1" x14ac:dyDescent="0.2">
      <c r="C1029" s="1"/>
      <c r="D1029" s="1"/>
    </row>
    <row r="1030" spans="3:4" ht="14.1" customHeight="1" x14ac:dyDescent="0.2">
      <c r="C1030" s="1"/>
      <c r="D1030" s="1"/>
    </row>
    <row r="1031" spans="3:4" ht="14.1" customHeight="1" x14ac:dyDescent="0.2">
      <c r="C1031" s="1"/>
      <c r="D1031" s="1"/>
    </row>
    <row r="1032" spans="3:4" ht="14.1" customHeight="1" x14ac:dyDescent="0.2">
      <c r="C1032" s="1"/>
      <c r="D1032" s="1"/>
    </row>
    <row r="1033" spans="3:4" ht="14.1" customHeight="1" x14ac:dyDescent="0.2">
      <c r="C1033" s="1"/>
      <c r="D1033" s="1"/>
    </row>
    <row r="1034" spans="3:4" ht="14.1" customHeight="1" x14ac:dyDescent="0.2">
      <c r="C1034" s="1"/>
      <c r="D1034" s="1"/>
    </row>
    <row r="1035" spans="3:4" ht="14.1" customHeight="1" x14ac:dyDescent="0.2">
      <c r="C1035" s="1"/>
      <c r="D1035" s="1"/>
    </row>
    <row r="1036" spans="3:4" ht="14.1" customHeight="1" x14ac:dyDescent="0.2">
      <c r="C1036" s="1"/>
      <c r="D1036" s="1"/>
    </row>
    <row r="1037" spans="3:4" ht="14.1" customHeight="1" x14ac:dyDescent="0.2">
      <c r="C1037" s="1"/>
      <c r="D1037" s="1"/>
    </row>
    <row r="1038" spans="3:4" ht="14.1" customHeight="1" x14ac:dyDescent="0.2">
      <c r="C1038" s="1"/>
      <c r="D1038" s="1"/>
    </row>
    <row r="1039" spans="3:4" ht="14.1" customHeight="1" x14ac:dyDescent="0.2">
      <c r="C1039" s="1"/>
      <c r="D1039" s="1"/>
    </row>
    <row r="1040" spans="3:4" ht="14.1" customHeight="1" x14ac:dyDescent="0.2">
      <c r="C1040" s="1"/>
      <c r="D1040" s="1"/>
    </row>
    <row r="1041" spans="3:4" ht="14.1" customHeight="1" x14ac:dyDescent="0.2">
      <c r="C1041" s="1"/>
      <c r="D1041" s="1"/>
    </row>
    <row r="1042" spans="3:4" ht="14.1" customHeight="1" x14ac:dyDescent="0.2">
      <c r="C1042" s="1"/>
      <c r="D1042" s="1"/>
    </row>
    <row r="1043" spans="3:4" ht="14.1" customHeight="1" x14ac:dyDescent="0.2">
      <c r="C1043" s="1"/>
      <c r="D1043" s="1"/>
    </row>
    <row r="1044" spans="3:4" ht="14.1" customHeight="1" x14ac:dyDescent="0.2">
      <c r="C1044" s="1"/>
      <c r="D1044" s="1"/>
    </row>
    <row r="1045" spans="3:4" ht="14.1" customHeight="1" x14ac:dyDescent="0.2">
      <c r="C1045" s="1"/>
      <c r="D1045" s="1"/>
    </row>
    <row r="1046" spans="3:4" ht="14.1" customHeight="1" x14ac:dyDescent="0.2">
      <c r="C1046" s="1"/>
      <c r="D1046" s="1"/>
    </row>
    <row r="1047" spans="3:4" ht="14.1" customHeight="1" x14ac:dyDescent="0.2">
      <c r="C1047" s="1"/>
      <c r="D1047" s="1"/>
    </row>
    <row r="1048" spans="3:4" ht="14.1" customHeight="1" x14ac:dyDescent="0.2">
      <c r="C1048" s="1"/>
      <c r="D1048" s="1"/>
    </row>
    <row r="1049" spans="3:4" ht="14.1" customHeight="1" x14ac:dyDescent="0.2">
      <c r="C1049" s="1"/>
      <c r="D1049" s="1"/>
    </row>
    <row r="1050" spans="3:4" ht="14.1" customHeight="1" x14ac:dyDescent="0.2">
      <c r="C1050" s="1"/>
      <c r="D1050" s="1"/>
    </row>
    <row r="1051" spans="3:4" ht="14.1" customHeight="1" x14ac:dyDescent="0.2">
      <c r="C1051" s="1"/>
      <c r="D1051" s="1"/>
    </row>
    <row r="1052" spans="3:4" ht="14.1" customHeight="1" x14ac:dyDescent="0.2">
      <c r="C1052" s="1"/>
      <c r="D1052" s="1"/>
    </row>
    <row r="1053" spans="3:4" ht="14.1" customHeight="1" x14ac:dyDescent="0.2">
      <c r="C1053" s="1"/>
      <c r="D1053" s="1"/>
    </row>
    <row r="1054" spans="3:4" ht="14.1" customHeight="1" x14ac:dyDescent="0.2">
      <c r="C1054" s="1"/>
      <c r="D1054" s="1"/>
    </row>
    <row r="1055" spans="3:4" ht="14.1" customHeight="1" x14ac:dyDescent="0.2">
      <c r="C1055" s="1"/>
      <c r="D1055" s="1"/>
    </row>
    <row r="1056" spans="3:4" ht="14.1" customHeight="1" x14ac:dyDescent="0.2">
      <c r="C1056" s="1"/>
      <c r="D1056" s="1"/>
    </row>
    <row r="1057" spans="3:4" ht="14.1" customHeight="1" x14ac:dyDescent="0.2">
      <c r="C1057" s="1"/>
      <c r="D1057" s="1"/>
    </row>
    <row r="1058" spans="3:4" ht="14.1" customHeight="1" x14ac:dyDescent="0.2">
      <c r="C1058" s="1"/>
      <c r="D1058" s="1"/>
    </row>
    <row r="1059" spans="3:4" ht="14.1" customHeight="1" x14ac:dyDescent="0.2">
      <c r="C1059" s="1"/>
      <c r="D1059" s="1"/>
    </row>
    <row r="1060" spans="3:4" ht="14.1" customHeight="1" x14ac:dyDescent="0.2">
      <c r="C1060" s="1"/>
      <c r="D1060" s="1"/>
    </row>
    <row r="1061" spans="3:4" ht="14.1" customHeight="1" x14ac:dyDescent="0.2">
      <c r="C1061" s="1"/>
      <c r="D1061" s="1"/>
    </row>
    <row r="1062" spans="3:4" ht="14.1" customHeight="1" x14ac:dyDescent="0.2">
      <c r="C1062" s="1"/>
      <c r="D1062" s="1"/>
    </row>
    <row r="1063" spans="3:4" ht="14.1" customHeight="1" x14ac:dyDescent="0.2">
      <c r="C1063" s="1"/>
      <c r="D1063" s="1"/>
    </row>
    <row r="1064" spans="3:4" ht="14.1" customHeight="1" x14ac:dyDescent="0.2">
      <c r="C1064" s="1"/>
      <c r="D1064" s="1"/>
    </row>
    <row r="1065" spans="3:4" ht="14.1" customHeight="1" x14ac:dyDescent="0.2">
      <c r="C1065" s="1"/>
      <c r="D1065" s="1"/>
    </row>
    <row r="1066" spans="3:4" ht="14.1" customHeight="1" x14ac:dyDescent="0.2">
      <c r="C1066" s="1"/>
      <c r="D1066" s="1"/>
    </row>
    <row r="1067" spans="3:4" ht="14.1" customHeight="1" x14ac:dyDescent="0.2">
      <c r="C1067" s="1"/>
      <c r="D1067" s="1"/>
    </row>
    <row r="1068" spans="3:4" ht="14.1" customHeight="1" x14ac:dyDescent="0.2">
      <c r="C1068" s="1"/>
      <c r="D1068" s="1"/>
    </row>
    <row r="1069" spans="3:4" ht="14.1" customHeight="1" x14ac:dyDescent="0.2">
      <c r="C1069" s="1"/>
      <c r="D1069" s="1"/>
    </row>
    <row r="1070" spans="3:4" ht="14.1" customHeight="1" x14ac:dyDescent="0.2">
      <c r="C1070" s="1"/>
      <c r="D1070" s="1"/>
    </row>
    <row r="1071" spans="3:4" ht="14.1" customHeight="1" x14ac:dyDescent="0.2">
      <c r="C1071" s="1"/>
      <c r="D1071" s="1"/>
    </row>
    <row r="1072" spans="3:4" ht="14.1" customHeight="1" x14ac:dyDescent="0.2">
      <c r="C1072" s="1"/>
      <c r="D1072" s="1"/>
    </row>
    <row r="1073" spans="3:4" ht="14.1" customHeight="1" x14ac:dyDescent="0.2">
      <c r="C1073" s="1"/>
      <c r="D1073" s="1"/>
    </row>
    <row r="1074" spans="3:4" ht="14.1" customHeight="1" x14ac:dyDescent="0.2">
      <c r="C1074" s="1"/>
      <c r="D1074" s="1"/>
    </row>
    <row r="1075" spans="3:4" ht="14.1" customHeight="1" x14ac:dyDescent="0.2">
      <c r="C1075" s="1"/>
      <c r="D1075" s="1"/>
    </row>
    <row r="1076" spans="3:4" ht="14.1" customHeight="1" x14ac:dyDescent="0.2">
      <c r="C1076" s="1"/>
      <c r="D1076" s="1"/>
    </row>
    <row r="1077" spans="3:4" ht="14.1" customHeight="1" x14ac:dyDescent="0.2">
      <c r="C1077" s="1"/>
      <c r="D1077" s="1"/>
    </row>
    <row r="1078" spans="3:4" ht="14.1" customHeight="1" x14ac:dyDescent="0.2">
      <c r="C1078" s="1"/>
      <c r="D1078" s="1"/>
    </row>
    <row r="1079" spans="3:4" ht="14.1" customHeight="1" x14ac:dyDescent="0.2">
      <c r="C1079" s="1"/>
      <c r="D1079" s="1"/>
    </row>
    <row r="1080" spans="3:4" ht="14.1" customHeight="1" x14ac:dyDescent="0.2">
      <c r="C1080" s="1"/>
      <c r="D1080" s="1"/>
    </row>
    <row r="1081" spans="3:4" ht="14.1" customHeight="1" x14ac:dyDescent="0.2">
      <c r="C1081" s="1"/>
      <c r="D1081" s="1"/>
    </row>
    <row r="1082" spans="3:4" ht="14.1" customHeight="1" x14ac:dyDescent="0.2">
      <c r="C1082" s="1"/>
      <c r="D1082" s="1"/>
    </row>
    <row r="1083" spans="3:4" ht="14.1" customHeight="1" x14ac:dyDescent="0.2">
      <c r="C1083" s="1"/>
      <c r="D1083" s="1"/>
    </row>
    <row r="1084" spans="3:4" ht="14.1" customHeight="1" x14ac:dyDescent="0.2">
      <c r="C1084" s="1"/>
      <c r="D1084" s="1"/>
    </row>
    <row r="1085" spans="3:4" ht="14.1" customHeight="1" x14ac:dyDescent="0.2">
      <c r="C1085" s="1"/>
      <c r="D1085" s="1"/>
    </row>
    <row r="1086" spans="3:4" ht="14.1" customHeight="1" x14ac:dyDescent="0.2">
      <c r="C1086" s="1"/>
      <c r="D1086" s="1"/>
    </row>
    <row r="1087" spans="3:4" ht="14.1" customHeight="1" x14ac:dyDescent="0.2">
      <c r="C1087" s="1"/>
      <c r="D1087" s="1"/>
    </row>
    <row r="1088" spans="3:4" ht="14.1" customHeight="1" x14ac:dyDescent="0.2">
      <c r="C1088" s="1"/>
      <c r="D1088" s="1"/>
    </row>
    <row r="1089" spans="3:4" ht="14.1" customHeight="1" x14ac:dyDescent="0.2">
      <c r="C1089" s="1"/>
      <c r="D1089" s="1"/>
    </row>
    <row r="1090" spans="3:4" ht="14.1" customHeight="1" x14ac:dyDescent="0.2">
      <c r="C1090" s="1"/>
      <c r="D1090" s="1"/>
    </row>
    <row r="1091" spans="3:4" ht="14.1" customHeight="1" x14ac:dyDescent="0.2">
      <c r="C1091" s="1"/>
      <c r="D1091" s="1"/>
    </row>
    <row r="1092" spans="3:4" ht="14.1" customHeight="1" x14ac:dyDescent="0.2">
      <c r="C1092" s="1"/>
      <c r="D1092" s="1"/>
    </row>
    <row r="1093" spans="3:4" ht="14.1" customHeight="1" x14ac:dyDescent="0.2">
      <c r="C1093" s="1"/>
      <c r="D1093" s="1"/>
    </row>
    <row r="1094" spans="3:4" ht="14.1" customHeight="1" x14ac:dyDescent="0.2">
      <c r="C1094" s="1"/>
      <c r="D1094" s="1"/>
    </row>
    <row r="1095" spans="3:4" ht="14.1" customHeight="1" x14ac:dyDescent="0.2">
      <c r="C1095" s="1"/>
      <c r="D1095" s="1"/>
    </row>
    <row r="1096" spans="3:4" ht="14.1" customHeight="1" x14ac:dyDescent="0.2">
      <c r="C1096" s="1"/>
      <c r="D1096" s="1"/>
    </row>
    <row r="1097" spans="3:4" ht="14.1" customHeight="1" x14ac:dyDescent="0.2">
      <c r="C1097" s="1"/>
      <c r="D1097" s="1"/>
    </row>
    <row r="1098" spans="3:4" ht="14.1" customHeight="1" x14ac:dyDescent="0.2">
      <c r="C1098" s="1"/>
      <c r="D1098" s="1"/>
    </row>
    <row r="1099" spans="3:4" ht="14.1" customHeight="1" x14ac:dyDescent="0.2">
      <c r="C1099" s="1"/>
      <c r="D1099" s="1"/>
    </row>
    <row r="1100" spans="3:4" ht="14.1" customHeight="1" x14ac:dyDescent="0.2">
      <c r="C1100" s="1"/>
      <c r="D1100" s="1"/>
    </row>
    <row r="1101" spans="3:4" ht="14.1" customHeight="1" x14ac:dyDescent="0.2">
      <c r="C1101" s="1"/>
      <c r="D1101" s="1"/>
    </row>
    <row r="1102" spans="3:4" ht="14.1" customHeight="1" x14ac:dyDescent="0.2">
      <c r="C1102" s="1"/>
      <c r="D1102" s="1"/>
    </row>
    <row r="1103" spans="3:4" ht="14.1" customHeight="1" x14ac:dyDescent="0.2">
      <c r="C1103" s="1"/>
      <c r="D1103" s="1"/>
    </row>
    <row r="1104" spans="3:4" ht="14.1" customHeight="1" x14ac:dyDescent="0.2">
      <c r="C1104" s="1"/>
      <c r="D1104" s="1"/>
    </row>
    <row r="1105" spans="3:4" ht="14.1" customHeight="1" x14ac:dyDescent="0.2">
      <c r="C1105" s="1"/>
      <c r="D1105" s="1"/>
    </row>
    <row r="1106" spans="3:4" ht="14.1" customHeight="1" x14ac:dyDescent="0.2">
      <c r="C1106" s="1"/>
      <c r="D1106" s="1"/>
    </row>
    <row r="1107" spans="3:4" ht="14.1" customHeight="1" x14ac:dyDescent="0.2">
      <c r="C1107" s="1"/>
      <c r="D1107" s="1"/>
    </row>
    <row r="1108" spans="3:4" ht="14.1" customHeight="1" x14ac:dyDescent="0.2">
      <c r="C1108" s="1"/>
      <c r="D1108" s="1"/>
    </row>
    <row r="1109" spans="3:4" ht="14.1" customHeight="1" x14ac:dyDescent="0.2">
      <c r="C1109" s="1"/>
      <c r="D1109" s="1"/>
    </row>
    <row r="1110" spans="3:4" ht="14.1" customHeight="1" x14ac:dyDescent="0.2">
      <c r="C1110" s="1"/>
      <c r="D1110" s="1"/>
    </row>
    <row r="1111" spans="3:4" ht="14.1" customHeight="1" x14ac:dyDescent="0.2">
      <c r="C1111" s="1"/>
      <c r="D1111" s="1"/>
    </row>
    <row r="1112" spans="3:4" ht="14.1" customHeight="1" x14ac:dyDescent="0.2">
      <c r="C1112" s="1"/>
      <c r="D1112" s="1"/>
    </row>
    <row r="1113" spans="3:4" ht="14.1" customHeight="1" x14ac:dyDescent="0.2">
      <c r="C1113" s="1"/>
      <c r="D1113" s="1"/>
    </row>
    <row r="1114" spans="3:4" ht="14.1" customHeight="1" x14ac:dyDescent="0.2">
      <c r="C1114" s="1"/>
      <c r="D1114" s="1"/>
    </row>
    <row r="1115" spans="3:4" ht="14.1" customHeight="1" x14ac:dyDescent="0.2">
      <c r="C1115" s="1"/>
      <c r="D1115" s="1"/>
    </row>
    <row r="1116" spans="3:4" ht="14.1" customHeight="1" x14ac:dyDescent="0.2">
      <c r="C1116" s="1"/>
      <c r="D1116" s="1"/>
    </row>
    <row r="1117" spans="3:4" ht="14.1" customHeight="1" x14ac:dyDescent="0.2">
      <c r="C1117" s="1"/>
      <c r="D1117" s="1"/>
    </row>
    <row r="1118" spans="3:4" ht="14.1" customHeight="1" x14ac:dyDescent="0.2">
      <c r="C1118" s="1"/>
      <c r="D1118" s="1"/>
    </row>
    <row r="1119" spans="3:4" ht="14.1" customHeight="1" x14ac:dyDescent="0.2">
      <c r="C1119" s="1"/>
      <c r="D1119" s="1"/>
    </row>
    <row r="1120" spans="3:4" ht="14.1" customHeight="1" x14ac:dyDescent="0.2">
      <c r="C1120" s="1"/>
      <c r="D1120" s="1"/>
    </row>
    <row r="1121" spans="3:4" ht="14.1" customHeight="1" x14ac:dyDescent="0.2">
      <c r="C1121" s="1"/>
      <c r="D1121" s="1"/>
    </row>
    <row r="1122" spans="3:4" ht="14.1" customHeight="1" x14ac:dyDescent="0.2">
      <c r="C1122" s="1"/>
      <c r="D1122" s="1"/>
    </row>
    <row r="1123" spans="3:4" ht="14.1" customHeight="1" x14ac:dyDescent="0.2">
      <c r="C1123" s="1"/>
      <c r="D1123" s="1"/>
    </row>
    <row r="1124" spans="3:4" ht="14.1" customHeight="1" x14ac:dyDescent="0.2">
      <c r="C1124" s="1"/>
      <c r="D1124" s="1"/>
    </row>
    <row r="1125" spans="3:4" ht="14.1" customHeight="1" x14ac:dyDescent="0.2">
      <c r="C1125" s="1"/>
      <c r="D1125" s="1"/>
    </row>
    <row r="1126" spans="3:4" ht="14.1" customHeight="1" x14ac:dyDescent="0.2">
      <c r="C1126" s="1"/>
      <c r="D1126" s="1"/>
    </row>
    <row r="1127" spans="3:4" ht="14.1" customHeight="1" x14ac:dyDescent="0.2">
      <c r="C1127" s="1"/>
      <c r="D1127" s="1"/>
    </row>
    <row r="1128" spans="3:4" ht="14.1" customHeight="1" x14ac:dyDescent="0.2">
      <c r="C1128" s="1"/>
      <c r="D1128" s="1"/>
    </row>
    <row r="1129" spans="3:4" ht="14.1" customHeight="1" x14ac:dyDescent="0.2">
      <c r="C1129" s="1"/>
      <c r="D1129" s="1"/>
    </row>
    <row r="1130" spans="3:4" ht="14.1" customHeight="1" x14ac:dyDescent="0.2">
      <c r="C1130" s="1"/>
      <c r="D1130" s="1"/>
    </row>
    <row r="1131" spans="3:4" ht="14.1" customHeight="1" x14ac:dyDescent="0.2">
      <c r="C1131" s="1"/>
      <c r="D1131" s="1"/>
    </row>
    <row r="1132" spans="3:4" ht="14.1" customHeight="1" x14ac:dyDescent="0.2">
      <c r="C1132" s="1"/>
      <c r="D1132" s="1"/>
    </row>
    <row r="1133" spans="3:4" ht="14.1" customHeight="1" x14ac:dyDescent="0.2">
      <c r="C1133" s="1"/>
      <c r="D1133" s="1"/>
    </row>
    <row r="1134" spans="3:4" ht="14.1" customHeight="1" x14ac:dyDescent="0.2">
      <c r="C1134" s="1"/>
      <c r="D1134" s="1"/>
    </row>
    <row r="1135" spans="3:4" ht="14.1" customHeight="1" x14ac:dyDescent="0.2">
      <c r="C1135" s="1"/>
      <c r="D1135" s="1"/>
    </row>
    <row r="1136" spans="3:4" ht="14.1" customHeight="1" x14ac:dyDescent="0.2">
      <c r="C1136" s="1"/>
      <c r="D1136" s="1"/>
    </row>
    <row r="1137" spans="3:4" ht="14.1" customHeight="1" x14ac:dyDescent="0.2">
      <c r="C1137" s="1"/>
      <c r="D1137" s="1"/>
    </row>
    <row r="1138" spans="3:4" ht="14.1" customHeight="1" x14ac:dyDescent="0.2">
      <c r="C1138" s="1"/>
      <c r="D1138" s="1"/>
    </row>
    <row r="1139" spans="3:4" ht="14.1" customHeight="1" x14ac:dyDescent="0.2">
      <c r="C1139" s="1"/>
      <c r="D1139" s="1"/>
    </row>
    <row r="1140" spans="3:4" ht="14.1" customHeight="1" x14ac:dyDescent="0.2">
      <c r="C1140" s="1"/>
      <c r="D1140" s="1"/>
    </row>
    <row r="1141" spans="3:4" ht="14.1" customHeight="1" x14ac:dyDescent="0.2">
      <c r="C1141" s="1"/>
      <c r="D1141" s="1"/>
    </row>
    <row r="1142" spans="3:4" ht="14.1" customHeight="1" x14ac:dyDescent="0.2">
      <c r="C1142" s="1"/>
      <c r="D1142" s="1"/>
    </row>
    <row r="1143" spans="3:4" ht="14.1" customHeight="1" x14ac:dyDescent="0.2">
      <c r="C1143" s="1"/>
      <c r="D1143" s="1"/>
    </row>
    <row r="1144" spans="3:4" ht="14.1" customHeight="1" x14ac:dyDescent="0.2">
      <c r="C1144" s="1"/>
      <c r="D1144" s="1"/>
    </row>
    <row r="1145" spans="3:4" ht="14.1" customHeight="1" x14ac:dyDescent="0.2">
      <c r="C1145" s="1"/>
      <c r="D1145" s="1"/>
    </row>
    <row r="1146" spans="3:4" ht="14.1" customHeight="1" x14ac:dyDescent="0.2">
      <c r="C1146" s="1"/>
      <c r="D1146" s="1"/>
    </row>
    <row r="1147" spans="3:4" ht="14.1" customHeight="1" x14ac:dyDescent="0.2">
      <c r="C1147" s="1"/>
      <c r="D1147" s="1"/>
    </row>
    <row r="1148" spans="3:4" ht="14.1" customHeight="1" x14ac:dyDescent="0.2">
      <c r="C1148" s="1"/>
      <c r="D1148" s="1"/>
    </row>
    <row r="1149" spans="3:4" ht="14.1" customHeight="1" x14ac:dyDescent="0.2">
      <c r="C1149" s="1"/>
      <c r="D1149" s="1"/>
    </row>
    <row r="1150" spans="3:4" ht="14.1" customHeight="1" x14ac:dyDescent="0.2">
      <c r="C1150" s="1"/>
      <c r="D1150" s="1"/>
    </row>
    <row r="1151" spans="3:4" ht="14.1" customHeight="1" x14ac:dyDescent="0.2">
      <c r="C1151" s="1"/>
      <c r="D1151" s="1"/>
    </row>
    <row r="1152" spans="3:4" ht="14.1" customHeight="1" x14ac:dyDescent="0.2">
      <c r="C1152" s="1"/>
      <c r="D1152" s="1"/>
    </row>
    <row r="1153" spans="3:4" ht="14.1" customHeight="1" x14ac:dyDescent="0.2">
      <c r="C1153" s="1"/>
      <c r="D1153" s="1"/>
    </row>
    <row r="1154" spans="3:4" ht="14.1" customHeight="1" x14ac:dyDescent="0.2">
      <c r="C1154" s="1"/>
      <c r="D1154" s="1"/>
    </row>
    <row r="1155" spans="3:4" ht="14.1" customHeight="1" x14ac:dyDescent="0.2">
      <c r="C1155" s="1"/>
      <c r="D1155" s="1"/>
    </row>
    <row r="1156" spans="3:4" ht="14.1" customHeight="1" x14ac:dyDescent="0.2">
      <c r="C1156" s="1"/>
      <c r="D1156" s="1"/>
    </row>
    <row r="1157" spans="3:4" ht="14.1" customHeight="1" x14ac:dyDescent="0.2">
      <c r="C1157" s="1"/>
      <c r="D1157" s="1"/>
    </row>
    <row r="1158" spans="3:4" ht="14.1" customHeight="1" x14ac:dyDescent="0.2">
      <c r="C1158" s="1"/>
      <c r="D1158" s="1"/>
    </row>
    <row r="1159" spans="3:4" ht="14.1" customHeight="1" x14ac:dyDescent="0.2">
      <c r="C1159" s="1"/>
      <c r="D1159" s="1"/>
    </row>
    <row r="1160" spans="3:4" ht="14.1" customHeight="1" x14ac:dyDescent="0.2">
      <c r="C1160" s="1"/>
      <c r="D1160" s="1"/>
    </row>
    <row r="1161" spans="3:4" ht="14.1" customHeight="1" x14ac:dyDescent="0.2">
      <c r="C1161" s="1"/>
      <c r="D1161" s="1"/>
    </row>
    <row r="1162" spans="3:4" ht="14.1" customHeight="1" x14ac:dyDescent="0.2">
      <c r="C1162" s="1"/>
      <c r="D1162" s="1"/>
    </row>
    <row r="1163" spans="3:4" ht="14.1" customHeight="1" x14ac:dyDescent="0.2">
      <c r="C1163" s="1"/>
      <c r="D1163" s="1"/>
    </row>
    <row r="1164" spans="3:4" ht="14.1" customHeight="1" x14ac:dyDescent="0.2">
      <c r="C1164" s="1"/>
      <c r="D1164" s="1"/>
    </row>
    <row r="1165" spans="3:4" ht="14.1" customHeight="1" x14ac:dyDescent="0.2">
      <c r="C1165" s="1"/>
      <c r="D1165" s="1"/>
    </row>
    <row r="1166" spans="3:4" ht="14.1" customHeight="1" x14ac:dyDescent="0.2">
      <c r="C1166" s="1"/>
      <c r="D1166" s="1"/>
    </row>
    <row r="1167" spans="3:4" ht="14.1" customHeight="1" x14ac:dyDescent="0.2">
      <c r="C1167" s="1"/>
      <c r="D1167" s="1"/>
    </row>
    <row r="1168" spans="3:4" ht="14.1" customHeight="1" x14ac:dyDescent="0.2">
      <c r="C1168" s="1"/>
      <c r="D1168" s="1"/>
    </row>
    <row r="1169" spans="3:4" ht="14.1" customHeight="1" x14ac:dyDescent="0.2">
      <c r="C1169" s="1"/>
      <c r="D1169" s="1"/>
    </row>
    <row r="1170" spans="3:4" ht="14.1" customHeight="1" x14ac:dyDescent="0.2">
      <c r="C1170" s="1"/>
      <c r="D1170" s="1"/>
    </row>
    <row r="1171" spans="3:4" ht="14.1" customHeight="1" x14ac:dyDescent="0.2">
      <c r="C1171" s="1"/>
      <c r="D1171" s="1"/>
    </row>
    <row r="1172" spans="3:4" ht="14.1" customHeight="1" x14ac:dyDescent="0.2">
      <c r="C1172" s="1"/>
      <c r="D1172" s="1"/>
    </row>
    <row r="1173" spans="3:4" ht="14.1" customHeight="1" x14ac:dyDescent="0.2">
      <c r="C1173" s="1"/>
      <c r="D1173" s="1"/>
    </row>
    <row r="1174" spans="3:4" ht="14.1" customHeight="1" x14ac:dyDescent="0.2">
      <c r="C1174" s="1"/>
      <c r="D1174" s="1"/>
    </row>
    <row r="1175" spans="3:4" ht="14.1" customHeight="1" x14ac:dyDescent="0.2">
      <c r="C1175" s="1"/>
      <c r="D1175" s="1"/>
    </row>
    <row r="1176" spans="3:4" ht="14.1" customHeight="1" x14ac:dyDescent="0.2">
      <c r="C1176" s="1"/>
      <c r="D1176" s="1"/>
    </row>
    <row r="1177" spans="3:4" ht="14.1" customHeight="1" x14ac:dyDescent="0.2">
      <c r="C1177" s="1"/>
      <c r="D1177" s="1"/>
    </row>
    <row r="1178" spans="3:4" ht="14.1" customHeight="1" x14ac:dyDescent="0.2">
      <c r="C1178" s="1"/>
      <c r="D1178" s="1"/>
    </row>
    <row r="1179" spans="3:4" ht="14.1" customHeight="1" x14ac:dyDescent="0.2">
      <c r="C1179" s="1"/>
      <c r="D1179" s="1"/>
    </row>
    <row r="1180" spans="3:4" ht="14.1" customHeight="1" x14ac:dyDescent="0.2">
      <c r="C1180" s="1"/>
      <c r="D1180" s="1"/>
    </row>
    <row r="1181" spans="3:4" ht="14.1" customHeight="1" x14ac:dyDescent="0.2">
      <c r="C1181" s="1"/>
      <c r="D1181" s="1"/>
    </row>
    <row r="1182" spans="3:4" ht="14.1" customHeight="1" x14ac:dyDescent="0.2">
      <c r="C1182" s="1"/>
      <c r="D1182" s="1"/>
    </row>
    <row r="1183" spans="3:4" ht="14.1" customHeight="1" x14ac:dyDescent="0.2">
      <c r="C1183" s="1"/>
      <c r="D1183" s="1"/>
    </row>
    <row r="1184" spans="3:4" ht="14.1" customHeight="1" x14ac:dyDescent="0.2">
      <c r="C1184" s="1"/>
      <c r="D1184" s="1"/>
    </row>
    <row r="1185" spans="3:4" ht="14.1" customHeight="1" x14ac:dyDescent="0.2">
      <c r="C1185" s="1"/>
      <c r="D1185" s="1"/>
    </row>
    <row r="1186" spans="3:4" ht="14.1" customHeight="1" x14ac:dyDescent="0.2">
      <c r="C1186" s="1"/>
      <c r="D1186" s="1"/>
    </row>
    <row r="1187" spans="3:4" ht="14.1" customHeight="1" x14ac:dyDescent="0.2">
      <c r="C1187" s="1"/>
      <c r="D1187" s="1"/>
    </row>
    <row r="1188" spans="3:4" ht="14.1" customHeight="1" x14ac:dyDescent="0.2">
      <c r="C1188" s="1"/>
      <c r="D1188" s="1"/>
    </row>
    <row r="1189" spans="3:4" ht="14.1" customHeight="1" x14ac:dyDescent="0.2">
      <c r="C1189" s="1"/>
      <c r="D1189" s="1"/>
    </row>
    <row r="1190" spans="3:4" ht="14.1" customHeight="1" x14ac:dyDescent="0.2">
      <c r="C1190" s="1"/>
      <c r="D1190" s="1"/>
    </row>
    <row r="1191" spans="3:4" ht="14.1" customHeight="1" x14ac:dyDescent="0.2">
      <c r="C1191" s="1"/>
      <c r="D1191" s="1"/>
    </row>
    <row r="1192" spans="3:4" ht="14.1" customHeight="1" x14ac:dyDescent="0.2">
      <c r="C1192" s="1"/>
      <c r="D1192" s="1"/>
    </row>
    <row r="1193" spans="3:4" ht="14.1" customHeight="1" x14ac:dyDescent="0.2">
      <c r="C1193" s="1"/>
      <c r="D1193" s="1"/>
    </row>
    <row r="1194" spans="3:4" ht="14.1" customHeight="1" x14ac:dyDescent="0.2">
      <c r="C1194" s="1"/>
      <c r="D1194" s="1"/>
    </row>
    <row r="1195" spans="3:4" ht="14.1" customHeight="1" x14ac:dyDescent="0.2">
      <c r="C1195" s="1"/>
      <c r="D1195" s="1"/>
    </row>
    <row r="1196" spans="3:4" ht="14.1" customHeight="1" x14ac:dyDescent="0.2">
      <c r="C1196" s="1"/>
      <c r="D1196" s="1"/>
    </row>
    <row r="1197" spans="3:4" ht="14.1" customHeight="1" x14ac:dyDescent="0.2">
      <c r="C1197" s="1"/>
      <c r="D1197" s="1"/>
    </row>
    <row r="1198" spans="3:4" ht="14.1" customHeight="1" x14ac:dyDescent="0.2">
      <c r="C1198" s="1"/>
      <c r="D1198" s="1"/>
    </row>
    <row r="1199" spans="3:4" ht="14.1" customHeight="1" x14ac:dyDescent="0.2">
      <c r="C1199" s="1"/>
      <c r="D1199" s="1"/>
    </row>
    <row r="1200" spans="3:4" ht="14.1" customHeight="1" x14ac:dyDescent="0.2">
      <c r="C1200" s="1"/>
      <c r="D1200" s="1"/>
    </row>
    <row r="1201" spans="3:4" ht="14.1" customHeight="1" x14ac:dyDescent="0.2">
      <c r="C1201" s="1"/>
      <c r="D1201" s="1"/>
    </row>
    <row r="1202" spans="3:4" ht="14.1" customHeight="1" x14ac:dyDescent="0.2">
      <c r="C1202" s="1"/>
      <c r="D1202" s="1"/>
    </row>
    <row r="1203" spans="3:4" ht="14.1" customHeight="1" x14ac:dyDescent="0.2">
      <c r="C1203" s="1"/>
      <c r="D1203" s="1"/>
    </row>
    <row r="1204" spans="3:4" ht="14.1" customHeight="1" x14ac:dyDescent="0.2">
      <c r="C1204" s="1"/>
      <c r="D1204" s="1"/>
    </row>
    <row r="1205" spans="3:4" ht="14.1" customHeight="1" x14ac:dyDescent="0.2">
      <c r="C1205" s="1"/>
      <c r="D1205" s="1"/>
    </row>
    <row r="1206" spans="3:4" ht="14.1" customHeight="1" x14ac:dyDescent="0.2">
      <c r="C1206" s="1"/>
      <c r="D1206" s="1"/>
    </row>
    <row r="1207" spans="3:4" ht="14.1" customHeight="1" x14ac:dyDescent="0.2">
      <c r="C1207" s="1"/>
      <c r="D1207" s="1"/>
    </row>
    <row r="1208" spans="3:4" ht="14.1" customHeight="1" x14ac:dyDescent="0.2">
      <c r="C1208" s="1"/>
      <c r="D1208" s="1"/>
    </row>
    <row r="1209" spans="3:4" ht="14.1" customHeight="1" x14ac:dyDescent="0.2">
      <c r="C1209" s="1"/>
      <c r="D1209" s="1"/>
    </row>
    <row r="1210" spans="3:4" ht="14.1" customHeight="1" x14ac:dyDescent="0.2">
      <c r="C1210" s="1"/>
      <c r="D1210" s="1"/>
    </row>
    <row r="1211" spans="3:4" ht="14.1" customHeight="1" x14ac:dyDescent="0.2">
      <c r="C1211" s="1"/>
      <c r="D1211" s="1"/>
    </row>
    <row r="1212" spans="3:4" ht="14.1" customHeight="1" x14ac:dyDescent="0.2">
      <c r="C1212" s="1"/>
      <c r="D1212" s="1"/>
    </row>
    <row r="1213" spans="3:4" ht="14.1" customHeight="1" x14ac:dyDescent="0.2">
      <c r="C1213" s="1"/>
      <c r="D1213" s="1"/>
    </row>
    <row r="1214" spans="3:4" ht="14.1" customHeight="1" x14ac:dyDescent="0.2">
      <c r="C1214" s="1"/>
      <c r="D1214" s="1"/>
    </row>
    <row r="1215" spans="3:4" ht="14.1" customHeight="1" x14ac:dyDescent="0.2">
      <c r="C1215" s="1"/>
      <c r="D1215" s="1"/>
    </row>
    <row r="1216" spans="3:4" ht="14.1" customHeight="1" x14ac:dyDescent="0.2">
      <c r="C1216" s="1"/>
      <c r="D1216" s="1"/>
    </row>
    <row r="1217" spans="3:4" ht="14.1" customHeight="1" x14ac:dyDescent="0.2">
      <c r="C1217" s="1"/>
      <c r="D1217" s="1"/>
    </row>
    <row r="1218" spans="3:4" ht="14.1" customHeight="1" x14ac:dyDescent="0.2">
      <c r="C1218" s="1"/>
      <c r="D1218" s="1"/>
    </row>
    <row r="1219" spans="3:4" ht="14.1" customHeight="1" x14ac:dyDescent="0.2">
      <c r="C1219" s="1"/>
      <c r="D1219" s="1"/>
    </row>
    <row r="1220" spans="3:4" ht="14.1" customHeight="1" x14ac:dyDescent="0.2">
      <c r="C1220" s="1"/>
      <c r="D1220" s="1"/>
    </row>
    <row r="1221" spans="3:4" ht="14.1" customHeight="1" x14ac:dyDescent="0.2">
      <c r="C1221" s="1"/>
      <c r="D1221" s="1"/>
    </row>
    <row r="1222" spans="3:4" ht="14.1" customHeight="1" x14ac:dyDescent="0.2">
      <c r="C1222" s="1"/>
      <c r="D1222" s="1"/>
    </row>
    <row r="1223" spans="3:4" ht="14.1" customHeight="1" x14ac:dyDescent="0.2">
      <c r="C1223" s="1"/>
      <c r="D1223" s="1"/>
    </row>
    <row r="1224" spans="3:4" ht="14.1" customHeight="1" x14ac:dyDescent="0.2">
      <c r="C1224" s="1"/>
      <c r="D1224" s="1"/>
    </row>
    <row r="1225" spans="3:4" ht="14.1" customHeight="1" x14ac:dyDescent="0.2">
      <c r="C1225" s="1"/>
      <c r="D1225" s="1"/>
    </row>
    <row r="1226" spans="3:4" ht="14.1" customHeight="1" x14ac:dyDescent="0.2">
      <c r="C1226" s="1"/>
      <c r="D1226" s="1"/>
    </row>
    <row r="1227" spans="3:4" ht="14.1" customHeight="1" x14ac:dyDescent="0.2">
      <c r="C1227" s="1"/>
      <c r="D1227" s="1"/>
    </row>
    <row r="1228" spans="3:4" ht="14.1" customHeight="1" x14ac:dyDescent="0.2">
      <c r="C1228" s="1"/>
      <c r="D1228" s="1"/>
    </row>
    <row r="1229" spans="3:4" ht="14.1" customHeight="1" x14ac:dyDescent="0.2">
      <c r="C1229" s="1"/>
      <c r="D1229" s="1"/>
    </row>
    <row r="1230" spans="3:4" ht="14.1" customHeight="1" x14ac:dyDescent="0.2">
      <c r="C1230" s="1"/>
      <c r="D1230" s="1"/>
    </row>
    <row r="1231" spans="3:4" ht="14.1" customHeight="1" x14ac:dyDescent="0.2">
      <c r="C1231" s="1"/>
      <c r="D1231" s="1"/>
    </row>
    <row r="1232" spans="3:4" ht="14.1" customHeight="1" x14ac:dyDescent="0.2">
      <c r="C1232" s="1"/>
      <c r="D1232" s="1"/>
    </row>
    <row r="1233" spans="3:4" ht="14.1" customHeight="1" x14ac:dyDescent="0.2">
      <c r="C1233" s="1"/>
      <c r="D1233" s="1"/>
    </row>
    <row r="1234" spans="3:4" ht="14.1" customHeight="1" x14ac:dyDescent="0.2">
      <c r="C1234" s="1"/>
      <c r="D1234" s="1"/>
    </row>
    <row r="1235" spans="3:4" ht="14.1" customHeight="1" x14ac:dyDescent="0.2">
      <c r="C1235" s="1"/>
      <c r="D1235" s="1"/>
    </row>
    <row r="1236" spans="3:4" ht="14.1" customHeight="1" x14ac:dyDescent="0.2">
      <c r="C1236" s="1"/>
      <c r="D1236" s="1"/>
    </row>
    <row r="1237" spans="3:4" ht="14.1" customHeight="1" x14ac:dyDescent="0.2">
      <c r="C1237" s="1"/>
      <c r="D1237" s="1"/>
    </row>
    <row r="1238" spans="3:4" ht="14.1" customHeight="1" x14ac:dyDescent="0.2">
      <c r="C1238" s="1"/>
      <c r="D1238" s="1"/>
    </row>
    <row r="1239" spans="3:4" ht="14.1" customHeight="1" x14ac:dyDescent="0.2">
      <c r="C1239" s="1"/>
      <c r="D1239" s="1"/>
    </row>
    <row r="1240" spans="3:4" ht="14.1" customHeight="1" x14ac:dyDescent="0.2">
      <c r="C1240" s="1"/>
      <c r="D1240" s="1"/>
    </row>
    <row r="1241" spans="3:4" ht="14.1" customHeight="1" x14ac:dyDescent="0.2">
      <c r="C1241" s="1"/>
      <c r="D1241" s="1"/>
    </row>
    <row r="1242" spans="3:4" ht="14.1" customHeight="1" x14ac:dyDescent="0.2">
      <c r="C1242" s="1"/>
      <c r="D1242" s="1"/>
    </row>
    <row r="1243" spans="3:4" ht="14.1" customHeight="1" x14ac:dyDescent="0.2">
      <c r="C1243" s="1"/>
      <c r="D1243" s="1"/>
    </row>
    <row r="1244" spans="3:4" ht="14.1" customHeight="1" x14ac:dyDescent="0.2">
      <c r="C1244" s="1"/>
      <c r="D1244" s="1"/>
    </row>
    <row r="1245" spans="3:4" ht="14.1" customHeight="1" x14ac:dyDescent="0.2">
      <c r="C1245" s="1"/>
      <c r="D1245" s="1"/>
    </row>
    <row r="1246" spans="3:4" ht="14.1" customHeight="1" x14ac:dyDescent="0.2">
      <c r="C1246" s="1"/>
      <c r="D1246" s="1"/>
    </row>
    <row r="1247" spans="3:4" ht="14.1" customHeight="1" x14ac:dyDescent="0.2">
      <c r="C1247" s="1"/>
      <c r="D1247" s="1"/>
    </row>
    <row r="1248" spans="3:4" ht="14.1" customHeight="1" x14ac:dyDescent="0.2">
      <c r="C1248" s="1"/>
      <c r="D1248" s="1"/>
    </row>
    <row r="1249" spans="3:4" ht="14.1" customHeight="1" x14ac:dyDescent="0.2">
      <c r="C1249" s="1"/>
      <c r="D1249" s="1"/>
    </row>
    <row r="1250" spans="3:4" ht="14.1" customHeight="1" x14ac:dyDescent="0.2">
      <c r="C1250" s="1"/>
      <c r="D1250" s="1"/>
    </row>
    <row r="1251" spans="3:4" ht="14.1" customHeight="1" x14ac:dyDescent="0.2">
      <c r="C1251" s="1"/>
      <c r="D1251" s="1"/>
    </row>
    <row r="1252" spans="3:4" ht="14.1" customHeight="1" x14ac:dyDescent="0.2">
      <c r="C1252" s="1"/>
      <c r="D1252" s="1"/>
    </row>
    <row r="1253" spans="3:4" ht="14.1" customHeight="1" x14ac:dyDescent="0.2">
      <c r="C1253" s="1"/>
      <c r="D1253" s="1"/>
    </row>
    <row r="1254" spans="3:4" ht="14.1" customHeight="1" x14ac:dyDescent="0.2">
      <c r="C1254" s="1"/>
      <c r="D1254" s="1"/>
    </row>
    <row r="1255" spans="3:4" ht="14.1" customHeight="1" x14ac:dyDescent="0.2">
      <c r="C1255" s="1"/>
      <c r="D1255" s="1"/>
    </row>
    <row r="1256" spans="3:4" ht="14.1" customHeight="1" x14ac:dyDescent="0.2">
      <c r="C1256" s="1"/>
      <c r="D1256" s="1"/>
    </row>
    <row r="1257" spans="3:4" ht="14.1" customHeight="1" x14ac:dyDescent="0.2">
      <c r="C1257" s="1"/>
      <c r="D1257" s="1"/>
    </row>
    <row r="1258" spans="3:4" ht="14.1" customHeight="1" x14ac:dyDescent="0.2">
      <c r="C1258" s="1"/>
      <c r="D1258" s="1"/>
    </row>
    <row r="1259" spans="3:4" ht="14.1" customHeight="1" x14ac:dyDescent="0.2">
      <c r="C1259" s="1"/>
      <c r="D1259" s="1"/>
    </row>
    <row r="1260" spans="3:4" ht="14.1" customHeight="1" x14ac:dyDescent="0.2">
      <c r="C1260" s="1"/>
      <c r="D1260" s="1"/>
    </row>
    <row r="1261" spans="3:4" ht="14.1" customHeight="1" x14ac:dyDescent="0.2">
      <c r="C1261" s="1"/>
      <c r="D1261" s="1"/>
    </row>
    <row r="1262" spans="3:4" ht="14.1" customHeight="1" x14ac:dyDescent="0.2">
      <c r="C1262" s="1"/>
      <c r="D1262" s="1"/>
    </row>
    <row r="1263" spans="3:4" ht="14.1" customHeight="1" x14ac:dyDescent="0.2">
      <c r="C1263" s="1"/>
      <c r="D1263" s="1"/>
    </row>
    <row r="1264" spans="3:4" ht="14.1" customHeight="1" x14ac:dyDescent="0.2">
      <c r="C1264" s="1"/>
      <c r="D1264" s="1"/>
    </row>
    <row r="1265" spans="3:4" ht="14.1" customHeight="1" x14ac:dyDescent="0.2">
      <c r="C1265" s="1"/>
      <c r="D1265" s="1"/>
    </row>
    <row r="1266" spans="3:4" ht="14.1" customHeight="1" x14ac:dyDescent="0.2">
      <c r="C1266" s="1"/>
      <c r="D1266" s="1"/>
    </row>
    <row r="1267" spans="3:4" ht="14.1" customHeight="1" x14ac:dyDescent="0.2">
      <c r="C1267" s="1"/>
      <c r="D1267" s="1"/>
    </row>
    <row r="1268" spans="3:4" ht="14.1" customHeight="1" x14ac:dyDescent="0.2">
      <c r="C1268" s="1"/>
      <c r="D1268" s="1"/>
    </row>
    <row r="1269" spans="3:4" ht="14.1" customHeight="1" x14ac:dyDescent="0.2">
      <c r="C1269" s="1"/>
      <c r="D1269" s="1"/>
    </row>
    <row r="1270" spans="3:4" ht="14.1" customHeight="1" x14ac:dyDescent="0.2">
      <c r="C1270" s="1"/>
      <c r="D1270" s="1"/>
    </row>
    <row r="1271" spans="3:4" ht="14.1" customHeight="1" x14ac:dyDescent="0.2">
      <c r="C1271" s="1"/>
      <c r="D1271" s="1"/>
    </row>
    <row r="1272" spans="3:4" ht="14.1" customHeight="1" x14ac:dyDescent="0.2">
      <c r="C1272" s="1"/>
      <c r="D1272" s="1"/>
    </row>
    <row r="1273" spans="3:4" ht="14.1" customHeight="1" x14ac:dyDescent="0.2">
      <c r="C1273" s="1"/>
      <c r="D1273" s="1"/>
    </row>
    <row r="1274" spans="3:4" ht="14.1" customHeight="1" x14ac:dyDescent="0.2">
      <c r="C1274" s="1"/>
      <c r="D1274" s="1"/>
    </row>
    <row r="1275" spans="3:4" ht="14.1" customHeight="1" x14ac:dyDescent="0.2">
      <c r="C1275" s="1"/>
      <c r="D1275" s="1"/>
    </row>
    <row r="1276" spans="3:4" ht="14.1" customHeight="1" x14ac:dyDescent="0.2">
      <c r="C1276" s="1"/>
      <c r="D1276" s="1"/>
    </row>
    <row r="1277" spans="3:4" ht="14.1" customHeight="1" x14ac:dyDescent="0.2">
      <c r="C1277" s="1"/>
      <c r="D1277" s="1"/>
    </row>
    <row r="1278" spans="3:4" ht="14.1" customHeight="1" x14ac:dyDescent="0.2">
      <c r="C1278" s="1"/>
      <c r="D1278" s="1"/>
    </row>
    <row r="1279" spans="3:4" ht="14.1" customHeight="1" x14ac:dyDescent="0.2">
      <c r="C1279" s="1"/>
      <c r="D1279" s="1"/>
    </row>
    <row r="1280" spans="3:4" ht="14.1" customHeight="1" x14ac:dyDescent="0.2">
      <c r="C1280" s="1"/>
      <c r="D1280" s="1"/>
    </row>
    <row r="1281" spans="3:4" ht="14.1" customHeight="1" x14ac:dyDescent="0.2">
      <c r="C1281" s="1"/>
      <c r="D1281" s="1"/>
    </row>
    <row r="1282" spans="3:4" ht="14.1" customHeight="1" x14ac:dyDescent="0.2">
      <c r="C1282" s="1"/>
      <c r="D1282" s="1"/>
    </row>
    <row r="1283" spans="3:4" ht="14.1" customHeight="1" x14ac:dyDescent="0.2">
      <c r="C1283" s="1"/>
      <c r="D1283" s="1"/>
    </row>
    <row r="1284" spans="3:4" ht="14.1" customHeight="1" x14ac:dyDescent="0.2">
      <c r="C1284" s="1"/>
      <c r="D1284" s="1"/>
    </row>
    <row r="1285" spans="3:4" ht="14.1" customHeight="1" x14ac:dyDescent="0.2">
      <c r="C1285" s="1"/>
      <c r="D1285" s="1"/>
    </row>
    <row r="1286" spans="3:4" ht="14.1" customHeight="1" x14ac:dyDescent="0.2">
      <c r="C1286" s="1"/>
      <c r="D1286" s="1"/>
    </row>
    <row r="1287" spans="3:4" ht="14.1" customHeight="1" x14ac:dyDescent="0.2">
      <c r="C1287" s="1"/>
      <c r="D1287" s="1"/>
    </row>
    <row r="1288" spans="3:4" ht="14.1" customHeight="1" x14ac:dyDescent="0.2">
      <c r="C1288" s="1"/>
      <c r="D1288" s="1"/>
    </row>
    <row r="1289" spans="3:4" ht="14.1" customHeight="1" x14ac:dyDescent="0.2">
      <c r="C1289" s="1"/>
      <c r="D1289" s="1"/>
    </row>
    <row r="1290" spans="3:4" ht="14.1" customHeight="1" x14ac:dyDescent="0.2">
      <c r="C1290" s="1"/>
      <c r="D1290" s="1"/>
    </row>
    <row r="1291" spans="3:4" ht="14.1" customHeight="1" x14ac:dyDescent="0.2">
      <c r="C1291" s="1"/>
      <c r="D1291" s="1"/>
    </row>
    <row r="1292" spans="3:4" ht="14.1" customHeight="1" x14ac:dyDescent="0.2">
      <c r="C1292" s="1"/>
      <c r="D1292" s="1"/>
    </row>
    <row r="1293" spans="3:4" ht="14.1" customHeight="1" x14ac:dyDescent="0.2">
      <c r="C1293" s="1"/>
      <c r="D1293" s="1"/>
    </row>
    <row r="1294" spans="3:4" ht="14.1" customHeight="1" x14ac:dyDescent="0.2">
      <c r="C1294" s="1"/>
      <c r="D1294" s="1"/>
    </row>
    <row r="1295" spans="3:4" ht="14.1" customHeight="1" x14ac:dyDescent="0.2">
      <c r="C1295" s="1"/>
      <c r="D1295" s="1"/>
    </row>
    <row r="1296" spans="3:4" ht="14.1" customHeight="1" x14ac:dyDescent="0.2">
      <c r="C1296" s="1"/>
      <c r="D1296" s="1"/>
    </row>
    <row r="1297" spans="3:4" ht="14.1" customHeight="1" x14ac:dyDescent="0.2">
      <c r="C1297" s="1"/>
      <c r="D1297" s="1"/>
    </row>
    <row r="1298" spans="3:4" ht="14.1" customHeight="1" x14ac:dyDescent="0.2">
      <c r="C1298" s="1"/>
      <c r="D1298" s="1"/>
    </row>
    <row r="1299" spans="3:4" ht="14.1" customHeight="1" x14ac:dyDescent="0.2">
      <c r="C1299" s="1"/>
      <c r="D1299" s="1"/>
    </row>
    <row r="1300" spans="3:4" ht="14.1" customHeight="1" x14ac:dyDescent="0.2">
      <c r="C1300" s="1"/>
      <c r="D1300" s="1"/>
    </row>
    <row r="1301" spans="3:4" ht="14.1" customHeight="1" x14ac:dyDescent="0.2">
      <c r="C1301" s="1"/>
      <c r="D1301" s="1"/>
    </row>
    <row r="1302" spans="3:4" ht="14.1" customHeight="1" x14ac:dyDescent="0.2">
      <c r="C1302" s="1"/>
      <c r="D1302" s="1"/>
    </row>
    <row r="1303" spans="3:4" ht="14.1" customHeight="1" x14ac:dyDescent="0.2">
      <c r="C1303" s="1"/>
      <c r="D1303" s="1"/>
    </row>
    <row r="1304" spans="3:4" ht="14.1" customHeight="1" x14ac:dyDescent="0.2">
      <c r="C1304" s="1"/>
      <c r="D1304" s="1"/>
    </row>
    <row r="1305" spans="3:4" ht="14.1" customHeight="1" x14ac:dyDescent="0.2">
      <c r="C1305" s="1"/>
      <c r="D1305" s="1"/>
    </row>
    <row r="1306" spans="3:4" ht="14.1" customHeight="1" x14ac:dyDescent="0.2">
      <c r="C1306" s="1"/>
      <c r="D1306" s="1"/>
    </row>
    <row r="1307" spans="3:4" ht="14.1" customHeight="1" x14ac:dyDescent="0.2">
      <c r="C1307" s="1"/>
      <c r="D1307" s="1"/>
    </row>
    <row r="1308" spans="3:4" ht="14.1" customHeight="1" x14ac:dyDescent="0.2">
      <c r="C1308" s="1"/>
      <c r="D1308" s="1"/>
    </row>
    <row r="1309" spans="3:4" ht="14.1" customHeight="1" x14ac:dyDescent="0.2">
      <c r="C1309" s="1"/>
      <c r="D1309" s="1"/>
    </row>
    <row r="1310" spans="3:4" ht="14.1" customHeight="1" x14ac:dyDescent="0.2">
      <c r="C1310" s="1"/>
      <c r="D1310" s="1"/>
    </row>
    <row r="1311" spans="3:4" ht="14.1" customHeight="1" x14ac:dyDescent="0.2">
      <c r="C1311" s="1"/>
      <c r="D1311" s="1"/>
    </row>
    <row r="1312" spans="3:4" ht="14.1" customHeight="1" x14ac:dyDescent="0.2">
      <c r="C1312" s="1"/>
      <c r="D1312" s="1"/>
    </row>
    <row r="1313" spans="3:4" ht="14.1" customHeight="1" x14ac:dyDescent="0.2">
      <c r="C1313" s="1"/>
      <c r="D1313" s="1"/>
    </row>
    <row r="1314" spans="3:4" ht="14.1" customHeight="1" x14ac:dyDescent="0.2">
      <c r="C1314" s="1"/>
      <c r="D1314" s="1"/>
    </row>
    <row r="1315" spans="3:4" ht="14.1" customHeight="1" x14ac:dyDescent="0.2">
      <c r="C1315" s="1"/>
      <c r="D1315" s="1"/>
    </row>
    <row r="1316" spans="3:4" ht="14.1" customHeight="1" x14ac:dyDescent="0.2">
      <c r="C1316" s="1"/>
      <c r="D1316" s="1"/>
    </row>
    <row r="1317" spans="3:4" ht="14.1" customHeight="1" x14ac:dyDescent="0.2">
      <c r="C1317" s="1"/>
      <c r="D1317" s="1"/>
    </row>
    <row r="1318" spans="3:4" ht="14.1" customHeight="1" x14ac:dyDescent="0.2">
      <c r="C1318" s="1"/>
      <c r="D1318" s="1"/>
    </row>
    <row r="1319" spans="3:4" ht="14.1" customHeight="1" x14ac:dyDescent="0.2">
      <c r="C1319" s="1"/>
      <c r="D1319" s="1"/>
    </row>
    <row r="1320" spans="3:4" ht="14.1" customHeight="1" x14ac:dyDescent="0.2">
      <c r="C1320" s="1"/>
      <c r="D1320" s="1"/>
    </row>
    <row r="1321" spans="3:4" ht="14.1" customHeight="1" x14ac:dyDescent="0.2">
      <c r="C1321" s="1"/>
      <c r="D1321" s="1"/>
    </row>
    <row r="1322" spans="3:4" ht="14.1" customHeight="1" x14ac:dyDescent="0.2">
      <c r="C1322" s="1"/>
      <c r="D1322" s="1"/>
    </row>
    <row r="1323" spans="3:4" ht="14.1" customHeight="1" x14ac:dyDescent="0.2">
      <c r="C1323" s="1"/>
      <c r="D1323" s="1"/>
    </row>
    <row r="1324" spans="3:4" ht="14.1" customHeight="1" x14ac:dyDescent="0.2">
      <c r="C1324" s="1"/>
      <c r="D1324" s="1"/>
    </row>
    <row r="1325" spans="3:4" ht="14.1" customHeight="1" x14ac:dyDescent="0.2">
      <c r="C1325" s="1"/>
      <c r="D1325" s="1"/>
    </row>
    <row r="1326" spans="3:4" ht="14.1" customHeight="1" x14ac:dyDescent="0.2">
      <c r="C1326" s="1"/>
      <c r="D1326" s="1"/>
    </row>
    <row r="1327" spans="3:4" ht="14.1" customHeight="1" x14ac:dyDescent="0.2">
      <c r="C1327" s="1"/>
      <c r="D1327" s="1"/>
    </row>
    <row r="1328" spans="3:4" ht="14.1" customHeight="1" x14ac:dyDescent="0.2">
      <c r="C1328" s="1"/>
      <c r="D1328" s="1"/>
    </row>
    <row r="1329" spans="3:4" ht="14.1" customHeight="1" x14ac:dyDescent="0.2">
      <c r="C1329" s="1"/>
      <c r="D1329" s="1"/>
    </row>
    <row r="1330" spans="3:4" ht="14.1" customHeight="1" x14ac:dyDescent="0.2">
      <c r="C1330" s="1"/>
      <c r="D1330" s="1"/>
    </row>
    <row r="1331" spans="3:4" ht="14.1" customHeight="1" x14ac:dyDescent="0.2">
      <c r="C1331" s="1"/>
      <c r="D1331" s="1"/>
    </row>
    <row r="1332" spans="3:4" ht="14.1" customHeight="1" x14ac:dyDescent="0.2">
      <c r="C1332" s="1"/>
      <c r="D1332" s="1"/>
    </row>
    <row r="1333" spans="3:4" ht="14.1" customHeight="1" x14ac:dyDescent="0.2">
      <c r="C1333" s="1"/>
      <c r="D1333" s="1"/>
    </row>
    <row r="1334" spans="3:4" ht="14.1" customHeight="1" x14ac:dyDescent="0.2">
      <c r="C1334" s="1"/>
      <c r="D1334" s="1"/>
    </row>
    <row r="1335" spans="3:4" ht="14.1" customHeight="1" x14ac:dyDescent="0.2">
      <c r="C1335" s="1"/>
      <c r="D1335" s="1"/>
    </row>
    <row r="1336" spans="3:4" ht="14.1" customHeight="1" x14ac:dyDescent="0.2">
      <c r="C1336" s="1"/>
      <c r="D1336" s="1"/>
    </row>
    <row r="1337" spans="3:4" ht="14.1" customHeight="1" x14ac:dyDescent="0.2">
      <c r="C1337" s="1"/>
      <c r="D1337" s="1"/>
    </row>
    <row r="1338" spans="3:4" ht="14.1" customHeight="1" x14ac:dyDescent="0.2">
      <c r="C1338" s="1"/>
      <c r="D1338" s="1"/>
    </row>
    <row r="1339" spans="3:4" ht="14.1" customHeight="1" x14ac:dyDescent="0.2">
      <c r="C1339" s="1"/>
      <c r="D1339" s="1"/>
    </row>
    <row r="1340" spans="3:4" ht="14.1" customHeight="1" x14ac:dyDescent="0.2">
      <c r="C1340" s="1"/>
      <c r="D1340" s="1"/>
    </row>
    <row r="1341" spans="3:4" ht="14.1" customHeight="1" x14ac:dyDescent="0.2">
      <c r="C1341" s="1"/>
      <c r="D1341" s="1"/>
    </row>
    <row r="1342" spans="3:4" ht="14.1" customHeight="1" x14ac:dyDescent="0.2">
      <c r="C1342" s="1"/>
      <c r="D1342" s="1"/>
    </row>
    <row r="1343" spans="3:4" ht="14.1" customHeight="1" x14ac:dyDescent="0.2">
      <c r="C1343" s="1"/>
      <c r="D1343" s="1"/>
    </row>
    <row r="1344" spans="3:4" ht="14.1" customHeight="1" x14ac:dyDescent="0.2">
      <c r="C1344" s="1"/>
      <c r="D1344" s="1"/>
    </row>
    <row r="1345" spans="3:4" ht="14.1" customHeight="1" x14ac:dyDescent="0.2">
      <c r="C1345" s="1"/>
      <c r="D1345" s="1"/>
    </row>
    <row r="1346" spans="3:4" ht="14.1" customHeight="1" x14ac:dyDescent="0.2">
      <c r="C1346" s="1"/>
      <c r="D1346" s="1"/>
    </row>
    <row r="1347" spans="3:4" ht="14.1" customHeight="1" x14ac:dyDescent="0.2">
      <c r="C1347" s="1"/>
      <c r="D1347" s="1"/>
    </row>
    <row r="1348" spans="3:4" ht="14.1" customHeight="1" x14ac:dyDescent="0.2">
      <c r="C1348" s="1"/>
      <c r="D1348" s="1"/>
    </row>
    <row r="1349" spans="3:4" ht="14.1" customHeight="1" x14ac:dyDescent="0.2">
      <c r="C1349" s="1"/>
      <c r="D1349" s="1"/>
    </row>
    <row r="1350" spans="3:4" ht="14.1" customHeight="1" x14ac:dyDescent="0.2">
      <c r="C1350" s="1"/>
      <c r="D1350" s="1"/>
    </row>
    <row r="1351" spans="3:4" ht="14.1" customHeight="1" x14ac:dyDescent="0.2">
      <c r="C1351" s="1"/>
      <c r="D1351" s="1"/>
    </row>
    <row r="1352" spans="3:4" ht="14.1" customHeight="1" x14ac:dyDescent="0.2">
      <c r="C1352" s="1"/>
      <c r="D1352" s="1"/>
    </row>
    <row r="1353" spans="3:4" ht="14.1" customHeight="1" x14ac:dyDescent="0.2">
      <c r="C1353" s="1"/>
      <c r="D1353" s="1"/>
    </row>
    <row r="1354" spans="3:4" ht="14.1" customHeight="1" x14ac:dyDescent="0.2">
      <c r="C1354" s="1"/>
      <c r="D1354" s="1"/>
    </row>
    <row r="1355" spans="3:4" ht="14.1" customHeight="1" x14ac:dyDescent="0.2">
      <c r="C1355" s="1"/>
      <c r="D1355" s="1"/>
    </row>
    <row r="1356" spans="3:4" ht="14.1" customHeight="1" x14ac:dyDescent="0.2">
      <c r="C1356" s="1"/>
      <c r="D1356" s="1"/>
    </row>
    <row r="1357" spans="3:4" ht="14.1" customHeight="1" x14ac:dyDescent="0.2">
      <c r="C1357" s="1"/>
      <c r="D1357" s="1"/>
    </row>
    <row r="1358" spans="3:4" ht="14.1" customHeight="1" x14ac:dyDescent="0.2">
      <c r="C1358" s="1"/>
      <c r="D1358" s="1"/>
    </row>
    <row r="1359" spans="3:4" ht="14.1" customHeight="1" x14ac:dyDescent="0.2">
      <c r="C1359" s="1"/>
      <c r="D1359" s="1"/>
    </row>
    <row r="1360" spans="3:4" ht="14.1" customHeight="1" x14ac:dyDescent="0.2">
      <c r="C1360" s="1"/>
      <c r="D1360" s="1"/>
    </row>
    <row r="1361" spans="3:4" ht="14.1" customHeight="1" x14ac:dyDescent="0.2">
      <c r="C1361" s="1"/>
      <c r="D1361" s="1"/>
    </row>
    <row r="1362" spans="3:4" ht="14.1" customHeight="1" x14ac:dyDescent="0.2">
      <c r="C1362" s="1"/>
      <c r="D1362" s="1"/>
    </row>
    <row r="1363" spans="3:4" ht="14.1" customHeight="1" x14ac:dyDescent="0.2">
      <c r="C1363" s="1"/>
      <c r="D1363" s="1"/>
    </row>
    <row r="1364" spans="3:4" ht="14.1" customHeight="1" x14ac:dyDescent="0.2">
      <c r="C1364" s="1"/>
      <c r="D1364" s="1"/>
    </row>
    <row r="1365" spans="3:4" ht="14.1" customHeight="1" x14ac:dyDescent="0.2">
      <c r="C1365" s="1"/>
      <c r="D1365" s="1"/>
    </row>
    <row r="1366" spans="3:4" ht="14.1" customHeight="1" x14ac:dyDescent="0.2">
      <c r="C1366" s="1"/>
      <c r="D1366" s="1"/>
    </row>
    <row r="1367" spans="3:4" ht="14.1" customHeight="1" x14ac:dyDescent="0.2">
      <c r="C1367" s="1"/>
      <c r="D1367" s="1"/>
    </row>
    <row r="1368" spans="3:4" ht="14.1" customHeight="1" x14ac:dyDescent="0.2">
      <c r="C1368" s="1"/>
      <c r="D1368" s="1"/>
    </row>
    <row r="1369" spans="3:4" ht="14.1" customHeight="1" x14ac:dyDescent="0.2">
      <c r="C1369" s="1"/>
      <c r="D1369" s="1"/>
    </row>
    <row r="1370" spans="3:4" ht="14.1" customHeight="1" x14ac:dyDescent="0.2">
      <c r="C1370" s="1"/>
      <c r="D1370" s="1"/>
    </row>
    <row r="1371" spans="3:4" ht="14.1" customHeight="1" x14ac:dyDescent="0.2">
      <c r="C1371" s="1"/>
      <c r="D1371" s="1"/>
    </row>
    <row r="1372" spans="3:4" ht="14.1" customHeight="1" x14ac:dyDescent="0.2">
      <c r="C1372" s="1"/>
      <c r="D1372" s="1"/>
    </row>
    <row r="1373" spans="3:4" ht="14.1" customHeight="1" x14ac:dyDescent="0.2">
      <c r="C1373" s="1"/>
      <c r="D1373" s="1"/>
    </row>
    <row r="1374" spans="3:4" ht="14.1" customHeight="1" x14ac:dyDescent="0.2">
      <c r="C1374" s="1"/>
      <c r="D1374" s="1"/>
    </row>
    <row r="1375" spans="3:4" ht="14.1" customHeight="1" x14ac:dyDescent="0.2">
      <c r="C1375" s="1"/>
      <c r="D1375" s="1"/>
    </row>
    <row r="1376" spans="3:4" ht="14.1" customHeight="1" x14ac:dyDescent="0.2">
      <c r="C1376" s="1"/>
      <c r="D1376" s="1"/>
    </row>
    <row r="1377" spans="3:4" ht="14.1" customHeight="1" x14ac:dyDescent="0.2">
      <c r="C1377" s="1"/>
      <c r="D1377" s="1"/>
    </row>
    <row r="1378" spans="3:4" ht="14.1" customHeight="1" x14ac:dyDescent="0.2">
      <c r="C1378" s="1"/>
      <c r="D1378" s="1"/>
    </row>
    <row r="1379" spans="3:4" ht="14.1" customHeight="1" x14ac:dyDescent="0.2">
      <c r="C1379" s="1"/>
      <c r="D1379" s="1"/>
    </row>
    <row r="1380" spans="3:4" ht="14.1" customHeight="1" x14ac:dyDescent="0.2">
      <c r="C1380" s="1"/>
      <c r="D1380" s="1"/>
    </row>
    <row r="1381" spans="3:4" ht="14.1" customHeight="1" x14ac:dyDescent="0.2">
      <c r="C1381" s="1"/>
      <c r="D1381" s="1"/>
    </row>
    <row r="1382" spans="3:4" ht="14.1" customHeight="1" x14ac:dyDescent="0.2">
      <c r="C1382" s="1"/>
      <c r="D1382" s="1"/>
    </row>
    <row r="1383" spans="3:4" ht="14.1" customHeight="1" x14ac:dyDescent="0.2">
      <c r="C1383" s="1"/>
      <c r="D1383" s="1"/>
    </row>
    <row r="1384" spans="3:4" ht="14.1" customHeight="1" x14ac:dyDescent="0.2">
      <c r="C1384" s="1"/>
      <c r="D1384" s="1"/>
    </row>
    <row r="1385" spans="3:4" ht="14.1" customHeight="1" x14ac:dyDescent="0.2">
      <c r="C1385" s="1"/>
      <c r="D1385" s="1"/>
    </row>
    <row r="1386" spans="3:4" ht="14.1" customHeight="1" x14ac:dyDescent="0.2">
      <c r="C1386" s="1"/>
      <c r="D1386" s="1"/>
    </row>
    <row r="1387" spans="3:4" ht="14.1" customHeight="1" x14ac:dyDescent="0.2">
      <c r="C1387" s="1"/>
      <c r="D1387" s="1"/>
    </row>
    <row r="1388" spans="3:4" ht="14.1" customHeight="1" x14ac:dyDescent="0.2">
      <c r="C1388" s="1"/>
      <c r="D1388" s="1"/>
    </row>
    <row r="1389" spans="3:4" ht="14.1" customHeight="1" x14ac:dyDescent="0.2">
      <c r="C1389" s="1"/>
      <c r="D1389" s="1"/>
    </row>
    <row r="1390" spans="3:4" ht="14.1" customHeight="1" x14ac:dyDescent="0.2">
      <c r="C1390" s="1"/>
      <c r="D1390" s="1"/>
    </row>
    <row r="1391" spans="3:4" ht="14.1" customHeight="1" x14ac:dyDescent="0.2">
      <c r="C1391" s="1"/>
      <c r="D1391" s="1"/>
    </row>
    <row r="1392" spans="3:4" ht="14.1" customHeight="1" x14ac:dyDescent="0.2">
      <c r="C1392" s="1"/>
      <c r="D1392" s="1"/>
    </row>
    <row r="1393" spans="3:4" ht="14.1" customHeight="1" x14ac:dyDescent="0.2">
      <c r="C1393" s="1"/>
      <c r="D1393" s="1"/>
    </row>
    <row r="1394" spans="3:4" ht="14.1" customHeight="1" x14ac:dyDescent="0.2">
      <c r="C1394" s="1"/>
      <c r="D1394" s="1"/>
    </row>
    <row r="1395" spans="3:4" ht="14.1" customHeight="1" x14ac:dyDescent="0.2">
      <c r="C1395" s="1"/>
      <c r="D1395" s="1"/>
    </row>
    <row r="1396" spans="3:4" ht="14.1" customHeight="1" x14ac:dyDescent="0.2">
      <c r="C1396" s="1"/>
      <c r="D1396" s="1"/>
    </row>
    <row r="1397" spans="3:4" ht="14.1" customHeight="1" x14ac:dyDescent="0.2">
      <c r="C1397" s="1"/>
      <c r="D1397" s="1"/>
    </row>
    <row r="1398" spans="3:4" ht="14.1" customHeight="1" x14ac:dyDescent="0.2">
      <c r="C1398" s="1"/>
      <c r="D1398" s="1"/>
    </row>
    <row r="1399" spans="3:4" ht="14.1" customHeight="1" x14ac:dyDescent="0.2">
      <c r="C1399" s="1"/>
      <c r="D1399" s="1"/>
    </row>
    <row r="1400" spans="3:4" ht="14.1" customHeight="1" x14ac:dyDescent="0.2">
      <c r="C1400" s="1"/>
      <c r="D1400" s="1"/>
    </row>
    <row r="1401" spans="3:4" ht="14.1" customHeight="1" x14ac:dyDescent="0.2">
      <c r="C1401" s="1"/>
      <c r="D1401" s="1"/>
    </row>
    <row r="1402" spans="3:4" ht="14.1" customHeight="1" x14ac:dyDescent="0.2">
      <c r="C1402" s="1"/>
      <c r="D1402" s="1"/>
    </row>
    <row r="1403" spans="3:4" ht="14.1" customHeight="1" x14ac:dyDescent="0.2">
      <c r="C1403" s="1"/>
      <c r="D1403" s="1"/>
    </row>
    <row r="1404" spans="3:4" ht="14.1" customHeight="1" x14ac:dyDescent="0.2">
      <c r="C1404" s="1"/>
      <c r="D1404" s="1"/>
    </row>
    <row r="1405" spans="3:4" ht="14.1" customHeight="1" x14ac:dyDescent="0.2">
      <c r="C1405" s="1"/>
      <c r="D1405" s="1"/>
    </row>
    <row r="1406" spans="3:4" ht="14.1" customHeight="1" x14ac:dyDescent="0.2">
      <c r="C1406" s="1"/>
      <c r="D1406" s="1"/>
    </row>
    <row r="1407" spans="3:4" ht="14.1" customHeight="1" x14ac:dyDescent="0.2">
      <c r="C1407" s="1"/>
      <c r="D1407" s="1"/>
    </row>
    <row r="1408" spans="3:4" ht="14.1" customHeight="1" x14ac:dyDescent="0.2">
      <c r="C1408" s="1"/>
      <c r="D1408" s="1"/>
    </row>
    <row r="1409" spans="3:4" ht="14.1" customHeight="1" x14ac:dyDescent="0.2">
      <c r="C1409" s="1"/>
      <c r="D1409" s="1"/>
    </row>
    <row r="1410" spans="3:4" ht="14.1" customHeight="1" x14ac:dyDescent="0.2">
      <c r="C1410" s="1"/>
      <c r="D1410" s="1"/>
    </row>
    <row r="1411" spans="3:4" ht="14.1" customHeight="1" x14ac:dyDescent="0.2">
      <c r="C1411" s="1"/>
      <c r="D1411" s="1"/>
    </row>
    <row r="1412" spans="3:4" ht="14.1" customHeight="1" x14ac:dyDescent="0.2">
      <c r="C1412" s="1"/>
      <c r="D1412" s="1"/>
    </row>
    <row r="1413" spans="3:4" ht="14.1" customHeight="1" x14ac:dyDescent="0.2">
      <c r="C1413" s="1"/>
      <c r="D1413" s="1"/>
    </row>
    <row r="1414" spans="3:4" ht="14.1" customHeight="1" x14ac:dyDescent="0.2">
      <c r="C1414" s="1"/>
      <c r="D1414" s="1"/>
    </row>
    <row r="1415" spans="3:4" ht="14.1" customHeight="1" x14ac:dyDescent="0.2">
      <c r="C1415" s="1"/>
      <c r="D1415" s="1"/>
    </row>
    <row r="1416" spans="3:4" ht="14.1" customHeight="1" x14ac:dyDescent="0.2">
      <c r="C1416" s="1"/>
      <c r="D1416" s="1"/>
    </row>
    <row r="1417" spans="3:4" ht="14.1" customHeight="1" x14ac:dyDescent="0.2">
      <c r="C1417" s="1"/>
      <c r="D1417" s="1"/>
    </row>
    <row r="1418" spans="3:4" ht="14.1" customHeight="1" x14ac:dyDescent="0.2">
      <c r="C1418" s="1"/>
      <c r="D1418" s="1"/>
    </row>
    <row r="1419" spans="3:4" ht="14.1" customHeight="1" x14ac:dyDescent="0.2">
      <c r="C1419" s="1"/>
      <c r="D1419" s="1"/>
    </row>
    <row r="1420" spans="3:4" ht="14.1" customHeight="1" x14ac:dyDescent="0.2">
      <c r="C1420" s="1"/>
      <c r="D1420" s="1"/>
    </row>
    <row r="1421" spans="3:4" ht="14.1" customHeight="1" x14ac:dyDescent="0.2">
      <c r="C1421" s="1"/>
      <c r="D1421" s="1"/>
    </row>
    <row r="1422" spans="3:4" ht="14.1" customHeight="1" x14ac:dyDescent="0.2">
      <c r="C1422" s="1"/>
      <c r="D1422" s="1"/>
    </row>
    <row r="1423" spans="3:4" ht="14.1" customHeight="1" x14ac:dyDescent="0.2">
      <c r="C1423" s="1"/>
      <c r="D1423" s="1"/>
    </row>
    <row r="1424" spans="3:4" ht="14.1" customHeight="1" x14ac:dyDescent="0.2">
      <c r="C1424" s="1"/>
      <c r="D1424" s="1"/>
    </row>
    <row r="1425" spans="3:4" ht="14.1" customHeight="1" x14ac:dyDescent="0.2">
      <c r="C1425" s="1"/>
      <c r="D1425" s="1"/>
    </row>
    <row r="1426" spans="3:4" ht="14.1" customHeight="1" x14ac:dyDescent="0.2">
      <c r="C1426" s="1"/>
      <c r="D1426" s="1"/>
    </row>
    <row r="1427" spans="3:4" ht="14.1" customHeight="1" x14ac:dyDescent="0.2">
      <c r="C1427" s="1"/>
      <c r="D1427" s="1"/>
    </row>
    <row r="1428" spans="3:4" ht="14.1" customHeight="1" x14ac:dyDescent="0.2">
      <c r="C1428" s="1"/>
      <c r="D1428" s="1"/>
    </row>
    <row r="1429" spans="3:4" ht="14.1" customHeight="1" x14ac:dyDescent="0.2">
      <c r="C1429" s="1"/>
      <c r="D1429" s="1"/>
    </row>
    <row r="1430" spans="3:4" ht="14.1" customHeight="1" x14ac:dyDescent="0.2">
      <c r="C1430" s="1"/>
      <c r="D1430" s="1"/>
    </row>
    <row r="1431" spans="3:4" ht="14.1" customHeight="1" x14ac:dyDescent="0.2">
      <c r="C1431" s="1"/>
      <c r="D1431" s="1"/>
    </row>
    <row r="1432" spans="3:4" ht="14.1" customHeight="1" x14ac:dyDescent="0.2">
      <c r="C1432" s="1"/>
      <c r="D1432" s="1"/>
    </row>
    <row r="1433" spans="3:4" ht="14.1" customHeight="1" x14ac:dyDescent="0.2">
      <c r="C1433" s="1"/>
      <c r="D1433" s="1"/>
    </row>
    <row r="1434" spans="3:4" ht="14.1" customHeight="1" x14ac:dyDescent="0.2">
      <c r="C1434" s="1"/>
      <c r="D1434" s="1"/>
    </row>
    <row r="1435" spans="3:4" ht="14.1" customHeight="1" x14ac:dyDescent="0.2">
      <c r="C1435" s="1"/>
      <c r="D1435" s="1"/>
    </row>
    <row r="1436" spans="3:4" ht="14.1" customHeight="1" x14ac:dyDescent="0.2">
      <c r="C1436" s="1"/>
      <c r="D1436" s="1"/>
    </row>
    <row r="1437" spans="3:4" ht="14.1" customHeight="1" x14ac:dyDescent="0.2">
      <c r="C1437" s="1"/>
      <c r="D1437" s="1"/>
    </row>
    <row r="1438" spans="3:4" ht="14.1" customHeight="1" x14ac:dyDescent="0.2">
      <c r="C1438" s="1"/>
      <c r="D1438" s="1"/>
    </row>
    <row r="1439" spans="3:4" ht="14.1" customHeight="1" x14ac:dyDescent="0.2">
      <c r="C1439" s="1"/>
      <c r="D1439" s="1"/>
    </row>
    <row r="1440" spans="3:4" ht="14.1" customHeight="1" x14ac:dyDescent="0.2">
      <c r="C1440" s="1"/>
      <c r="D1440" s="1"/>
    </row>
    <row r="1441" spans="3:4" ht="14.1" customHeight="1" x14ac:dyDescent="0.2">
      <c r="C1441" s="1"/>
      <c r="D1441" s="1"/>
    </row>
    <row r="1442" spans="3:4" ht="14.1" customHeight="1" x14ac:dyDescent="0.2">
      <c r="C1442" s="1"/>
      <c r="D1442" s="1"/>
    </row>
    <row r="1443" spans="3:4" ht="14.1" customHeight="1" x14ac:dyDescent="0.2">
      <c r="C1443" s="1"/>
      <c r="D1443" s="1"/>
    </row>
    <row r="1444" spans="3:4" ht="14.1" customHeight="1" x14ac:dyDescent="0.2">
      <c r="C1444" s="1"/>
      <c r="D1444" s="1"/>
    </row>
    <row r="1445" spans="3:4" ht="14.1" customHeight="1" x14ac:dyDescent="0.2">
      <c r="C1445" s="1"/>
      <c r="D1445" s="1"/>
    </row>
    <row r="1446" spans="3:4" ht="14.1" customHeight="1" x14ac:dyDescent="0.2">
      <c r="C1446" s="1"/>
      <c r="D1446" s="1"/>
    </row>
    <row r="1447" spans="3:4" ht="14.1" customHeight="1" x14ac:dyDescent="0.2">
      <c r="C1447" s="1"/>
      <c r="D1447" s="1"/>
    </row>
    <row r="1448" spans="3:4" ht="14.1" customHeight="1" x14ac:dyDescent="0.2">
      <c r="C1448" s="1"/>
      <c r="D1448" s="1"/>
    </row>
    <row r="1449" spans="3:4" ht="14.1" customHeight="1" x14ac:dyDescent="0.2">
      <c r="C1449" s="1"/>
      <c r="D1449" s="1"/>
    </row>
    <row r="1450" spans="3:4" ht="14.1" customHeight="1" x14ac:dyDescent="0.2">
      <c r="C1450" s="1"/>
      <c r="D1450" s="1"/>
    </row>
    <row r="1451" spans="3:4" ht="14.1" customHeight="1" x14ac:dyDescent="0.2">
      <c r="C1451" s="1"/>
      <c r="D1451" s="1"/>
    </row>
    <row r="1452" spans="3:4" ht="14.1" customHeight="1" x14ac:dyDescent="0.2">
      <c r="C1452" s="1"/>
      <c r="D1452" s="1"/>
    </row>
    <row r="1453" spans="3:4" ht="14.1" customHeight="1" x14ac:dyDescent="0.2">
      <c r="C1453" s="1"/>
      <c r="D1453" s="1"/>
    </row>
    <row r="1454" spans="3:4" ht="14.1" customHeight="1" x14ac:dyDescent="0.2">
      <c r="C1454" s="1"/>
      <c r="D1454" s="1"/>
    </row>
    <row r="1455" spans="3:4" ht="14.1" customHeight="1" x14ac:dyDescent="0.2">
      <c r="C1455" s="1"/>
      <c r="D1455" s="1"/>
    </row>
    <row r="1456" spans="3:4" ht="14.1" customHeight="1" x14ac:dyDescent="0.2">
      <c r="C1456" s="1"/>
      <c r="D1456" s="1"/>
    </row>
    <row r="1457" spans="3:4" ht="14.1" customHeight="1" x14ac:dyDescent="0.2">
      <c r="C1457" s="1"/>
      <c r="D1457" s="1"/>
    </row>
    <row r="1458" spans="3:4" ht="14.1" customHeight="1" x14ac:dyDescent="0.2">
      <c r="C1458" s="1"/>
      <c r="D1458" s="1"/>
    </row>
    <row r="1459" spans="3:4" ht="14.1" customHeight="1" x14ac:dyDescent="0.2">
      <c r="C1459" s="1"/>
      <c r="D1459" s="1"/>
    </row>
    <row r="1460" spans="3:4" ht="14.1" customHeight="1" x14ac:dyDescent="0.2">
      <c r="C1460" s="1"/>
      <c r="D1460" s="1"/>
    </row>
    <row r="1461" spans="3:4" ht="14.1" customHeight="1" x14ac:dyDescent="0.2">
      <c r="C1461" s="1"/>
      <c r="D1461" s="1"/>
    </row>
    <row r="1462" spans="3:4" ht="14.1" customHeight="1" x14ac:dyDescent="0.2">
      <c r="C1462" s="1"/>
      <c r="D1462" s="1"/>
    </row>
    <row r="1463" spans="3:4" ht="14.1" customHeight="1" x14ac:dyDescent="0.2">
      <c r="C1463" s="1"/>
      <c r="D1463" s="1"/>
    </row>
    <row r="1464" spans="3:4" ht="14.1" customHeight="1" x14ac:dyDescent="0.2">
      <c r="C1464" s="1"/>
      <c r="D1464" s="1"/>
    </row>
    <row r="1465" spans="3:4" ht="14.1" customHeight="1" x14ac:dyDescent="0.2">
      <c r="C1465" s="1"/>
      <c r="D1465" s="1"/>
    </row>
    <row r="1466" spans="3:4" ht="14.1" customHeight="1" x14ac:dyDescent="0.2">
      <c r="C1466" s="1"/>
      <c r="D1466" s="1"/>
    </row>
    <row r="1467" spans="3:4" ht="14.1" customHeight="1" x14ac:dyDescent="0.2">
      <c r="C1467" s="1"/>
      <c r="D1467" s="1"/>
    </row>
    <row r="1468" spans="3:4" ht="14.1" customHeight="1" x14ac:dyDescent="0.2">
      <c r="C1468" s="1"/>
      <c r="D1468" s="1"/>
    </row>
    <row r="1469" spans="3:4" ht="14.1" customHeight="1" x14ac:dyDescent="0.2">
      <c r="C1469" s="1"/>
      <c r="D1469" s="1"/>
    </row>
    <row r="1470" spans="3:4" ht="14.1" customHeight="1" x14ac:dyDescent="0.2">
      <c r="C1470" s="1"/>
      <c r="D1470" s="1"/>
    </row>
    <row r="1471" spans="3:4" ht="14.1" customHeight="1" x14ac:dyDescent="0.2">
      <c r="C1471" s="1"/>
      <c r="D1471" s="1"/>
    </row>
    <row r="1472" spans="3:4" ht="14.1" customHeight="1" x14ac:dyDescent="0.2">
      <c r="C1472" s="1"/>
      <c r="D1472" s="1"/>
    </row>
    <row r="1473" spans="3:4" ht="14.1" customHeight="1" x14ac:dyDescent="0.2">
      <c r="C1473" s="1"/>
      <c r="D1473" s="1"/>
    </row>
    <row r="1474" spans="3:4" ht="14.1" customHeight="1" x14ac:dyDescent="0.2">
      <c r="C1474" s="1"/>
      <c r="D1474" s="1"/>
    </row>
    <row r="1475" spans="3:4" ht="14.1" customHeight="1" x14ac:dyDescent="0.2">
      <c r="C1475" s="1"/>
      <c r="D1475" s="1"/>
    </row>
    <row r="1476" spans="3:4" ht="14.1" customHeight="1" x14ac:dyDescent="0.2">
      <c r="C1476" s="1"/>
      <c r="D1476" s="1"/>
    </row>
    <row r="1477" spans="3:4" ht="14.1" customHeight="1" x14ac:dyDescent="0.2">
      <c r="C1477" s="1"/>
      <c r="D1477" s="1"/>
    </row>
    <row r="1478" spans="3:4" ht="14.1" customHeight="1" x14ac:dyDescent="0.2">
      <c r="C1478" s="1"/>
      <c r="D1478" s="1"/>
    </row>
    <row r="1479" spans="3:4" ht="14.1" customHeight="1" x14ac:dyDescent="0.2">
      <c r="C1479" s="1"/>
      <c r="D1479" s="1"/>
    </row>
    <row r="1480" spans="3:4" ht="14.1" customHeight="1" x14ac:dyDescent="0.2">
      <c r="C1480" s="1"/>
      <c r="D1480" s="1"/>
    </row>
    <row r="1481" spans="3:4" ht="14.1" customHeight="1" x14ac:dyDescent="0.2">
      <c r="C1481" s="1"/>
      <c r="D1481" s="1"/>
    </row>
    <row r="1482" spans="3:4" ht="14.1" customHeight="1" x14ac:dyDescent="0.2">
      <c r="C1482" s="1"/>
      <c r="D1482" s="1"/>
    </row>
    <row r="1483" spans="3:4" ht="14.1" customHeight="1" x14ac:dyDescent="0.2">
      <c r="C1483" s="1"/>
      <c r="D1483" s="1"/>
    </row>
    <row r="1484" spans="3:4" ht="14.1" customHeight="1" x14ac:dyDescent="0.2">
      <c r="C1484" s="1"/>
      <c r="D1484" s="1"/>
    </row>
    <row r="1485" spans="3:4" ht="14.1" customHeight="1" x14ac:dyDescent="0.2">
      <c r="C1485" s="1"/>
      <c r="D1485" s="1"/>
    </row>
    <row r="1486" spans="3:4" ht="14.1" customHeight="1" x14ac:dyDescent="0.2">
      <c r="C1486" s="1"/>
      <c r="D1486" s="1"/>
    </row>
    <row r="1487" spans="3:4" ht="14.1" customHeight="1" x14ac:dyDescent="0.2">
      <c r="C1487" s="1"/>
      <c r="D1487" s="1"/>
    </row>
    <row r="1488" spans="3:4" ht="14.1" customHeight="1" x14ac:dyDescent="0.2">
      <c r="C1488" s="1"/>
      <c r="D1488" s="1"/>
    </row>
    <row r="1489" spans="3:4" ht="14.1" customHeight="1" x14ac:dyDescent="0.2">
      <c r="C1489" s="1"/>
      <c r="D1489" s="1"/>
    </row>
    <row r="1490" spans="3:4" ht="14.1" customHeight="1" x14ac:dyDescent="0.2">
      <c r="C1490" s="1"/>
      <c r="D1490" s="1"/>
    </row>
    <row r="1491" spans="3:4" ht="14.1" customHeight="1" x14ac:dyDescent="0.2">
      <c r="C1491" s="1"/>
      <c r="D1491" s="1"/>
    </row>
    <row r="1492" spans="3:4" ht="14.1" customHeight="1" x14ac:dyDescent="0.2">
      <c r="C1492" s="1"/>
      <c r="D1492" s="1"/>
    </row>
    <row r="1493" spans="3:4" ht="14.1" customHeight="1" x14ac:dyDescent="0.2">
      <c r="C1493" s="1"/>
      <c r="D1493" s="1"/>
    </row>
    <row r="1494" spans="3:4" ht="14.1" customHeight="1" x14ac:dyDescent="0.2">
      <c r="C1494" s="1"/>
      <c r="D1494" s="1"/>
    </row>
    <row r="1495" spans="3:4" ht="14.1" customHeight="1" x14ac:dyDescent="0.2">
      <c r="C1495" s="1"/>
      <c r="D1495" s="1"/>
    </row>
    <row r="1496" spans="3:4" ht="14.1" customHeight="1" x14ac:dyDescent="0.2">
      <c r="C1496" s="1"/>
      <c r="D1496" s="1"/>
    </row>
    <row r="1497" spans="3:4" ht="14.1" customHeight="1" x14ac:dyDescent="0.2">
      <c r="C1497" s="1"/>
      <c r="D1497" s="1"/>
    </row>
    <row r="1498" spans="3:4" ht="14.1" customHeight="1" x14ac:dyDescent="0.2">
      <c r="C1498" s="1"/>
      <c r="D1498" s="1"/>
    </row>
    <row r="1499" spans="3:4" ht="14.1" customHeight="1" x14ac:dyDescent="0.2">
      <c r="C1499" s="1"/>
      <c r="D1499" s="1"/>
    </row>
    <row r="1500" spans="3:4" ht="14.1" customHeight="1" x14ac:dyDescent="0.2">
      <c r="C1500" s="1"/>
      <c r="D1500" s="1"/>
    </row>
    <row r="1501" spans="3:4" ht="14.1" customHeight="1" x14ac:dyDescent="0.2">
      <c r="C1501" s="1"/>
      <c r="D1501" s="1"/>
    </row>
    <row r="1502" spans="3:4" ht="14.1" customHeight="1" x14ac:dyDescent="0.2">
      <c r="C1502" s="1"/>
      <c r="D1502" s="1"/>
    </row>
    <row r="1503" spans="3:4" ht="14.1" customHeight="1" x14ac:dyDescent="0.2">
      <c r="C1503" s="1"/>
      <c r="D1503" s="1"/>
    </row>
    <row r="1504" spans="3:4" ht="14.1" customHeight="1" x14ac:dyDescent="0.2">
      <c r="C1504" s="1"/>
      <c r="D1504" s="1"/>
    </row>
    <row r="1505" spans="3:4" ht="14.1" customHeight="1" x14ac:dyDescent="0.2">
      <c r="C1505" s="1"/>
      <c r="D1505" s="1"/>
    </row>
    <row r="1506" spans="3:4" ht="14.1" customHeight="1" x14ac:dyDescent="0.2">
      <c r="C1506" s="1"/>
      <c r="D1506" s="1"/>
    </row>
    <row r="1507" spans="3:4" ht="14.1" customHeight="1" x14ac:dyDescent="0.2">
      <c r="C1507" s="1"/>
      <c r="D1507" s="1"/>
    </row>
    <row r="1508" spans="3:4" ht="14.1" customHeight="1" x14ac:dyDescent="0.2">
      <c r="C1508" s="1"/>
      <c r="D1508" s="1"/>
    </row>
    <row r="1509" spans="3:4" ht="14.1" customHeight="1" x14ac:dyDescent="0.2">
      <c r="C1509" s="1"/>
      <c r="D1509" s="1"/>
    </row>
    <row r="1510" spans="3:4" ht="14.1" customHeight="1" x14ac:dyDescent="0.2">
      <c r="C1510" s="1"/>
      <c r="D1510" s="1"/>
    </row>
    <row r="1511" spans="3:4" ht="14.1" customHeight="1" x14ac:dyDescent="0.2">
      <c r="C1511" s="1"/>
      <c r="D1511" s="1"/>
    </row>
    <row r="1512" spans="3:4" ht="14.1" customHeight="1" x14ac:dyDescent="0.2">
      <c r="C1512" s="1"/>
      <c r="D1512" s="1"/>
    </row>
    <row r="1513" spans="3:4" ht="14.1" customHeight="1" x14ac:dyDescent="0.2">
      <c r="C1513" s="1"/>
      <c r="D1513" s="1"/>
    </row>
    <row r="1514" spans="3:4" ht="14.1" customHeight="1" x14ac:dyDescent="0.2">
      <c r="C1514" s="1"/>
      <c r="D1514" s="1"/>
    </row>
    <row r="1515" spans="3:4" ht="14.1" customHeight="1" x14ac:dyDescent="0.2">
      <c r="C1515" s="1"/>
      <c r="D1515" s="1"/>
    </row>
    <row r="1516" spans="3:4" ht="14.1" customHeight="1" x14ac:dyDescent="0.2">
      <c r="C1516" s="1"/>
      <c r="D1516" s="1"/>
    </row>
    <row r="1517" spans="3:4" ht="14.1" customHeight="1" x14ac:dyDescent="0.2">
      <c r="C1517" s="1"/>
      <c r="D1517" s="1"/>
    </row>
    <row r="1518" spans="3:4" ht="14.1" customHeight="1" x14ac:dyDescent="0.2">
      <c r="C1518" s="1"/>
      <c r="D1518" s="1"/>
    </row>
    <row r="1519" spans="3:4" ht="14.1" customHeight="1" x14ac:dyDescent="0.2">
      <c r="C1519" s="1"/>
      <c r="D1519" s="1"/>
    </row>
    <row r="1520" spans="3:4" ht="14.1" customHeight="1" x14ac:dyDescent="0.2">
      <c r="C1520" s="1"/>
      <c r="D1520" s="1"/>
    </row>
    <row r="1521" spans="3:4" ht="14.1" customHeight="1" x14ac:dyDescent="0.2">
      <c r="C1521" s="1"/>
      <c r="D1521" s="1"/>
    </row>
    <row r="1522" spans="3:4" ht="14.1" customHeight="1" x14ac:dyDescent="0.2">
      <c r="C1522" s="1"/>
      <c r="D1522" s="1"/>
    </row>
    <row r="1523" spans="3:4" ht="14.1" customHeight="1" x14ac:dyDescent="0.2">
      <c r="C1523" s="1"/>
      <c r="D1523" s="1"/>
    </row>
    <row r="1524" spans="3:4" ht="14.1" customHeight="1" x14ac:dyDescent="0.2">
      <c r="C1524" s="1"/>
      <c r="D1524" s="1"/>
    </row>
    <row r="1525" spans="3:4" ht="14.1" customHeight="1" x14ac:dyDescent="0.2">
      <c r="C1525" s="1"/>
      <c r="D1525" s="1"/>
    </row>
    <row r="1526" spans="3:4" ht="14.1" customHeight="1" x14ac:dyDescent="0.2">
      <c r="C1526" s="1"/>
      <c r="D1526" s="1"/>
    </row>
    <row r="1527" spans="3:4" ht="14.1" customHeight="1" x14ac:dyDescent="0.2">
      <c r="C1527" s="1"/>
      <c r="D1527" s="1"/>
    </row>
    <row r="1528" spans="3:4" ht="14.1" customHeight="1" x14ac:dyDescent="0.2">
      <c r="C1528" s="1"/>
      <c r="D1528" s="1"/>
    </row>
    <row r="1529" spans="3:4" ht="14.1" customHeight="1" x14ac:dyDescent="0.2">
      <c r="C1529" s="1"/>
      <c r="D1529" s="1"/>
    </row>
    <row r="1530" spans="3:4" ht="14.1" customHeight="1" x14ac:dyDescent="0.2">
      <c r="C1530" s="1"/>
      <c r="D1530" s="1"/>
    </row>
    <row r="1531" spans="3:4" ht="14.1" customHeight="1" x14ac:dyDescent="0.2">
      <c r="C1531" s="1"/>
      <c r="D1531" s="1"/>
    </row>
    <row r="1532" spans="3:4" ht="14.1" customHeight="1" x14ac:dyDescent="0.2">
      <c r="C1532" s="1"/>
      <c r="D1532" s="1"/>
    </row>
    <row r="1533" spans="3:4" ht="14.1" customHeight="1" x14ac:dyDescent="0.2">
      <c r="C1533" s="1"/>
      <c r="D1533" s="1"/>
    </row>
    <row r="1534" spans="3:4" ht="14.1" customHeight="1" x14ac:dyDescent="0.2">
      <c r="C1534" s="1"/>
      <c r="D1534" s="1"/>
    </row>
    <row r="1535" spans="3:4" ht="14.1" customHeight="1" x14ac:dyDescent="0.2">
      <c r="C1535" s="1"/>
      <c r="D1535" s="1"/>
    </row>
    <row r="1536" spans="3:4" ht="14.1" customHeight="1" x14ac:dyDescent="0.2">
      <c r="C1536" s="1"/>
      <c r="D1536" s="1"/>
    </row>
    <row r="1537" spans="3:4" ht="14.1" customHeight="1" x14ac:dyDescent="0.2">
      <c r="C1537" s="1"/>
      <c r="D1537" s="1"/>
    </row>
    <row r="1538" spans="3:4" ht="14.1" customHeight="1" x14ac:dyDescent="0.2">
      <c r="C1538" s="1"/>
      <c r="D1538" s="1"/>
    </row>
    <row r="1539" spans="3:4" ht="14.1" customHeight="1" x14ac:dyDescent="0.2">
      <c r="C1539" s="1"/>
      <c r="D1539" s="1"/>
    </row>
    <row r="1540" spans="3:4" ht="14.1" customHeight="1" x14ac:dyDescent="0.2">
      <c r="C1540" s="1"/>
      <c r="D1540" s="1"/>
    </row>
    <row r="1541" spans="3:4" ht="14.1" customHeight="1" x14ac:dyDescent="0.2">
      <c r="C1541" s="1"/>
      <c r="D1541" s="1"/>
    </row>
    <row r="1542" spans="3:4" ht="14.1" customHeight="1" x14ac:dyDescent="0.2">
      <c r="C1542" s="1"/>
      <c r="D1542" s="1"/>
    </row>
    <row r="1543" spans="3:4" ht="14.1" customHeight="1" x14ac:dyDescent="0.2">
      <c r="C1543" s="1"/>
      <c r="D1543" s="1"/>
    </row>
    <row r="1544" spans="3:4" ht="14.1" customHeight="1" x14ac:dyDescent="0.2">
      <c r="C1544" s="1"/>
      <c r="D1544" s="1"/>
    </row>
    <row r="1545" spans="3:4" ht="14.1" customHeight="1" x14ac:dyDescent="0.2">
      <c r="C1545" s="1"/>
      <c r="D1545" s="1"/>
    </row>
    <row r="1546" spans="3:4" ht="14.1" customHeight="1" x14ac:dyDescent="0.2">
      <c r="C1546" s="1"/>
      <c r="D1546" s="1"/>
    </row>
    <row r="1547" spans="3:4" ht="14.1" customHeight="1" x14ac:dyDescent="0.2">
      <c r="C1547" s="1"/>
      <c r="D1547" s="1"/>
    </row>
    <row r="1548" spans="3:4" ht="14.1" customHeight="1" x14ac:dyDescent="0.2">
      <c r="C1548" s="1"/>
      <c r="D1548" s="1"/>
    </row>
    <row r="1549" spans="3:4" ht="14.1" customHeight="1" x14ac:dyDescent="0.2">
      <c r="C1549" s="1"/>
      <c r="D1549" s="1"/>
    </row>
    <row r="1550" spans="3:4" ht="14.1" customHeight="1" x14ac:dyDescent="0.2">
      <c r="C1550" s="1"/>
      <c r="D1550" s="1"/>
    </row>
    <row r="1551" spans="3:4" ht="14.1" customHeight="1" x14ac:dyDescent="0.2">
      <c r="C1551" s="1"/>
      <c r="D1551" s="1"/>
    </row>
    <row r="1552" spans="3:4" ht="14.1" customHeight="1" x14ac:dyDescent="0.2">
      <c r="C1552" s="1"/>
      <c r="D1552" s="1"/>
    </row>
    <row r="1553" spans="3:4" ht="14.1" customHeight="1" x14ac:dyDescent="0.2">
      <c r="C1553" s="1"/>
      <c r="D1553" s="1"/>
    </row>
    <row r="1554" spans="3:4" ht="14.1" customHeight="1" x14ac:dyDescent="0.2">
      <c r="C1554" s="1"/>
      <c r="D1554" s="1"/>
    </row>
    <row r="1555" spans="3:4" ht="14.1" customHeight="1" x14ac:dyDescent="0.2">
      <c r="C1555" s="1"/>
      <c r="D1555" s="1"/>
    </row>
    <row r="1556" spans="3:4" ht="14.1" customHeight="1" x14ac:dyDescent="0.2">
      <c r="C1556" s="1"/>
      <c r="D1556" s="1"/>
    </row>
    <row r="1557" spans="3:4" ht="14.1" customHeight="1" x14ac:dyDescent="0.2">
      <c r="C1557" s="1"/>
      <c r="D1557" s="1"/>
    </row>
    <row r="1558" spans="3:4" ht="14.1" customHeight="1" x14ac:dyDescent="0.2">
      <c r="C1558" s="1"/>
      <c r="D1558" s="1"/>
    </row>
    <row r="1559" spans="3:4" ht="14.1" customHeight="1" x14ac:dyDescent="0.2">
      <c r="C1559" s="1"/>
      <c r="D1559" s="1"/>
    </row>
    <row r="1560" spans="3:4" ht="14.1" customHeight="1" x14ac:dyDescent="0.2">
      <c r="C1560" s="1"/>
      <c r="D1560" s="1"/>
    </row>
    <row r="1561" spans="3:4" ht="14.1" customHeight="1" x14ac:dyDescent="0.2">
      <c r="C1561" s="1"/>
      <c r="D1561" s="1"/>
    </row>
    <row r="1562" spans="3:4" ht="14.1" customHeight="1" x14ac:dyDescent="0.2">
      <c r="C1562" s="1"/>
      <c r="D1562" s="1"/>
    </row>
    <row r="1563" spans="3:4" ht="14.1" customHeight="1" x14ac:dyDescent="0.2">
      <c r="C1563" s="1"/>
      <c r="D1563" s="1"/>
    </row>
    <row r="1564" spans="3:4" ht="14.1" customHeight="1" x14ac:dyDescent="0.2">
      <c r="C1564" s="1"/>
      <c r="D1564" s="1"/>
    </row>
    <row r="1565" spans="3:4" ht="14.1" customHeight="1" x14ac:dyDescent="0.2">
      <c r="C1565" s="1"/>
      <c r="D1565" s="1"/>
    </row>
    <row r="1566" spans="3:4" ht="14.1" customHeight="1" x14ac:dyDescent="0.2">
      <c r="C1566" s="1"/>
      <c r="D1566" s="1"/>
    </row>
    <row r="1567" spans="3:4" ht="14.1" customHeight="1" x14ac:dyDescent="0.2">
      <c r="C1567" s="1"/>
      <c r="D1567" s="1"/>
    </row>
    <row r="1568" spans="3:4" ht="14.1" customHeight="1" x14ac:dyDescent="0.2">
      <c r="C1568" s="1"/>
      <c r="D1568" s="1"/>
    </row>
    <row r="1569" spans="3:4" ht="14.1" customHeight="1" x14ac:dyDescent="0.2">
      <c r="C1569" s="1"/>
      <c r="D1569" s="1"/>
    </row>
    <row r="1570" spans="3:4" ht="14.1" customHeight="1" x14ac:dyDescent="0.2">
      <c r="C1570" s="1"/>
      <c r="D1570" s="1"/>
    </row>
    <row r="1571" spans="3:4" ht="14.1" customHeight="1" x14ac:dyDescent="0.2">
      <c r="C1571" s="1"/>
      <c r="D1571" s="1"/>
    </row>
    <row r="1572" spans="3:4" ht="14.1" customHeight="1" x14ac:dyDescent="0.2">
      <c r="C1572" s="1"/>
      <c r="D1572" s="1"/>
    </row>
    <row r="1573" spans="3:4" ht="14.1" customHeight="1" x14ac:dyDescent="0.2">
      <c r="C1573" s="1"/>
      <c r="D1573" s="1"/>
    </row>
    <row r="1574" spans="3:4" ht="14.1" customHeight="1" x14ac:dyDescent="0.2">
      <c r="C1574" s="1"/>
      <c r="D1574" s="1"/>
    </row>
    <row r="1575" spans="3:4" ht="14.1" customHeight="1" x14ac:dyDescent="0.2">
      <c r="C1575" s="1"/>
      <c r="D1575" s="1"/>
    </row>
    <row r="1576" spans="3:4" ht="14.1" customHeight="1" x14ac:dyDescent="0.2">
      <c r="C1576" s="1"/>
      <c r="D1576" s="1"/>
    </row>
    <row r="1577" spans="3:4" ht="14.1" customHeight="1" x14ac:dyDescent="0.2">
      <c r="C1577" s="1"/>
      <c r="D1577" s="1"/>
    </row>
    <row r="1578" spans="3:4" ht="14.1" customHeight="1" x14ac:dyDescent="0.2">
      <c r="C1578" s="1"/>
      <c r="D1578" s="1"/>
    </row>
    <row r="1579" spans="3:4" ht="14.1" customHeight="1" x14ac:dyDescent="0.2">
      <c r="C1579" s="1"/>
      <c r="D1579" s="1"/>
    </row>
    <row r="1580" spans="3:4" ht="14.1" customHeight="1" x14ac:dyDescent="0.2">
      <c r="C1580" s="1"/>
      <c r="D1580" s="1"/>
    </row>
    <row r="1581" spans="3:4" ht="14.1" customHeight="1" x14ac:dyDescent="0.2">
      <c r="C1581" s="1"/>
      <c r="D1581" s="1"/>
    </row>
    <row r="1582" spans="3:4" ht="14.1" customHeight="1" x14ac:dyDescent="0.2">
      <c r="C1582" s="1"/>
      <c r="D1582" s="1"/>
    </row>
    <row r="1583" spans="3:4" ht="14.1" customHeight="1" x14ac:dyDescent="0.2">
      <c r="C1583" s="1"/>
      <c r="D1583" s="1"/>
    </row>
    <row r="1584" spans="3:4" ht="14.1" customHeight="1" x14ac:dyDescent="0.2">
      <c r="C1584" s="1"/>
      <c r="D1584" s="1"/>
    </row>
    <row r="1585" spans="3:4" ht="14.1" customHeight="1" x14ac:dyDescent="0.2">
      <c r="C1585" s="1"/>
      <c r="D1585" s="1"/>
    </row>
    <row r="1586" spans="3:4" ht="14.1" customHeight="1" x14ac:dyDescent="0.2">
      <c r="C1586" s="1"/>
      <c r="D1586" s="1"/>
    </row>
    <row r="1587" spans="3:4" ht="14.1" customHeight="1" x14ac:dyDescent="0.2">
      <c r="C1587" s="1"/>
      <c r="D1587" s="1"/>
    </row>
    <row r="1588" spans="3:4" ht="14.1" customHeight="1" x14ac:dyDescent="0.2">
      <c r="C1588" s="1"/>
      <c r="D1588" s="1"/>
    </row>
    <row r="1589" spans="3:4" ht="14.1" customHeight="1" x14ac:dyDescent="0.2">
      <c r="C1589" s="1"/>
      <c r="D1589" s="1"/>
    </row>
    <row r="1590" spans="3:4" ht="14.1" customHeight="1" x14ac:dyDescent="0.2">
      <c r="C1590" s="1"/>
      <c r="D1590" s="1"/>
    </row>
    <row r="1591" spans="3:4" ht="14.1" customHeight="1" x14ac:dyDescent="0.2">
      <c r="C1591" s="1"/>
      <c r="D1591" s="1"/>
    </row>
    <row r="1592" spans="3:4" ht="14.1" customHeight="1" x14ac:dyDescent="0.2">
      <c r="C1592" s="1"/>
      <c r="D1592" s="1"/>
    </row>
    <row r="1593" spans="3:4" ht="14.1" customHeight="1" x14ac:dyDescent="0.2">
      <c r="C1593" s="1"/>
      <c r="D1593" s="1"/>
    </row>
    <row r="1594" spans="3:4" ht="14.1" customHeight="1" x14ac:dyDescent="0.2">
      <c r="C1594" s="1"/>
      <c r="D1594" s="1"/>
    </row>
    <row r="1595" spans="3:4" ht="14.1" customHeight="1" x14ac:dyDescent="0.2">
      <c r="C1595" s="1"/>
      <c r="D1595" s="1"/>
    </row>
    <row r="1596" spans="3:4" ht="14.1" customHeight="1" x14ac:dyDescent="0.2">
      <c r="C1596" s="1"/>
      <c r="D1596" s="1"/>
    </row>
    <row r="1597" spans="3:4" ht="14.1" customHeight="1" x14ac:dyDescent="0.2">
      <c r="C1597" s="1"/>
      <c r="D1597" s="1"/>
    </row>
    <row r="1598" spans="3:4" ht="14.1" customHeight="1" x14ac:dyDescent="0.2">
      <c r="C1598" s="1"/>
      <c r="D1598" s="1"/>
    </row>
    <row r="1599" spans="3:4" ht="14.1" customHeight="1" x14ac:dyDescent="0.2">
      <c r="C1599" s="1"/>
      <c r="D1599" s="1"/>
    </row>
    <row r="1600" spans="3:4" ht="14.1" customHeight="1" x14ac:dyDescent="0.2">
      <c r="C1600" s="1"/>
      <c r="D1600" s="1"/>
    </row>
    <row r="1601" spans="3:4" ht="14.1" customHeight="1" x14ac:dyDescent="0.2">
      <c r="C1601" s="1"/>
      <c r="D1601" s="1"/>
    </row>
    <row r="1602" spans="3:4" ht="14.1" customHeight="1" x14ac:dyDescent="0.2">
      <c r="C1602" s="1"/>
      <c r="D1602" s="1"/>
    </row>
    <row r="1603" spans="3:4" ht="14.1" customHeight="1" x14ac:dyDescent="0.2">
      <c r="C1603" s="1"/>
      <c r="D1603" s="1"/>
    </row>
    <row r="1604" spans="3:4" ht="14.1" customHeight="1" x14ac:dyDescent="0.2">
      <c r="C1604" s="1"/>
      <c r="D1604" s="1"/>
    </row>
    <row r="1605" spans="3:4" ht="14.1" customHeight="1" x14ac:dyDescent="0.2">
      <c r="C1605" s="1"/>
      <c r="D1605" s="1"/>
    </row>
    <row r="1606" spans="3:4" ht="14.1" customHeight="1" x14ac:dyDescent="0.2">
      <c r="C1606" s="1"/>
      <c r="D1606" s="1"/>
    </row>
    <row r="1607" spans="3:4" ht="14.1" customHeight="1" x14ac:dyDescent="0.2">
      <c r="C1607" s="1"/>
      <c r="D1607" s="1"/>
    </row>
    <row r="1608" spans="3:4" ht="14.1" customHeight="1" x14ac:dyDescent="0.2">
      <c r="C1608" s="1"/>
      <c r="D1608" s="1"/>
    </row>
    <row r="1609" spans="3:4" ht="14.1" customHeight="1" x14ac:dyDescent="0.2">
      <c r="C1609" s="1"/>
      <c r="D1609" s="1"/>
    </row>
    <row r="1610" spans="3:4" ht="14.1" customHeight="1" x14ac:dyDescent="0.2">
      <c r="C1610" s="1"/>
      <c r="D1610" s="1"/>
    </row>
    <row r="1611" spans="3:4" ht="14.1" customHeight="1" x14ac:dyDescent="0.2">
      <c r="C1611" s="1"/>
      <c r="D1611" s="1"/>
    </row>
    <row r="1612" spans="3:4" ht="14.1" customHeight="1" x14ac:dyDescent="0.2">
      <c r="C1612" s="1"/>
      <c r="D1612" s="1"/>
    </row>
    <row r="1613" spans="3:4" ht="14.1" customHeight="1" x14ac:dyDescent="0.2">
      <c r="C1613" s="1"/>
      <c r="D1613" s="1"/>
    </row>
    <row r="1614" spans="3:4" ht="14.1" customHeight="1" x14ac:dyDescent="0.2">
      <c r="C1614" s="1"/>
      <c r="D1614" s="1"/>
    </row>
    <row r="1615" spans="3:4" ht="14.1" customHeight="1" x14ac:dyDescent="0.2">
      <c r="C1615" s="1"/>
      <c r="D1615" s="1"/>
    </row>
    <row r="1616" spans="3:4" ht="14.1" customHeight="1" x14ac:dyDescent="0.2">
      <c r="C1616" s="1"/>
      <c r="D1616" s="1"/>
    </row>
    <row r="1617" spans="3:4" ht="14.1" customHeight="1" x14ac:dyDescent="0.2">
      <c r="C1617" s="1"/>
      <c r="D1617" s="1"/>
    </row>
    <row r="1618" spans="3:4" ht="14.1" customHeight="1" x14ac:dyDescent="0.2">
      <c r="C1618" s="1"/>
      <c r="D1618" s="1"/>
    </row>
    <row r="1619" spans="3:4" ht="14.1" customHeight="1" x14ac:dyDescent="0.2">
      <c r="C1619" s="1"/>
      <c r="D1619" s="1"/>
    </row>
    <row r="1620" spans="3:4" ht="14.1" customHeight="1" x14ac:dyDescent="0.2">
      <c r="C1620" s="1"/>
      <c r="D1620" s="1"/>
    </row>
    <row r="1621" spans="3:4" ht="14.1" customHeight="1" x14ac:dyDescent="0.2">
      <c r="C1621" s="1"/>
      <c r="D1621" s="1"/>
    </row>
    <row r="1622" spans="3:4" ht="14.1" customHeight="1" x14ac:dyDescent="0.2">
      <c r="C1622" s="1"/>
      <c r="D1622" s="1"/>
    </row>
    <row r="1623" spans="3:4" ht="14.1" customHeight="1" x14ac:dyDescent="0.2">
      <c r="C1623" s="1"/>
      <c r="D1623" s="1"/>
    </row>
    <row r="1624" spans="3:4" ht="14.1" customHeight="1" x14ac:dyDescent="0.2">
      <c r="C1624" s="1"/>
      <c r="D1624" s="1"/>
    </row>
    <row r="1625" spans="3:4" ht="14.1" customHeight="1" x14ac:dyDescent="0.2">
      <c r="C1625" s="1"/>
      <c r="D1625" s="1"/>
    </row>
    <row r="1626" spans="3:4" ht="14.1" customHeight="1" x14ac:dyDescent="0.2">
      <c r="C1626" s="1"/>
      <c r="D1626" s="1"/>
    </row>
    <row r="1627" spans="3:4" ht="14.1" customHeight="1" x14ac:dyDescent="0.2">
      <c r="C1627" s="1"/>
      <c r="D1627" s="1"/>
    </row>
    <row r="1628" spans="3:4" ht="14.1" customHeight="1" x14ac:dyDescent="0.2">
      <c r="C1628" s="1"/>
      <c r="D1628" s="1"/>
    </row>
    <row r="1629" spans="3:4" ht="14.1" customHeight="1" x14ac:dyDescent="0.2">
      <c r="C1629" s="1"/>
      <c r="D1629" s="1"/>
    </row>
    <row r="1630" spans="3:4" ht="14.1" customHeight="1" x14ac:dyDescent="0.2">
      <c r="C1630" s="1"/>
      <c r="D1630" s="1"/>
    </row>
    <row r="1631" spans="3:4" ht="14.1" customHeight="1" x14ac:dyDescent="0.2">
      <c r="C1631" s="1"/>
      <c r="D1631" s="1"/>
    </row>
    <row r="1632" spans="3:4" ht="14.1" customHeight="1" x14ac:dyDescent="0.2">
      <c r="C1632" s="1"/>
      <c r="D1632" s="1"/>
    </row>
    <row r="1633" spans="3:4" ht="14.1" customHeight="1" x14ac:dyDescent="0.2">
      <c r="C1633" s="1"/>
      <c r="D1633" s="1"/>
    </row>
    <row r="1634" spans="3:4" ht="14.1" customHeight="1" x14ac:dyDescent="0.2">
      <c r="C1634" s="1"/>
      <c r="D1634" s="1"/>
    </row>
    <row r="1635" spans="3:4" ht="14.1" customHeight="1" x14ac:dyDescent="0.2">
      <c r="C1635" s="1"/>
      <c r="D1635" s="1"/>
    </row>
    <row r="1636" spans="3:4" ht="14.1" customHeight="1" x14ac:dyDescent="0.2">
      <c r="C1636" s="1"/>
      <c r="D1636" s="1"/>
    </row>
    <row r="1637" spans="3:4" ht="14.1" customHeight="1" x14ac:dyDescent="0.2">
      <c r="C1637" s="1"/>
      <c r="D1637" s="1"/>
    </row>
    <row r="1638" spans="3:4" ht="14.1" customHeight="1" x14ac:dyDescent="0.2">
      <c r="C1638" s="1"/>
      <c r="D1638" s="1"/>
    </row>
    <row r="1639" spans="3:4" ht="14.1" customHeight="1" x14ac:dyDescent="0.2">
      <c r="C1639" s="1"/>
      <c r="D1639" s="1"/>
    </row>
    <row r="1640" spans="3:4" ht="14.1" customHeight="1" x14ac:dyDescent="0.2">
      <c r="C1640" s="1"/>
      <c r="D1640" s="1"/>
    </row>
    <row r="1641" spans="3:4" ht="14.1" customHeight="1" x14ac:dyDescent="0.2">
      <c r="C1641" s="1"/>
      <c r="D1641" s="1"/>
    </row>
    <row r="1642" spans="3:4" ht="14.1" customHeight="1" x14ac:dyDescent="0.2">
      <c r="C1642" s="1"/>
      <c r="D1642" s="1"/>
    </row>
    <row r="1643" spans="3:4" ht="14.1" customHeight="1" x14ac:dyDescent="0.2">
      <c r="C1643" s="1"/>
      <c r="D1643" s="1"/>
    </row>
    <row r="1644" spans="3:4" ht="14.1" customHeight="1" x14ac:dyDescent="0.2">
      <c r="C1644" s="1"/>
      <c r="D1644" s="1"/>
    </row>
    <row r="1645" spans="3:4" ht="14.1" customHeight="1" x14ac:dyDescent="0.2">
      <c r="C1645" s="1"/>
      <c r="D1645" s="1"/>
    </row>
    <row r="1646" spans="3:4" ht="14.1" customHeight="1" x14ac:dyDescent="0.2">
      <c r="C1646" s="1"/>
      <c r="D1646" s="1"/>
    </row>
    <row r="1647" spans="3:4" ht="14.1" customHeight="1" x14ac:dyDescent="0.2">
      <c r="C1647" s="1"/>
      <c r="D1647" s="1"/>
    </row>
    <row r="1648" spans="3:4" ht="14.1" customHeight="1" x14ac:dyDescent="0.2">
      <c r="C1648" s="1"/>
      <c r="D1648" s="1"/>
    </row>
    <row r="1649" spans="3:4" ht="14.1" customHeight="1" x14ac:dyDescent="0.2">
      <c r="C1649" s="1"/>
      <c r="D1649" s="1"/>
    </row>
    <row r="1650" spans="3:4" ht="14.1" customHeight="1" x14ac:dyDescent="0.2">
      <c r="C1650" s="1"/>
      <c r="D1650" s="1"/>
    </row>
    <row r="1651" spans="3:4" ht="14.1" customHeight="1" x14ac:dyDescent="0.2">
      <c r="C1651" s="1"/>
      <c r="D1651" s="1"/>
    </row>
    <row r="1652" spans="3:4" ht="14.1" customHeight="1" x14ac:dyDescent="0.2">
      <c r="C1652" s="1"/>
      <c r="D1652" s="1"/>
    </row>
    <row r="1653" spans="3:4" ht="14.1" customHeight="1" x14ac:dyDescent="0.2">
      <c r="C1653" s="1"/>
      <c r="D1653" s="1"/>
    </row>
    <row r="1654" spans="3:4" ht="14.1" customHeight="1" x14ac:dyDescent="0.2">
      <c r="C1654" s="1"/>
      <c r="D1654" s="1"/>
    </row>
    <row r="1655" spans="3:4" ht="14.1" customHeight="1" x14ac:dyDescent="0.2">
      <c r="C1655" s="1"/>
      <c r="D1655" s="1"/>
    </row>
    <row r="1656" spans="3:4" ht="14.1" customHeight="1" x14ac:dyDescent="0.2">
      <c r="C1656" s="1"/>
      <c r="D1656" s="1"/>
    </row>
    <row r="1657" spans="3:4" ht="14.1" customHeight="1" x14ac:dyDescent="0.2">
      <c r="C1657" s="1"/>
      <c r="D1657" s="1"/>
    </row>
    <row r="1658" spans="3:4" ht="14.1" customHeight="1" x14ac:dyDescent="0.2">
      <c r="C1658" s="1"/>
      <c r="D1658" s="1"/>
    </row>
    <row r="1659" spans="3:4" ht="14.1" customHeight="1" x14ac:dyDescent="0.2">
      <c r="C1659" s="1"/>
      <c r="D1659" s="1"/>
    </row>
    <row r="1660" spans="3:4" ht="14.1" customHeight="1" x14ac:dyDescent="0.2">
      <c r="C1660" s="1"/>
      <c r="D1660" s="1"/>
    </row>
    <row r="1661" spans="3:4" ht="14.1" customHeight="1" x14ac:dyDescent="0.2">
      <c r="C1661" s="1"/>
      <c r="D1661" s="1"/>
    </row>
    <row r="1662" spans="3:4" ht="14.1" customHeight="1" x14ac:dyDescent="0.2">
      <c r="C1662" s="1"/>
      <c r="D1662" s="1"/>
    </row>
    <row r="1663" spans="3:4" ht="14.1" customHeight="1" x14ac:dyDescent="0.2">
      <c r="C1663" s="1"/>
      <c r="D1663" s="1"/>
    </row>
    <row r="1664" spans="3:4" ht="14.1" customHeight="1" x14ac:dyDescent="0.2">
      <c r="C1664" s="1"/>
      <c r="D1664" s="1"/>
    </row>
    <row r="1665" spans="3:4" ht="14.1" customHeight="1" x14ac:dyDescent="0.2">
      <c r="C1665" s="1"/>
      <c r="D1665" s="1"/>
    </row>
    <row r="1666" spans="3:4" ht="14.1" customHeight="1" x14ac:dyDescent="0.2">
      <c r="C1666" s="1"/>
      <c r="D1666" s="1"/>
    </row>
    <row r="1667" spans="3:4" ht="14.1" customHeight="1" x14ac:dyDescent="0.2">
      <c r="C1667" s="1"/>
      <c r="D1667" s="1"/>
    </row>
    <row r="1668" spans="3:4" ht="14.1" customHeight="1" x14ac:dyDescent="0.2">
      <c r="C1668" s="1"/>
      <c r="D1668" s="1"/>
    </row>
    <row r="1669" spans="3:4" ht="14.1" customHeight="1" x14ac:dyDescent="0.2">
      <c r="C1669" s="1"/>
      <c r="D1669" s="1"/>
    </row>
    <row r="1670" spans="3:4" ht="14.1" customHeight="1" x14ac:dyDescent="0.2">
      <c r="C1670" s="1"/>
      <c r="D1670" s="1"/>
    </row>
    <row r="1671" spans="3:4" ht="14.1" customHeight="1" x14ac:dyDescent="0.2">
      <c r="C1671" s="1"/>
      <c r="D1671" s="1"/>
    </row>
    <row r="1672" spans="3:4" ht="14.1" customHeight="1" x14ac:dyDescent="0.2">
      <c r="C1672" s="1"/>
      <c r="D1672" s="1"/>
    </row>
    <row r="1673" spans="3:4" ht="14.1" customHeight="1" x14ac:dyDescent="0.2">
      <c r="C1673" s="1"/>
      <c r="D1673" s="1"/>
    </row>
    <row r="1674" spans="3:4" ht="14.1" customHeight="1" x14ac:dyDescent="0.2">
      <c r="C1674" s="1"/>
      <c r="D1674" s="1"/>
    </row>
    <row r="1675" spans="3:4" ht="14.1" customHeight="1" x14ac:dyDescent="0.2">
      <c r="C1675" s="1"/>
      <c r="D1675" s="1"/>
    </row>
    <row r="1676" spans="3:4" ht="14.1" customHeight="1" x14ac:dyDescent="0.2">
      <c r="C1676" s="1"/>
      <c r="D1676" s="1"/>
    </row>
    <row r="1677" spans="3:4" ht="14.1" customHeight="1" x14ac:dyDescent="0.2">
      <c r="C1677" s="1"/>
      <c r="D1677" s="1"/>
    </row>
    <row r="1678" spans="3:4" ht="14.1" customHeight="1" x14ac:dyDescent="0.2">
      <c r="C1678" s="1"/>
      <c r="D1678" s="1"/>
    </row>
    <row r="1679" spans="3:4" ht="14.1" customHeight="1" x14ac:dyDescent="0.2">
      <c r="C1679" s="1"/>
      <c r="D1679" s="1"/>
    </row>
    <row r="1680" spans="3:4" ht="14.1" customHeight="1" x14ac:dyDescent="0.2">
      <c r="C1680" s="1"/>
      <c r="D1680" s="1"/>
    </row>
    <row r="1681" spans="3:4" ht="14.1" customHeight="1" x14ac:dyDescent="0.2">
      <c r="C1681" s="1"/>
      <c r="D1681" s="1"/>
    </row>
    <row r="1682" spans="3:4" ht="14.1" customHeight="1" x14ac:dyDescent="0.2">
      <c r="C1682" s="1"/>
      <c r="D1682" s="1"/>
    </row>
    <row r="1683" spans="3:4" ht="14.1" customHeight="1" x14ac:dyDescent="0.2">
      <c r="C1683" s="1"/>
      <c r="D1683" s="1"/>
    </row>
    <row r="1684" spans="3:4" ht="14.1" customHeight="1" x14ac:dyDescent="0.2">
      <c r="C1684" s="1"/>
      <c r="D1684" s="1"/>
    </row>
    <row r="1685" spans="3:4" ht="14.1" customHeight="1" x14ac:dyDescent="0.2">
      <c r="C1685" s="1"/>
      <c r="D1685" s="1"/>
    </row>
    <row r="1686" spans="3:4" ht="14.1" customHeight="1" x14ac:dyDescent="0.2">
      <c r="C1686" s="1"/>
      <c r="D1686" s="1"/>
    </row>
    <row r="1687" spans="3:4" ht="14.1" customHeight="1" x14ac:dyDescent="0.2">
      <c r="C1687" s="1"/>
      <c r="D1687" s="1"/>
    </row>
    <row r="1688" spans="3:4" ht="14.1" customHeight="1" x14ac:dyDescent="0.2">
      <c r="C1688" s="1"/>
      <c r="D1688" s="1"/>
    </row>
    <row r="1689" spans="3:4" ht="14.1" customHeight="1" x14ac:dyDescent="0.2">
      <c r="C1689" s="1"/>
      <c r="D1689" s="1"/>
    </row>
    <row r="1690" spans="3:4" ht="14.1" customHeight="1" x14ac:dyDescent="0.2">
      <c r="C1690" s="1"/>
      <c r="D1690" s="1"/>
    </row>
    <row r="1691" spans="3:4" ht="14.1" customHeight="1" x14ac:dyDescent="0.2">
      <c r="C1691" s="1"/>
      <c r="D1691" s="1"/>
    </row>
    <row r="1692" spans="3:4" ht="14.1" customHeight="1" x14ac:dyDescent="0.2">
      <c r="C1692" s="1"/>
      <c r="D1692" s="1"/>
    </row>
    <row r="1693" spans="3:4" ht="14.1" customHeight="1" x14ac:dyDescent="0.2">
      <c r="C1693" s="1"/>
      <c r="D1693" s="1"/>
    </row>
    <row r="1694" spans="3:4" ht="14.1" customHeight="1" x14ac:dyDescent="0.2">
      <c r="C1694" s="1"/>
      <c r="D1694" s="1"/>
    </row>
    <row r="1695" spans="3:4" ht="14.1" customHeight="1" x14ac:dyDescent="0.2">
      <c r="C1695" s="1"/>
      <c r="D1695" s="1"/>
    </row>
    <row r="1696" spans="3:4" ht="14.1" customHeight="1" x14ac:dyDescent="0.2">
      <c r="C1696" s="1"/>
      <c r="D1696" s="1"/>
    </row>
    <row r="1697" spans="3:4" ht="14.1" customHeight="1" x14ac:dyDescent="0.2">
      <c r="C1697" s="1"/>
      <c r="D1697" s="1"/>
    </row>
    <row r="1698" spans="3:4" ht="14.1" customHeight="1" x14ac:dyDescent="0.2">
      <c r="C1698" s="1"/>
      <c r="D1698" s="1"/>
    </row>
    <row r="1699" spans="3:4" ht="14.1" customHeight="1" x14ac:dyDescent="0.2">
      <c r="C1699" s="1"/>
      <c r="D1699" s="1"/>
    </row>
    <row r="1700" spans="3:4" ht="14.1" customHeight="1" x14ac:dyDescent="0.2">
      <c r="C1700" s="1"/>
      <c r="D1700" s="1"/>
    </row>
    <row r="1701" spans="3:4" ht="14.1" customHeight="1" x14ac:dyDescent="0.2">
      <c r="C1701" s="1"/>
      <c r="D1701" s="1"/>
    </row>
    <row r="1702" spans="3:4" ht="14.1" customHeight="1" x14ac:dyDescent="0.2">
      <c r="C1702" s="1"/>
      <c r="D1702" s="1"/>
    </row>
    <row r="1703" spans="3:4" ht="14.1" customHeight="1" x14ac:dyDescent="0.2">
      <c r="C1703" s="1"/>
      <c r="D1703" s="1"/>
    </row>
    <row r="1704" spans="3:4" ht="14.1" customHeight="1" x14ac:dyDescent="0.2">
      <c r="C1704" s="1"/>
      <c r="D1704" s="1"/>
    </row>
    <row r="1705" spans="3:4" ht="14.1" customHeight="1" x14ac:dyDescent="0.2">
      <c r="C1705" s="1"/>
      <c r="D1705" s="1"/>
    </row>
    <row r="1706" spans="3:4" ht="14.1" customHeight="1" x14ac:dyDescent="0.2">
      <c r="C1706" s="1"/>
      <c r="D1706" s="1"/>
    </row>
    <row r="1707" spans="3:4" ht="14.1" customHeight="1" x14ac:dyDescent="0.2">
      <c r="C1707" s="1"/>
      <c r="D1707" s="1"/>
    </row>
    <row r="1708" spans="3:4" ht="14.1" customHeight="1" x14ac:dyDescent="0.2">
      <c r="C1708" s="1"/>
      <c r="D1708" s="1"/>
    </row>
    <row r="1709" spans="3:4" ht="14.1" customHeight="1" x14ac:dyDescent="0.2">
      <c r="C1709" s="1"/>
      <c r="D1709" s="1"/>
    </row>
    <row r="1710" spans="3:4" ht="14.1" customHeight="1" x14ac:dyDescent="0.2">
      <c r="C1710" s="1"/>
      <c r="D1710" s="1"/>
    </row>
    <row r="1711" spans="3:4" ht="14.1" customHeight="1" x14ac:dyDescent="0.2">
      <c r="C1711" s="1"/>
      <c r="D1711" s="1"/>
    </row>
    <row r="1712" spans="3:4" ht="14.1" customHeight="1" x14ac:dyDescent="0.2">
      <c r="C1712" s="1"/>
      <c r="D1712" s="1"/>
    </row>
    <row r="1713" spans="3:4" ht="14.1" customHeight="1" x14ac:dyDescent="0.2">
      <c r="C1713" s="1"/>
      <c r="D1713" s="1"/>
    </row>
    <row r="1714" spans="3:4" ht="14.1" customHeight="1" x14ac:dyDescent="0.2">
      <c r="C1714" s="1"/>
      <c r="D1714" s="1"/>
    </row>
    <row r="1715" spans="3:4" ht="14.1" customHeight="1" x14ac:dyDescent="0.2">
      <c r="C1715" s="1"/>
      <c r="D1715" s="1"/>
    </row>
    <row r="1716" spans="3:4" ht="14.1" customHeight="1" x14ac:dyDescent="0.2">
      <c r="C1716" s="1"/>
      <c r="D1716" s="1"/>
    </row>
    <row r="1717" spans="3:4" ht="14.1" customHeight="1" x14ac:dyDescent="0.2">
      <c r="C1717" s="1"/>
      <c r="D1717" s="1"/>
    </row>
    <row r="1718" spans="3:4" ht="14.1" customHeight="1" x14ac:dyDescent="0.2">
      <c r="C1718" s="1"/>
      <c r="D1718" s="1"/>
    </row>
    <row r="1719" spans="3:4" ht="14.1" customHeight="1" x14ac:dyDescent="0.2">
      <c r="C1719" s="1"/>
      <c r="D1719" s="1"/>
    </row>
    <row r="1720" spans="3:4" ht="14.1" customHeight="1" x14ac:dyDescent="0.2">
      <c r="C1720" s="1"/>
      <c r="D1720" s="1"/>
    </row>
    <row r="1721" spans="3:4" ht="14.1" customHeight="1" x14ac:dyDescent="0.2">
      <c r="C1721" s="1"/>
      <c r="D1721" s="1"/>
    </row>
    <row r="1722" spans="3:4" ht="14.1" customHeight="1" x14ac:dyDescent="0.2">
      <c r="C1722" s="1"/>
      <c r="D1722" s="1"/>
    </row>
    <row r="1723" spans="3:4" ht="14.1" customHeight="1" x14ac:dyDescent="0.2">
      <c r="C1723" s="1"/>
      <c r="D1723" s="1"/>
    </row>
    <row r="1724" spans="3:4" ht="14.1" customHeight="1" x14ac:dyDescent="0.2">
      <c r="C1724" s="1"/>
      <c r="D1724" s="1"/>
    </row>
    <row r="1725" spans="3:4" ht="14.1" customHeight="1" x14ac:dyDescent="0.2">
      <c r="C1725" s="1"/>
      <c r="D1725" s="1"/>
    </row>
    <row r="1726" spans="3:4" ht="14.1" customHeight="1" x14ac:dyDescent="0.2">
      <c r="C1726" s="1"/>
      <c r="D1726" s="1"/>
    </row>
    <row r="1727" spans="3:4" ht="14.1" customHeight="1" x14ac:dyDescent="0.2">
      <c r="C1727" s="1"/>
      <c r="D1727" s="1"/>
    </row>
    <row r="1728" spans="3:4" ht="14.1" customHeight="1" x14ac:dyDescent="0.2">
      <c r="C1728" s="1"/>
      <c r="D1728" s="1"/>
    </row>
    <row r="1729" spans="3:4" ht="14.1" customHeight="1" x14ac:dyDescent="0.2">
      <c r="C1729" s="1"/>
      <c r="D1729" s="1"/>
    </row>
    <row r="1730" spans="3:4" ht="14.1" customHeight="1" x14ac:dyDescent="0.2">
      <c r="C1730" s="1"/>
      <c r="D1730" s="1"/>
    </row>
    <row r="1731" spans="3:4" ht="14.1" customHeight="1" x14ac:dyDescent="0.2">
      <c r="C1731" s="1"/>
      <c r="D1731" s="1"/>
    </row>
    <row r="1732" spans="3:4" ht="14.1" customHeight="1" x14ac:dyDescent="0.2">
      <c r="C1732" s="1"/>
      <c r="D1732" s="1"/>
    </row>
    <row r="1733" spans="3:4" ht="14.1" customHeight="1" x14ac:dyDescent="0.2">
      <c r="C1733" s="1"/>
      <c r="D1733" s="1"/>
    </row>
    <row r="1734" spans="3:4" ht="14.1" customHeight="1" x14ac:dyDescent="0.2">
      <c r="C1734" s="1"/>
      <c r="D1734" s="1"/>
    </row>
    <row r="1735" spans="3:4" ht="14.1" customHeight="1" x14ac:dyDescent="0.2">
      <c r="C1735" s="1"/>
      <c r="D1735" s="1"/>
    </row>
    <row r="1736" spans="3:4" ht="14.1" customHeight="1" x14ac:dyDescent="0.2">
      <c r="C1736" s="1"/>
      <c r="D1736" s="1"/>
    </row>
    <row r="1737" spans="3:4" ht="14.1" customHeight="1" x14ac:dyDescent="0.2">
      <c r="C1737" s="1"/>
      <c r="D1737" s="1"/>
    </row>
    <row r="1738" spans="3:4" ht="14.1" customHeight="1" x14ac:dyDescent="0.2">
      <c r="C1738" s="1"/>
      <c r="D1738" s="1"/>
    </row>
    <row r="1739" spans="3:4" ht="14.1" customHeight="1" x14ac:dyDescent="0.2">
      <c r="C1739" s="1"/>
      <c r="D1739" s="1"/>
    </row>
    <row r="1740" spans="3:4" ht="14.1" customHeight="1" x14ac:dyDescent="0.2">
      <c r="C1740" s="1"/>
      <c r="D1740" s="1"/>
    </row>
    <row r="1741" spans="3:4" ht="14.1" customHeight="1" x14ac:dyDescent="0.2">
      <c r="C1741" s="1"/>
      <c r="D1741" s="1"/>
    </row>
    <row r="1742" spans="3:4" ht="14.1" customHeight="1" x14ac:dyDescent="0.2">
      <c r="C1742" s="1"/>
      <c r="D1742" s="1"/>
    </row>
    <row r="1743" spans="3:4" ht="14.1" customHeight="1" x14ac:dyDescent="0.2">
      <c r="C1743" s="1"/>
      <c r="D1743" s="1"/>
    </row>
    <row r="1744" spans="3:4" ht="14.1" customHeight="1" x14ac:dyDescent="0.2">
      <c r="C1744" s="1"/>
      <c r="D1744" s="1"/>
    </row>
    <row r="1745" spans="3:4" ht="14.1" customHeight="1" x14ac:dyDescent="0.2">
      <c r="C1745" s="1"/>
      <c r="D1745" s="1"/>
    </row>
    <row r="1746" spans="3:4" ht="14.1" customHeight="1" x14ac:dyDescent="0.2">
      <c r="C1746" s="1"/>
      <c r="D1746" s="1"/>
    </row>
    <row r="1747" spans="3:4" ht="14.1" customHeight="1" x14ac:dyDescent="0.2">
      <c r="C1747" s="1"/>
      <c r="D1747" s="1"/>
    </row>
    <row r="1748" spans="3:4" ht="14.1" customHeight="1" x14ac:dyDescent="0.2">
      <c r="C1748" s="1"/>
      <c r="D1748" s="1"/>
    </row>
    <row r="1749" spans="3:4" ht="14.1" customHeight="1" x14ac:dyDescent="0.2">
      <c r="C1749" s="1"/>
      <c r="D1749" s="1"/>
    </row>
    <row r="1750" spans="3:4" ht="14.1" customHeight="1" x14ac:dyDescent="0.2">
      <c r="C1750" s="1"/>
      <c r="D1750" s="1"/>
    </row>
    <row r="1751" spans="3:4" ht="14.1" customHeight="1" x14ac:dyDescent="0.2">
      <c r="C1751" s="1"/>
      <c r="D1751" s="1"/>
    </row>
    <row r="1752" spans="3:4" ht="14.1" customHeight="1" x14ac:dyDescent="0.2">
      <c r="C1752" s="1"/>
      <c r="D1752" s="1"/>
    </row>
    <row r="1753" spans="3:4" ht="14.1" customHeight="1" x14ac:dyDescent="0.2">
      <c r="C1753" s="1"/>
      <c r="D1753" s="1"/>
    </row>
    <row r="1754" spans="3:4" ht="14.1" customHeight="1" x14ac:dyDescent="0.2">
      <c r="C1754" s="1"/>
      <c r="D1754" s="1"/>
    </row>
    <row r="1755" spans="3:4" ht="14.1" customHeight="1" x14ac:dyDescent="0.2">
      <c r="C1755" s="1"/>
      <c r="D1755" s="1"/>
    </row>
    <row r="1756" spans="3:4" ht="14.1" customHeight="1" x14ac:dyDescent="0.2">
      <c r="C1756" s="1"/>
      <c r="D1756" s="1"/>
    </row>
    <row r="1757" spans="3:4" ht="14.1" customHeight="1" x14ac:dyDescent="0.2">
      <c r="C1757" s="1"/>
      <c r="D1757" s="1"/>
    </row>
    <row r="1758" spans="3:4" ht="14.1" customHeight="1" x14ac:dyDescent="0.2">
      <c r="C1758" s="1"/>
      <c r="D1758" s="1"/>
    </row>
    <row r="1759" spans="3:4" ht="14.1" customHeight="1" x14ac:dyDescent="0.2">
      <c r="C1759" s="1"/>
      <c r="D1759" s="1"/>
    </row>
    <row r="1760" spans="3:4" ht="14.1" customHeight="1" x14ac:dyDescent="0.2">
      <c r="C1760" s="1"/>
      <c r="D1760" s="1"/>
    </row>
    <row r="1761" spans="3:4" ht="14.1" customHeight="1" x14ac:dyDescent="0.2">
      <c r="C1761" s="1"/>
      <c r="D1761" s="1"/>
    </row>
    <row r="1762" spans="3:4" ht="14.1" customHeight="1" x14ac:dyDescent="0.2">
      <c r="C1762" s="1"/>
      <c r="D1762" s="1"/>
    </row>
    <row r="1763" spans="3:4" ht="14.1" customHeight="1" x14ac:dyDescent="0.2">
      <c r="C1763" s="1"/>
      <c r="D1763" s="1"/>
    </row>
    <row r="1764" spans="3:4" ht="14.1" customHeight="1" x14ac:dyDescent="0.2">
      <c r="C1764" s="1"/>
      <c r="D1764" s="1"/>
    </row>
    <row r="1765" spans="3:4" ht="14.1" customHeight="1" x14ac:dyDescent="0.2">
      <c r="C1765" s="1"/>
      <c r="D1765" s="1"/>
    </row>
    <row r="1766" spans="3:4" ht="14.1" customHeight="1" x14ac:dyDescent="0.2">
      <c r="C1766" s="1"/>
      <c r="D1766" s="1"/>
    </row>
    <row r="1767" spans="3:4" ht="14.1" customHeight="1" x14ac:dyDescent="0.2">
      <c r="C1767" s="1"/>
      <c r="D1767" s="1"/>
    </row>
    <row r="1768" spans="3:4" ht="14.1" customHeight="1" x14ac:dyDescent="0.2">
      <c r="C1768" s="1"/>
      <c r="D1768" s="1"/>
    </row>
    <row r="1769" spans="3:4" ht="14.1" customHeight="1" x14ac:dyDescent="0.2">
      <c r="C1769" s="1"/>
      <c r="D1769" s="1"/>
    </row>
    <row r="1770" spans="3:4" ht="14.1" customHeight="1" x14ac:dyDescent="0.2">
      <c r="C1770" s="1"/>
      <c r="D1770" s="1"/>
    </row>
    <row r="1771" spans="3:4" ht="14.1" customHeight="1" x14ac:dyDescent="0.2">
      <c r="C1771" s="1"/>
      <c r="D1771" s="1"/>
    </row>
    <row r="1772" spans="3:4" ht="14.1" customHeight="1" x14ac:dyDescent="0.2">
      <c r="C1772" s="1"/>
      <c r="D1772" s="1"/>
    </row>
    <row r="1773" spans="3:4" ht="14.1" customHeight="1" x14ac:dyDescent="0.2">
      <c r="C1773" s="1"/>
      <c r="D1773" s="1"/>
    </row>
    <row r="1774" spans="3:4" ht="14.1" customHeight="1" x14ac:dyDescent="0.2">
      <c r="C1774" s="1"/>
      <c r="D1774" s="1"/>
    </row>
    <row r="1775" spans="3:4" ht="14.1" customHeight="1" x14ac:dyDescent="0.2">
      <c r="C1775" s="1"/>
      <c r="D1775" s="1"/>
    </row>
    <row r="1776" spans="3:4" ht="14.1" customHeight="1" x14ac:dyDescent="0.2">
      <c r="C1776" s="1"/>
      <c r="D1776" s="1"/>
    </row>
    <row r="1777" spans="3:4" ht="14.1" customHeight="1" x14ac:dyDescent="0.2">
      <c r="C1777" s="1"/>
      <c r="D1777" s="1"/>
    </row>
    <row r="1778" spans="3:4" ht="14.1" customHeight="1" x14ac:dyDescent="0.2">
      <c r="C1778" s="1"/>
      <c r="D1778" s="1"/>
    </row>
    <row r="1779" spans="3:4" ht="14.1" customHeight="1" x14ac:dyDescent="0.2">
      <c r="C1779" s="1"/>
      <c r="D1779" s="1"/>
    </row>
    <row r="1780" spans="3:4" ht="14.1" customHeight="1" x14ac:dyDescent="0.2">
      <c r="C1780" s="1"/>
      <c r="D1780" s="1"/>
    </row>
    <row r="1781" spans="3:4" ht="14.1" customHeight="1" x14ac:dyDescent="0.2">
      <c r="C1781" s="1"/>
      <c r="D1781" s="1"/>
    </row>
    <row r="1782" spans="3:4" ht="14.1" customHeight="1" x14ac:dyDescent="0.2">
      <c r="C1782" s="1"/>
      <c r="D1782" s="1"/>
    </row>
    <row r="1783" spans="3:4" ht="14.1" customHeight="1" x14ac:dyDescent="0.2">
      <c r="C1783" s="1"/>
      <c r="D1783" s="1"/>
    </row>
    <row r="1784" spans="3:4" ht="14.1" customHeight="1" x14ac:dyDescent="0.2">
      <c r="C1784" s="1"/>
      <c r="D1784" s="1"/>
    </row>
    <row r="1785" spans="3:4" ht="14.1" customHeight="1" x14ac:dyDescent="0.2">
      <c r="C1785" s="1"/>
      <c r="D1785" s="1"/>
    </row>
    <row r="1786" spans="3:4" ht="14.1" customHeight="1" x14ac:dyDescent="0.2">
      <c r="C1786" s="1"/>
      <c r="D1786" s="1"/>
    </row>
    <row r="1787" spans="3:4" ht="14.1" customHeight="1" x14ac:dyDescent="0.2">
      <c r="C1787" s="1"/>
      <c r="D1787" s="1"/>
    </row>
    <row r="1788" spans="3:4" ht="14.1" customHeight="1" x14ac:dyDescent="0.2">
      <c r="C1788" s="1"/>
      <c r="D1788" s="1"/>
    </row>
    <row r="1789" spans="3:4" ht="14.1" customHeight="1" x14ac:dyDescent="0.2">
      <c r="C1789" s="1"/>
      <c r="D1789" s="1"/>
    </row>
    <row r="1790" spans="3:4" ht="14.1" customHeight="1" x14ac:dyDescent="0.2">
      <c r="C1790" s="1"/>
      <c r="D1790" s="1"/>
    </row>
    <row r="1791" spans="3:4" ht="14.1" customHeight="1" x14ac:dyDescent="0.2">
      <c r="C1791" s="1"/>
      <c r="D1791" s="1"/>
    </row>
    <row r="1792" spans="3:4" ht="14.1" customHeight="1" x14ac:dyDescent="0.2">
      <c r="C1792" s="1"/>
      <c r="D1792" s="1"/>
    </row>
    <row r="1793" spans="3:4" ht="14.1" customHeight="1" x14ac:dyDescent="0.2">
      <c r="C1793" s="1"/>
      <c r="D1793" s="1"/>
    </row>
    <row r="1794" spans="3:4" ht="14.1" customHeight="1" x14ac:dyDescent="0.2">
      <c r="C1794" s="1"/>
      <c r="D1794" s="1"/>
    </row>
    <row r="1795" spans="3:4" ht="14.1" customHeight="1" x14ac:dyDescent="0.2">
      <c r="C1795" s="1"/>
      <c r="D1795" s="1"/>
    </row>
    <row r="1796" spans="3:4" ht="14.1" customHeight="1" x14ac:dyDescent="0.2">
      <c r="C1796" s="1"/>
      <c r="D1796" s="1"/>
    </row>
    <row r="1797" spans="3:4" ht="14.1" customHeight="1" x14ac:dyDescent="0.2">
      <c r="C1797" s="1"/>
      <c r="D1797" s="1"/>
    </row>
    <row r="1798" spans="3:4" ht="14.1" customHeight="1" x14ac:dyDescent="0.2">
      <c r="C1798" s="1"/>
      <c r="D1798" s="1"/>
    </row>
    <row r="1799" spans="3:4" ht="14.1" customHeight="1" x14ac:dyDescent="0.2">
      <c r="C1799" s="1"/>
      <c r="D1799" s="1"/>
    </row>
    <row r="1800" spans="3:4" ht="14.1" customHeight="1" x14ac:dyDescent="0.2">
      <c r="C1800" s="1"/>
      <c r="D1800" s="1"/>
    </row>
    <row r="1801" spans="3:4" ht="14.1" customHeight="1" x14ac:dyDescent="0.2">
      <c r="C1801" s="1"/>
      <c r="D1801" s="1"/>
    </row>
    <row r="1802" spans="3:4" ht="14.1" customHeight="1" x14ac:dyDescent="0.2">
      <c r="C1802" s="1"/>
      <c r="D1802" s="1"/>
    </row>
    <row r="1803" spans="3:4" ht="14.1" customHeight="1" x14ac:dyDescent="0.2">
      <c r="C1803" s="1"/>
      <c r="D1803" s="1"/>
    </row>
    <row r="1804" spans="3:4" ht="14.1" customHeight="1" x14ac:dyDescent="0.2">
      <c r="C1804" s="1"/>
      <c r="D1804" s="1"/>
    </row>
    <row r="1805" spans="3:4" ht="14.1" customHeight="1" x14ac:dyDescent="0.2">
      <c r="C1805" s="1"/>
      <c r="D1805" s="1"/>
    </row>
    <row r="1806" spans="3:4" ht="14.1" customHeight="1" x14ac:dyDescent="0.2">
      <c r="C1806" s="1"/>
      <c r="D1806" s="1"/>
    </row>
    <row r="1807" spans="3:4" ht="14.1" customHeight="1" x14ac:dyDescent="0.2">
      <c r="C1807" s="1"/>
      <c r="D1807" s="1"/>
    </row>
    <row r="1808" spans="3:4" ht="14.1" customHeight="1" x14ac:dyDescent="0.2">
      <c r="C1808" s="1"/>
      <c r="D1808" s="1"/>
    </row>
    <row r="1809" spans="3:4" ht="14.1" customHeight="1" x14ac:dyDescent="0.2">
      <c r="C1809" s="1"/>
      <c r="D1809" s="1"/>
    </row>
    <row r="1810" spans="3:4" ht="14.1" customHeight="1" x14ac:dyDescent="0.2">
      <c r="C1810" s="1"/>
      <c r="D1810" s="1"/>
    </row>
    <row r="1811" spans="3:4" ht="14.1" customHeight="1" x14ac:dyDescent="0.2">
      <c r="C1811" s="1"/>
      <c r="D1811" s="1"/>
    </row>
    <row r="1812" spans="3:4" ht="14.1" customHeight="1" x14ac:dyDescent="0.2">
      <c r="C1812" s="1"/>
      <c r="D1812" s="1"/>
    </row>
    <row r="1813" spans="3:4" ht="14.1" customHeight="1" x14ac:dyDescent="0.2">
      <c r="C1813" s="1"/>
      <c r="D1813" s="1"/>
    </row>
    <row r="1814" spans="3:4" ht="14.1" customHeight="1" x14ac:dyDescent="0.2">
      <c r="C1814" s="1"/>
      <c r="D1814" s="1"/>
    </row>
    <row r="1815" spans="3:4" ht="14.1" customHeight="1" x14ac:dyDescent="0.2">
      <c r="C1815" s="1"/>
      <c r="D1815" s="1"/>
    </row>
    <row r="1816" spans="3:4" ht="14.1" customHeight="1" x14ac:dyDescent="0.2">
      <c r="C1816" s="1"/>
      <c r="D1816" s="1"/>
    </row>
    <row r="1817" spans="3:4" ht="14.1" customHeight="1" x14ac:dyDescent="0.2">
      <c r="C1817" s="1"/>
      <c r="D1817" s="1"/>
    </row>
    <row r="1818" spans="3:4" ht="14.1" customHeight="1" x14ac:dyDescent="0.2">
      <c r="C1818" s="1"/>
      <c r="D1818" s="1"/>
    </row>
    <row r="1819" spans="3:4" ht="14.1" customHeight="1" x14ac:dyDescent="0.2">
      <c r="C1819" s="1"/>
      <c r="D1819" s="1"/>
    </row>
    <row r="1820" spans="3:4" ht="14.1" customHeight="1" x14ac:dyDescent="0.2">
      <c r="C1820" s="1"/>
      <c r="D1820" s="1"/>
    </row>
    <row r="1821" spans="3:4" ht="14.1" customHeight="1" x14ac:dyDescent="0.2">
      <c r="C1821" s="1"/>
      <c r="D1821" s="1"/>
    </row>
    <row r="1822" spans="3:4" ht="14.1" customHeight="1" x14ac:dyDescent="0.2">
      <c r="C1822" s="1"/>
      <c r="D1822" s="1"/>
    </row>
    <row r="1823" spans="3:4" ht="14.1" customHeight="1" x14ac:dyDescent="0.2">
      <c r="C1823" s="1"/>
      <c r="D1823" s="1"/>
    </row>
    <row r="1824" spans="3:4" ht="14.1" customHeight="1" x14ac:dyDescent="0.2">
      <c r="C1824" s="1"/>
      <c r="D1824" s="1"/>
    </row>
    <row r="1825" spans="3:4" ht="14.1" customHeight="1" x14ac:dyDescent="0.2">
      <c r="C1825" s="1"/>
      <c r="D1825" s="1"/>
    </row>
    <row r="1826" spans="3:4" ht="14.1" customHeight="1" x14ac:dyDescent="0.2">
      <c r="C1826" s="1"/>
      <c r="D1826" s="1"/>
    </row>
    <row r="1827" spans="3:4" ht="14.1" customHeight="1" x14ac:dyDescent="0.2">
      <c r="C1827" s="1"/>
      <c r="D1827" s="1"/>
    </row>
    <row r="1828" spans="3:4" ht="14.1" customHeight="1" x14ac:dyDescent="0.2">
      <c r="C1828" s="1"/>
      <c r="D1828" s="1"/>
    </row>
    <row r="1829" spans="3:4" ht="14.1" customHeight="1" x14ac:dyDescent="0.2">
      <c r="C1829" s="1"/>
      <c r="D1829" s="1"/>
    </row>
    <row r="1830" spans="3:4" ht="14.1" customHeight="1" x14ac:dyDescent="0.2">
      <c r="C1830" s="1"/>
      <c r="D1830" s="1"/>
    </row>
    <row r="1831" spans="3:4" ht="14.1" customHeight="1" x14ac:dyDescent="0.2">
      <c r="C1831" s="1"/>
      <c r="D1831" s="1"/>
    </row>
    <row r="1832" spans="3:4" ht="14.1" customHeight="1" x14ac:dyDescent="0.2">
      <c r="C1832" s="1"/>
      <c r="D1832" s="1"/>
    </row>
    <row r="1833" spans="3:4" ht="14.1" customHeight="1" x14ac:dyDescent="0.2">
      <c r="C1833" s="1"/>
      <c r="D1833" s="1"/>
    </row>
    <row r="1834" spans="3:4" ht="14.1" customHeight="1" x14ac:dyDescent="0.2">
      <c r="C1834" s="1"/>
      <c r="D1834" s="1"/>
    </row>
    <row r="1835" spans="3:4" ht="14.1" customHeight="1" x14ac:dyDescent="0.2">
      <c r="C1835" s="1"/>
      <c r="D1835" s="1"/>
    </row>
    <row r="1836" spans="3:4" ht="14.1" customHeight="1" x14ac:dyDescent="0.2">
      <c r="C1836" s="1"/>
      <c r="D1836" s="1"/>
    </row>
    <row r="1837" spans="3:4" ht="14.1" customHeight="1" x14ac:dyDescent="0.2">
      <c r="C1837" s="1"/>
      <c r="D1837" s="1"/>
    </row>
    <row r="1838" spans="3:4" ht="14.1" customHeight="1" x14ac:dyDescent="0.2">
      <c r="C1838" s="1"/>
      <c r="D1838" s="1"/>
    </row>
    <row r="1839" spans="3:4" ht="14.1" customHeight="1" x14ac:dyDescent="0.2">
      <c r="C1839" s="1"/>
      <c r="D1839" s="1"/>
    </row>
    <row r="1840" spans="3:4" ht="14.1" customHeight="1" x14ac:dyDescent="0.2">
      <c r="C1840" s="1"/>
      <c r="D1840" s="1"/>
    </row>
    <row r="1841" spans="3:4" ht="14.1" customHeight="1" x14ac:dyDescent="0.2">
      <c r="C1841" s="1"/>
      <c r="D1841" s="1"/>
    </row>
    <row r="1842" spans="3:4" ht="14.1" customHeight="1" x14ac:dyDescent="0.2">
      <c r="C1842" s="1"/>
      <c r="D1842" s="1"/>
    </row>
    <row r="1843" spans="3:4" ht="14.1" customHeight="1" x14ac:dyDescent="0.2">
      <c r="C1843" s="1"/>
      <c r="D1843" s="1"/>
    </row>
    <row r="1844" spans="3:4" ht="14.1" customHeight="1" x14ac:dyDescent="0.2">
      <c r="C1844" s="1"/>
      <c r="D1844" s="1"/>
    </row>
    <row r="1845" spans="3:4" ht="14.1" customHeight="1" x14ac:dyDescent="0.2">
      <c r="C1845" s="1"/>
      <c r="D1845" s="1"/>
    </row>
    <row r="1846" spans="3:4" ht="14.1" customHeight="1" x14ac:dyDescent="0.2">
      <c r="C1846" s="1"/>
      <c r="D1846" s="1"/>
    </row>
    <row r="1847" spans="3:4" ht="14.1" customHeight="1" x14ac:dyDescent="0.2">
      <c r="C1847" s="1"/>
      <c r="D1847" s="1"/>
    </row>
    <row r="1848" spans="3:4" ht="14.1" customHeight="1" x14ac:dyDescent="0.2">
      <c r="C1848" s="1"/>
      <c r="D1848" s="1"/>
    </row>
    <row r="1849" spans="3:4" ht="14.1" customHeight="1" x14ac:dyDescent="0.2">
      <c r="C1849" s="1"/>
      <c r="D1849" s="1"/>
    </row>
    <row r="1850" spans="3:4" ht="14.1" customHeight="1" x14ac:dyDescent="0.2">
      <c r="C1850" s="1"/>
      <c r="D1850" s="1"/>
    </row>
    <row r="1851" spans="3:4" ht="14.1" customHeight="1" x14ac:dyDescent="0.2">
      <c r="C1851" s="1"/>
      <c r="D1851" s="1"/>
    </row>
    <row r="1852" spans="3:4" ht="14.1" customHeight="1" x14ac:dyDescent="0.2">
      <c r="C1852" s="1"/>
      <c r="D1852" s="1"/>
    </row>
    <row r="1853" spans="3:4" ht="14.1" customHeight="1" x14ac:dyDescent="0.2">
      <c r="C1853" s="1"/>
      <c r="D1853" s="1"/>
    </row>
    <row r="1854" spans="3:4" ht="14.1" customHeight="1" x14ac:dyDescent="0.2">
      <c r="C1854" s="1"/>
      <c r="D1854" s="1"/>
    </row>
    <row r="1855" spans="3:4" ht="14.1" customHeight="1" x14ac:dyDescent="0.2">
      <c r="C1855" s="1"/>
      <c r="D1855" s="1"/>
    </row>
    <row r="1856" spans="3:4" ht="14.1" customHeight="1" x14ac:dyDescent="0.2">
      <c r="C1856" s="1"/>
      <c r="D1856" s="1"/>
    </row>
    <row r="1857" spans="3:4" ht="14.1" customHeight="1" x14ac:dyDescent="0.2">
      <c r="C1857" s="1"/>
      <c r="D1857" s="1"/>
    </row>
    <row r="1858" spans="3:4" ht="14.1" customHeight="1" x14ac:dyDescent="0.2">
      <c r="C1858" s="1"/>
      <c r="D1858" s="1"/>
    </row>
    <row r="1859" spans="3:4" ht="14.1" customHeight="1" x14ac:dyDescent="0.2">
      <c r="C1859" s="1"/>
      <c r="D1859" s="1"/>
    </row>
    <row r="1860" spans="3:4" ht="14.1" customHeight="1" x14ac:dyDescent="0.2">
      <c r="C1860" s="1"/>
      <c r="D1860" s="1"/>
    </row>
    <row r="1861" spans="3:4" ht="14.1" customHeight="1" x14ac:dyDescent="0.2">
      <c r="C1861" s="1"/>
      <c r="D1861" s="1"/>
    </row>
    <row r="1862" spans="3:4" ht="14.1" customHeight="1" x14ac:dyDescent="0.2">
      <c r="C1862" s="1"/>
      <c r="D1862" s="1"/>
    </row>
    <row r="1863" spans="3:4" ht="14.1" customHeight="1" x14ac:dyDescent="0.2">
      <c r="C1863" s="1"/>
      <c r="D1863" s="1"/>
    </row>
    <row r="1864" spans="3:4" ht="14.1" customHeight="1" x14ac:dyDescent="0.2">
      <c r="C1864" s="1"/>
      <c r="D1864" s="1"/>
    </row>
    <row r="1865" spans="3:4" ht="14.1" customHeight="1" x14ac:dyDescent="0.2">
      <c r="C1865" s="1"/>
      <c r="D1865" s="1"/>
    </row>
    <row r="1866" spans="3:4" ht="14.1" customHeight="1" x14ac:dyDescent="0.2">
      <c r="C1866" s="1"/>
      <c r="D1866" s="1"/>
    </row>
    <row r="1867" spans="3:4" ht="14.1" customHeight="1" x14ac:dyDescent="0.2">
      <c r="C1867" s="1"/>
      <c r="D1867" s="1"/>
    </row>
    <row r="1868" spans="3:4" ht="14.1" customHeight="1" x14ac:dyDescent="0.2">
      <c r="C1868" s="1"/>
      <c r="D1868" s="1"/>
    </row>
    <row r="1869" spans="3:4" ht="14.1" customHeight="1" x14ac:dyDescent="0.2">
      <c r="C1869" s="1"/>
      <c r="D1869" s="1"/>
    </row>
    <row r="1870" spans="3:4" ht="14.1" customHeight="1" x14ac:dyDescent="0.2">
      <c r="C1870" s="1"/>
      <c r="D1870" s="1"/>
    </row>
    <row r="1871" spans="3:4" ht="14.1" customHeight="1" x14ac:dyDescent="0.2">
      <c r="C1871" s="1"/>
      <c r="D1871" s="1"/>
    </row>
    <row r="1872" spans="3:4" ht="14.1" customHeight="1" x14ac:dyDescent="0.2">
      <c r="C1872" s="1"/>
      <c r="D1872" s="1"/>
    </row>
    <row r="1873" spans="3:4" ht="14.1" customHeight="1" x14ac:dyDescent="0.2">
      <c r="C1873" s="1"/>
      <c r="D1873" s="1"/>
    </row>
    <row r="1874" spans="3:4" ht="14.1" customHeight="1" x14ac:dyDescent="0.2">
      <c r="C1874" s="1"/>
      <c r="D1874" s="1"/>
    </row>
    <row r="1875" spans="3:4" ht="14.1" customHeight="1" x14ac:dyDescent="0.2">
      <c r="C1875" s="1"/>
      <c r="D1875" s="1"/>
    </row>
    <row r="1876" spans="3:4" ht="14.1" customHeight="1" x14ac:dyDescent="0.2">
      <c r="C1876" s="1"/>
      <c r="D1876" s="1"/>
    </row>
    <row r="1877" spans="3:4" ht="14.1" customHeight="1" x14ac:dyDescent="0.2">
      <c r="C1877" s="1"/>
      <c r="D1877" s="1"/>
    </row>
    <row r="1878" spans="3:4" ht="14.1" customHeight="1" x14ac:dyDescent="0.2">
      <c r="C1878" s="1"/>
      <c r="D1878" s="1"/>
    </row>
    <row r="1879" spans="3:4" ht="14.1" customHeight="1" x14ac:dyDescent="0.2">
      <c r="C1879" s="1"/>
      <c r="D1879" s="1"/>
    </row>
    <row r="1880" spans="3:4" ht="14.1" customHeight="1" x14ac:dyDescent="0.2">
      <c r="C1880" s="1"/>
      <c r="D1880" s="1"/>
    </row>
    <row r="1881" spans="3:4" ht="14.1" customHeight="1" x14ac:dyDescent="0.2">
      <c r="C1881" s="1"/>
      <c r="D1881" s="1"/>
    </row>
    <row r="1882" spans="3:4" ht="14.1" customHeight="1" x14ac:dyDescent="0.2">
      <c r="C1882" s="1"/>
      <c r="D1882" s="1"/>
    </row>
    <row r="1883" spans="3:4" ht="14.1" customHeight="1" x14ac:dyDescent="0.2">
      <c r="C1883" s="1"/>
      <c r="D1883" s="1"/>
    </row>
    <row r="1884" spans="3:4" ht="14.1" customHeight="1" x14ac:dyDescent="0.2">
      <c r="C1884" s="1"/>
      <c r="D1884" s="1"/>
    </row>
    <row r="1885" spans="3:4" ht="14.1" customHeight="1" x14ac:dyDescent="0.2">
      <c r="C1885" s="1"/>
      <c r="D1885" s="1"/>
    </row>
    <row r="1886" spans="3:4" ht="14.1" customHeight="1" x14ac:dyDescent="0.2">
      <c r="C1886" s="1"/>
      <c r="D1886" s="1"/>
    </row>
    <row r="1887" spans="3:4" ht="14.1" customHeight="1" x14ac:dyDescent="0.2">
      <c r="C1887" s="1"/>
      <c r="D1887" s="1"/>
    </row>
    <row r="1888" spans="3:4" ht="14.1" customHeight="1" x14ac:dyDescent="0.2">
      <c r="C1888" s="1"/>
      <c r="D1888" s="1"/>
    </row>
    <row r="1889" spans="3:4" ht="14.1" customHeight="1" x14ac:dyDescent="0.2">
      <c r="C1889" s="1"/>
      <c r="D1889" s="1"/>
    </row>
    <row r="1890" spans="3:4" ht="14.1" customHeight="1" x14ac:dyDescent="0.2">
      <c r="C1890" s="1"/>
      <c r="D1890" s="1"/>
    </row>
    <row r="1891" spans="3:4" ht="14.1" customHeight="1" x14ac:dyDescent="0.2">
      <c r="C1891" s="1"/>
      <c r="D1891" s="1"/>
    </row>
    <row r="1892" spans="3:4" ht="14.1" customHeight="1" x14ac:dyDescent="0.2">
      <c r="C1892" s="1"/>
      <c r="D1892" s="1"/>
    </row>
    <row r="1893" spans="3:4" ht="14.1" customHeight="1" x14ac:dyDescent="0.2">
      <c r="C1893" s="1"/>
      <c r="D1893" s="1"/>
    </row>
    <row r="1894" spans="3:4" ht="14.1" customHeight="1" x14ac:dyDescent="0.2">
      <c r="C1894" s="1"/>
      <c r="D1894" s="1"/>
    </row>
    <row r="1895" spans="3:4" ht="14.1" customHeight="1" x14ac:dyDescent="0.2">
      <c r="C1895" s="1"/>
      <c r="D1895" s="1"/>
    </row>
    <row r="1896" spans="3:4" ht="14.1" customHeight="1" x14ac:dyDescent="0.2">
      <c r="C1896" s="1"/>
      <c r="D1896" s="1"/>
    </row>
    <row r="1897" spans="3:4" ht="14.1" customHeight="1" x14ac:dyDescent="0.2">
      <c r="C1897" s="1"/>
      <c r="D1897" s="1"/>
    </row>
    <row r="1898" spans="3:4" ht="14.1" customHeight="1" x14ac:dyDescent="0.2">
      <c r="C1898" s="1"/>
      <c r="D1898" s="1"/>
    </row>
    <row r="1899" spans="3:4" ht="14.1" customHeight="1" x14ac:dyDescent="0.2">
      <c r="C1899" s="1"/>
      <c r="D1899" s="1"/>
    </row>
    <row r="1900" spans="3:4" ht="14.1" customHeight="1" x14ac:dyDescent="0.2">
      <c r="C1900" s="1"/>
      <c r="D1900" s="1"/>
    </row>
    <row r="1901" spans="3:4" ht="14.1" customHeight="1" x14ac:dyDescent="0.2">
      <c r="C1901" s="1"/>
      <c r="D1901" s="1"/>
    </row>
    <row r="1902" spans="3:4" ht="14.1" customHeight="1" x14ac:dyDescent="0.2">
      <c r="C1902" s="1"/>
      <c r="D1902" s="1"/>
    </row>
    <row r="1903" spans="3:4" ht="14.1" customHeight="1" x14ac:dyDescent="0.2">
      <c r="C1903" s="1"/>
      <c r="D1903" s="1"/>
    </row>
    <row r="1904" spans="3:4" ht="14.1" customHeight="1" x14ac:dyDescent="0.2">
      <c r="C1904" s="1"/>
      <c r="D1904" s="1"/>
    </row>
    <row r="1905" spans="3:4" ht="14.1" customHeight="1" x14ac:dyDescent="0.2">
      <c r="C1905" s="1"/>
      <c r="D1905" s="1"/>
    </row>
    <row r="1906" spans="3:4" ht="14.1" customHeight="1" x14ac:dyDescent="0.2">
      <c r="C1906" s="1"/>
      <c r="D1906" s="1"/>
    </row>
    <row r="1907" spans="3:4" ht="14.1" customHeight="1" x14ac:dyDescent="0.2">
      <c r="C1907" s="1"/>
      <c r="D1907" s="1"/>
    </row>
    <row r="1908" spans="3:4" ht="14.1" customHeight="1" x14ac:dyDescent="0.2">
      <c r="C1908" s="1"/>
      <c r="D1908" s="1"/>
    </row>
    <row r="1909" spans="3:4" ht="14.1" customHeight="1" x14ac:dyDescent="0.2">
      <c r="C1909" s="1"/>
      <c r="D1909" s="1"/>
    </row>
    <row r="1910" spans="3:4" ht="14.1" customHeight="1" x14ac:dyDescent="0.2">
      <c r="C1910" s="1"/>
      <c r="D1910" s="1"/>
    </row>
    <row r="1911" spans="3:4" ht="14.1" customHeight="1" x14ac:dyDescent="0.2">
      <c r="C1911" s="1"/>
      <c r="D1911" s="1"/>
    </row>
    <row r="1912" spans="3:4" ht="14.1" customHeight="1" x14ac:dyDescent="0.2">
      <c r="C1912" s="1"/>
      <c r="D1912" s="1"/>
    </row>
    <row r="1913" spans="3:4" ht="14.1" customHeight="1" x14ac:dyDescent="0.2">
      <c r="C1913" s="1"/>
      <c r="D1913" s="1"/>
    </row>
    <row r="1914" spans="3:4" ht="14.1" customHeight="1" x14ac:dyDescent="0.2">
      <c r="C1914" s="1"/>
      <c r="D1914" s="1"/>
    </row>
    <row r="1915" spans="3:4" ht="14.1" customHeight="1" x14ac:dyDescent="0.2">
      <c r="C1915" s="1"/>
      <c r="D1915" s="1"/>
    </row>
    <row r="1916" spans="3:4" ht="14.1" customHeight="1" x14ac:dyDescent="0.2">
      <c r="C1916" s="1"/>
      <c r="D1916" s="1"/>
    </row>
    <row r="1917" spans="3:4" ht="14.1" customHeight="1" x14ac:dyDescent="0.2">
      <c r="C1917" s="1"/>
      <c r="D1917" s="1"/>
    </row>
    <row r="1918" spans="3:4" ht="14.1" customHeight="1" x14ac:dyDescent="0.2">
      <c r="C1918" s="1"/>
      <c r="D1918" s="1"/>
    </row>
    <row r="1919" spans="3:4" ht="14.1" customHeight="1" x14ac:dyDescent="0.2">
      <c r="C1919" s="1"/>
      <c r="D1919" s="1"/>
    </row>
    <row r="1920" spans="3:4" ht="14.1" customHeight="1" x14ac:dyDescent="0.2">
      <c r="C1920" s="1"/>
      <c r="D1920" s="1"/>
    </row>
    <row r="1921" spans="3:4" ht="14.1" customHeight="1" x14ac:dyDescent="0.2">
      <c r="C1921" s="1"/>
      <c r="D1921" s="1"/>
    </row>
    <row r="1922" spans="3:4" ht="14.1" customHeight="1" x14ac:dyDescent="0.2">
      <c r="C1922" s="1"/>
      <c r="D1922" s="1"/>
    </row>
    <row r="1923" spans="3:4" ht="14.1" customHeight="1" x14ac:dyDescent="0.2">
      <c r="C1923" s="1"/>
      <c r="D1923" s="1"/>
    </row>
    <row r="1924" spans="3:4" ht="14.1" customHeight="1" x14ac:dyDescent="0.2">
      <c r="C1924" s="1"/>
      <c r="D1924" s="1"/>
    </row>
    <row r="1925" spans="3:4" ht="14.1" customHeight="1" x14ac:dyDescent="0.2">
      <c r="C1925" s="1"/>
      <c r="D1925" s="1"/>
    </row>
    <row r="1926" spans="3:4" ht="14.1" customHeight="1" x14ac:dyDescent="0.2">
      <c r="C1926" s="1"/>
      <c r="D1926" s="1"/>
    </row>
    <row r="1927" spans="3:4" ht="14.1" customHeight="1" x14ac:dyDescent="0.2">
      <c r="C1927" s="1"/>
      <c r="D1927" s="1"/>
    </row>
    <row r="1928" spans="3:4" ht="14.1" customHeight="1" x14ac:dyDescent="0.2">
      <c r="C1928" s="1"/>
      <c r="D1928" s="1"/>
    </row>
    <row r="1929" spans="3:4" ht="14.1" customHeight="1" x14ac:dyDescent="0.2">
      <c r="C1929" s="1"/>
      <c r="D1929" s="1"/>
    </row>
    <row r="1930" spans="3:4" ht="14.1" customHeight="1" x14ac:dyDescent="0.2">
      <c r="C1930" s="1"/>
      <c r="D1930" s="1"/>
    </row>
    <row r="1931" spans="3:4" ht="14.1" customHeight="1" x14ac:dyDescent="0.2">
      <c r="C1931" s="1"/>
      <c r="D1931" s="1"/>
    </row>
    <row r="1932" spans="3:4" ht="14.1" customHeight="1" x14ac:dyDescent="0.2">
      <c r="C1932" s="1"/>
      <c r="D1932" s="1"/>
    </row>
    <row r="1933" spans="3:4" ht="14.1" customHeight="1" x14ac:dyDescent="0.2">
      <c r="C1933" s="1"/>
      <c r="D1933" s="1"/>
    </row>
    <row r="1934" spans="3:4" ht="14.1" customHeight="1" x14ac:dyDescent="0.2">
      <c r="C1934" s="1"/>
      <c r="D1934" s="1"/>
    </row>
    <row r="1935" spans="3:4" ht="14.1" customHeight="1" x14ac:dyDescent="0.2">
      <c r="C1935" s="1"/>
      <c r="D1935" s="1"/>
    </row>
    <row r="1936" spans="3:4" ht="14.1" customHeight="1" x14ac:dyDescent="0.2">
      <c r="C1936" s="1"/>
      <c r="D1936" s="1"/>
    </row>
    <row r="1937" spans="3:4" ht="14.1" customHeight="1" x14ac:dyDescent="0.2">
      <c r="C1937" s="1"/>
      <c r="D1937" s="1"/>
    </row>
    <row r="1938" spans="3:4" ht="14.1" customHeight="1" x14ac:dyDescent="0.2">
      <c r="C1938" s="1"/>
      <c r="D1938" s="1"/>
    </row>
    <row r="1939" spans="3:4" ht="14.1" customHeight="1" x14ac:dyDescent="0.2">
      <c r="C1939" s="1"/>
      <c r="D1939" s="1"/>
    </row>
    <row r="1940" spans="3:4" ht="14.1" customHeight="1" x14ac:dyDescent="0.2">
      <c r="C1940" s="1"/>
      <c r="D1940" s="1"/>
    </row>
    <row r="1941" spans="3:4" ht="14.1" customHeight="1" x14ac:dyDescent="0.2">
      <c r="C1941" s="1"/>
      <c r="D1941" s="1"/>
    </row>
    <row r="1942" spans="3:4" ht="14.1" customHeight="1" x14ac:dyDescent="0.2">
      <c r="C1942" s="1"/>
      <c r="D1942" s="1"/>
    </row>
    <row r="1943" spans="3:4" ht="14.1" customHeight="1" x14ac:dyDescent="0.2">
      <c r="C1943" s="1"/>
      <c r="D1943" s="1"/>
    </row>
    <row r="1944" spans="3:4" ht="14.1" customHeight="1" x14ac:dyDescent="0.2">
      <c r="C1944" s="1"/>
      <c r="D1944" s="1"/>
    </row>
    <row r="1945" spans="3:4" ht="14.1" customHeight="1" x14ac:dyDescent="0.2">
      <c r="C1945" s="1"/>
      <c r="D1945" s="1"/>
    </row>
    <row r="1946" spans="3:4" ht="14.1" customHeight="1" x14ac:dyDescent="0.2">
      <c r="C1946" s="1"/>
      <c r="D1946" s="1"/>
    </row>
    <row r="1947" spans="3:4" ht="14.1" customHeight="1" x14ac:dyDescent="0.2">
      <c r="C1947" s="1"/>
      <c r="D1947" s="1"/>
    </row>
    <row r="1948" spans="3:4" ht="14.1" customHeight="1" x14ac:dyDescent="0.2">
      <c r="C1948" s="1"/>
      <c r="D1948" s="1"/>
    </row>
    <row r="1949" spans="3:4" ht="14.1" customHeight="1" x14ac:dyDescent="0.2">
      <c r="C1949" s="1"/>
      <c r="D1949" s="1"/>
    </row>
    <row r="1950" spans="3:4" ht="14.1" customHeight="1" x14ac:dyDescent="0.2">
      <c r="C1950" s="1"/>
      <c r="D1950" s="1"/>
    </row>
    <row r="1951" spans="3:4" ht="14.1" customHeight="1" x14ac:dyDescent="0.2">
      <c r="C1951" s="1"/>
      <c r="D1951" s="1"/>
    </row>
    <row r="1952" spans="3:4" ht="14.1" customHeight="1" x14ac:dyDescent="0.2">
      <c r="C1952" s="1"/>
      <c r="D1952" s="1"/>
    </row>
    <row r="1953" spans="3:4" ht="14.1" customHeight="1" x14ac:dyDescent="0.2">
      <c r="C1953" s="1"/>
      <c r="D1953" s="1"/>
    </row>
    <row r="1954" spans="3:4" ht="14.1" customHeight="1" x14ac:dyDescent="0.2">
      <c r="C1954" s="1"/>
      <c r="D1954" s="1"/>
    </row>
    <row r="1955" spans="3:4" ht="14.1" customHeight="1" x14ac:dyDescent="0.2">
      <c r="C1955" s="1"/>
      <c r="D1955" s="1"/>
    </row>
    <row r="1956" spans="3:4" ht="14.1" customHeight="1" x14ac:dyDescent="0.2">
      <c r="C1956" s="1"/>
      <c r="D1956" s="1"/>
    </row>
    <row r="1957" spans="3:4" ht="14.1" customHeight="1" x14ac:dyDescent="0.2">
      <c r="C1957" s="1"/>
      <c r="D1957" s="1"/>
    </row>
    <row r="1958" spans="3:4" ht="14.1" customHeight="1" x14ac:dyDescent="0.2">
      <c r="C1958" s="1"/>
      <c r="D1958" s="1"/>
    </row>
    <row r="1959" spans="3:4" ht="14.1" customHeight="1" x14ac:dyDescent="0.2">
      <c r="C1959" s="1"/>
      <c r="D1959" s="1"/>
    </row>
    <row r="1960" spans="3:4" ht="14.1" customHeight="1" x14ac:dyDescent="0.2">
      <c r="C1960" s="1"/>
      <c r="D1960" s="1"/>
    </row>
    <row r="1961" spans="3:4" ht="14.1" customHeight="1" x14ac:dyDescent="0.2">
      <c r="C1961" s="1"/>
      <c r="D1961" s="1"/>
    </row>
    <row r="1962" spans="3:4" ht="14.1" customHeight="1" x14ac:dyDescent="0.2">
      <c r="C1962" s="1"/>
      <c r="D1962" s="1"/>
    </row>
    <row r="1963" spans="3:4" ht="14.1" customHeight="1" x14ac:dyDescent="0.2">
      <c r="C1963" s="1"/>
      <c r="D1963" s="1"/>
    </row>
    <row r="1964" spans="3:4" ht="14.1" customHeight="1" x14ac:dyDescent="0.2">
      <c r="C1964" s="1"/>
      <c r="D1964" s="1"/>
    </row>
    <row r="1965" spans="3:4" ht="14.1" customHeight="1" x14ac:dyDescent="0.2">
      <c r="C1965" s="1"/>
      <c r="D1965" s="1"/>
    </row>
    <row r="1966" spans="3:4" ht="14.1" customHeight="1" x14ac:dyDescent="0.2">
      <c r="C1966" s="1"/>
      <c r="D1966" s="1"/>
    </row>
    <row r="1967" spans="3:4" ht="14.1" customHeight="1" x14ac:dyDescent="0.2">
      <c r="C1967" s="1"/>
      <c r="D1967" s="1"/>
    </row>
    <row r="1968" spans="3:4" ht="14.1" customHeight="1" x14ac:dyDescent="0.2">
      <c r="C1968" s="1"/>
      <c r="D1968" s="1"/>
    </row>
    <row r="1969" spans="3:4" ht="14.1" customHeight="1" x14ac:dyDescent="0.2">
      <c r="C1969" s="1"/>
      <c r="D1969" s="1"/>
    </row>
    <row r="1970" spans="3:4" ht="14.1" customHeight="1" x14ac:dyDescent="0.2">
      <c r="C1970" s="1"/>
      <c r="D1970" s="1"/>
    </row>
    <row r="1971" spans="3:4" ht="14.1" customHeight="1" x14ac:dyDescent="0.2">
      <c r="C1971" s="1"/>
      <c r="D1971" s="1"/>
    </row>
    <row r="1972" spans="3:4" ht="14.1" customHeight="1" x14ac:dyDescent="0.2">
      <c r="C1972" s="1"/>
      <c r="D1972" s="1"/>
    </row>
    <row r="1973" spans="3:4" ht="14.1" customHeight="1" x14ac:dyDescent="0.2">
      <c r="C1973" s="1"/>
      <c r="D1973" s="1"/>
    </row>
    <row r="1974" spans="3:4" ht="14.1" customHeight="1" x14ac:dyDescent="0.2">
      <c r="C1974" s="1"/>
      <c r="D1974" s="1"/>
    </row>
    <row r="1975" spans="3:4" ht="14.1" customHeight="1" x14ac:dyDescent="0.2">
      <c r="C1975" s="1"/>
      <c r="D1975" s="1"/>
    </row>
    <row r="1976" spans="3:4" ht="14.1" customHeight="1" x14ac:dyDescent="0.2">
      <c r="C1976" s="1"/>
      <c r="D1976" s="1"/>
    </row>
    <row r="1977" spans="3:4" ht="14.1" customHeight="1" x14ac:dyDescent="0.2">
      <c r="C1977" s="1"/>
      <c r="D1977" s="1"/>
    </row>
    <row r="1978" spans="3:4" ht="14.1" customHeight="1" x14ac:dyDescent="0.2">
      <c r="C1978" s="1"/>
      <c r="D1978" s="1"/>
    </row>
    <row r="1979" spans="3:4" ht="14.1" customHeight="1" x14ac:dyDescent="0.2">
      <c r="C1979" s="1"/>
      <c r="D1979" s="1"/>
    </row>
    <row r="1980" spans="3:4" ht="14.1" customHeight="1" x14ac:dyDescent="0.2">
      <c r="C1980" s="1"/>
      <c r="D1980" s="1"/>
    </row>
    <row r="1981" spans="3:4" ht="14.1" customHeight="1" x14ac:dyDescent="0.2">
      <c r="C1981" s="1"/>
      <c r="D1981" s="1"/>
    </row>
    <row r="1982" spans="3:4" ht="14.1" customHeight="1" x14ac:dyDescent="0.2">
      <c r="C1982" s="1"/>
      <c r="D1982" s="1"/>
    </row>
    <row r="1983" spans="3:4" ht="14.1" customHeight="1" x14ac:dyDescent="0.2">
      <c r="C1983" s="1"/>
      <c r="D1983" s="1"/>
    </row>
    <row r="1984" spans="3:4" ht="14.1" customHeight="1" x14ac:dyDescent="0.2">
      <c r="C1984" s="1"/>
      <c r="D1984" s="1"/>
    </row>
    <row r="1985" spans="3:4" ht="14.1" customHeight="1" x14ac:dyDescent="0.2">
      <c r="C1985" s="1"/>
      <c r="D1985" s="1"/>
    </row>
    <row r="1986" spans="3:4" ht="14.1" customHeight="1" x14ac:dyDescent="0.2">
      <c r="C1986" s="1"/>
      <c r="D1986" s="1"/>
    </row>
    <row r="1987" spans="3:4" ht="14.1" customHeight="1" x14ac:dyDescent="0.2">
      <c r="C1987" s="1"/>
      <c r="D1987" s="1"/>
    </row>
    <row r="1988" spans="3:4" ht="14.1" customHeight="1" x14ac:dyDescent="0.2">
      <c r="C1988" s="1"/>
      <c r="D1988" s="1"/>
    </row>
    <row r="1989" spans="3:4" ht="14.1" customHeight="1" x14ac:dyDescent="0.2">
      <c r="C1989" s="1"/>
      <c r="D1989" s="1"/>
    </row>
    <row r="1990" spans="3:4" ht="14.1" customHeight="1" x14ac:dyDescent="0.2">
      <c r="C1990" s="1"/>
      <c r="D1990" s="1"/>
    </row>
    <row r="1991" spans="3:4" ht="14.1" customHeight="1" x14ac:dyDescent="0.2">
      <c r="C1991" s="1"/>
      <c r="D1991" s="1"/>
    </row>
    <row r="1992" spans="3:4" ht="14.1" customHeight="1" x14ac:dyDescent="0.2">
      <c r="C1992" s="1"/>
      <c r="D1992" s="1"/>
    </row>
    <row r="1993" spans="3:4" ht="14.1" customHeight="1" x14ac:dyDescent="0.2">
      <c r="C1993" s="1"/>
      <c r="D1993" s="1"/>
    </row>
    <row r="1994" spans="3:4" ht="14.1" customHeight="1" x14ac:dyDescent="0.2">
      <c r="C1994" s="1"/>
      <c r="D1994" s="1"/>
    </row>
    <row r="1995" spans="3:4" ht="14.1" customHeight="1" x14ac:dyDescent="0.2">
      <c r="C1995" s="1"/>
      <c r="D1995" s="1"/>
    </row>
    <row r="1996" spans="3:4" ht="14.1" customHeight="1" x14ac:dyDescent="0.2">
      <c r="C1996" s="1"/>
      <c r="D1996" s="1"/>
    </row>
    <row r="1997" spans="3:4" ht="14.1" customHeight="1" x14ac:dyDescent="0.2">
      <c r="C1997" s="1"/>
      <c r="D1997" s="1"/>
    </row>
    <row r="1998" spans="3:4" ht="14.1" customHeight="1" x14ac:dyDescent="0.2">
      <c r="C1998" s="1"/>
      <c r="D1998" s="1"/>
    </row>
    <row r="1999" spans="3:4" ht="14.1" customHeight="1" x14ac:dyDescent="0.2">
      <c r="C1999" s="1"/>
      <c r="D1999" s="1"/>
    </row>
    <row r="2000" spans="3:4" ht="14.1" customHeight="1" x14ac:dyDescent="0.2">
      <c r="C2000" s="1"/>
      <c r="D2000" s="1"/>
    </row>
    <row r="2001" spans="3:4" ht="14.1" customHeight="1" x14ac:dyDescent="0.2">
      <c r="C2001" s="1"/>
      <c r="D2001" s="1"/>
    </row>
    <row r="2002" spans="3:4" ht="14.1" customHeight="1" x14ac:dyDescent="0.2">
      <c r="C2002" s="1"/>
      <c r="D2002" s="1"/>
    </row>
    <row r="2003" spans="3:4" ht="14.1" customHeight="1" x14ac:dyDescent="0.2">
      <c r="C2003" s="1"/>
      <c r="D2003" s="1"/>
    </row>
    <row r="2004" spans="3:4" ht="14.1" customHeight="1" x14ac:dyDescent="0.2">
      <c r="C2004" s="1"/>
      <c r="D2004" s="1"/>
    </row>
    <row r="2005" spans="3:4" ht="14.1" customHeight="1" x14ac:dyDescent="0.2">
      <c r="C2005" s="1"/>
      <c r="D2005" s="1"/>
    </row>
    <row r="2006" spans="3:4" ht="14.1" customHeight="1" x14ac:dyDescent="0.2">
      <c r="C2006" s="1"/>
      <c r="D2006" s="1"/>
    </row>
    <row r="2007" spans="3:4" ht="14.1" customHeight="1" x14ac:dyDescent="0.2">
      <c r="C2007" s="1"/>
      <c r="D2007" s="1"/>
    </row>
    <row r="2008" spans="3:4" ht="14.1" customHeight="1" x14ac:dyDescent="0.2">
      <c r="C2008" s="1"/>
      <c r="D2008" s="1"/>
    </row>
    <row r="2009" spans="3:4" ht="14.1" customHeight="1" x14ac:dyDescent="0.2">
      <c r="C2009" s="1"/>
      <c r="D2009" s="1"/>
    </row>
    <row r="2010" spans="3:4" ht="14.1" customHeight="1" x14ac:dyDescent="0.2">
      <c r="C2010" s="1"/>
      <c r="D2010" s="1"/>
    </row>
    <row r="2011" spans="3:4" ht="14.1" customHeight="1" x14ac:dyDescent="0.2">
      <c r="C2011" s="1"/>
      <c r="D2011" s="1"/>
    </row>
    <row r="2012" spans="3:4" ht="14.1" customHeight="1" x14ac:dyDescent="0.2">
      <c r="C2012" s="1"/>
      <c r="D2012" s="1"/>
    </row>
    <row r="2013" spans="3:4" ht="14.1" customHeight="1" x14ac:dyDescent="0.2">
      <c r="C2013" s="1"/>
      <c r="D2013" s="1"/>
    </row>
    <row r="2014" spans="3:4" ht="14.1" customHeight="1" x14ac:dyDescent="0.2">
      <c r="C2014" s="1"/>
      <c r="D2014" s="1"/>
    </row>
    <row r="2015" spans="3:4" ht="14.1" customHeight="1" x14ac:dyDescent="0.2">
      <c r="C2015" s="1"/>
      <c r="D2015" s="1"/>
    </row>
    <row r="2016" spans="3:4" ht="14.1" customHeight="1" x14ac:dyDescent="0.2">
      <c r="C2016" s="1"/>
      <c r="D2016" s="1"/>
    </row>
    <row r="2017" spans="3:4" ht="14.1" customHeight="1" x14ac:dyDescent="0.2">
      <c r="C2017" s="1"/>
      <c r="D2017" s="1"/>
    </row>
    <row r="2018" spans="3:4" ht="14.1" customHeight="1" x14ac:dyDescent="0.2">
      <c r="C2018" s="1"/>
      <c r="D2018" s="1"/>
    </row>
    <row r="2019" spans="3:4" ht="14.1" customHeight="1" x14ac:dyDescent="0.2">
      <c r="C2019" s="1"/>
      <c r="D2019" s="1"/>
    </row>
    <row r="2020" spans="3:4" ht="14.1" customHeight="1" x14ac:dyDescent="0.2">
      <c r="C2020" s="1"/>
      <c r="D2020" s="1"/>
    </row>
    <row r="2021" spans="3:4" ht="14.1" customHeight="1" x14ac:dyDescent="0.2">
      <c r="C2021" s="1"/>
      <c r="D2021" s="1"/>
    </row>
    <row r="2022" spans="3:4" ht="14.1" customHeight="1" x14ac:dyDescent="0.2">
      <c r="C2022" s="1"/>
      <c r="D2022" s="1"/>
    </row>
    <row r="2023" spans="3:4" ht="14.1" customHeight="1" x14ac:dyDescent="0.2">
      <c r="C2023" s="1"/>
      <c r="D2023" s="1"/>
    </row>
    <row r="2024" spans="3:4" ht="14.1" customHeight="1" x14ac:dyDescent="0.2">
      <c r="C2024" s="1"/>
      <c r="D2024" s="1"/>
    </row>
    <row r="2025" spans="3:4" ht="14.1" customHeight="1" x14ac:dyDescent="0.2">
      <c r="C2025" s="1"/>
      <c r="D2025" s="1"/>
    </row>
    <row r="2026" spans="3:4" ht="14.1" customHeight="1" x14ac:dyDescent="0.2">
      <c r="C2026" s="1"/>
      <c r="D2026" s="1"/>
    </row>
    <row r="2027" spans="3:4" ht="14.1" customHeight="1" x14ac:dyDescent="0.2">
      <c r="C2027" s="1"/>
      <c r="D2027" s="1"/>
    </row>
    <row r="2028" spans="3:4" ht="14.1" customHeight="1" x14ac:dyDescent="0.2">
      <c r="C2028" s="1"/>
      <c r="D2028" s="1"/>
    </row>
    <row r="2029" spans="3:4" ht="14.1" customHeight="1" x14ac:dyDescent="0.2">
      <c r="C2029" s="1"/>
      <c r="D2029" s="1"/>
    </row>
    <row r="2030" spans="3:4" ht="14.1" customHeight="1" x14ac:dyDescent="0.2">
      <c r="C2030" s="1"/>
      <c r="D2030" s="1"/>
    </row>
    <row r="2031" spans="3:4" ht="14.1" customHeight="1" x14ac:dyDescent="0.2">
      <c r="C2031" s="1"/>
      <c r="D2031" s="1"/>
    </row>
    <row r="2032" spans="3:4" ht="14.1" customHeight="1" x14ac:dyDescent="0.2">
      <c r="C2032" s="1"/>
      <c r="D2032" s="1"/>
    </row>
    <row r="2033" spans="3:4" ht="14.1" customHeight="1" x14ac:dyDescent="0.2">
      <c r="C2033" s="1"/>
      <c r="D2033" s="1"/>
    </row>
    <row r="2034" spans="3:4" ht="14.1" customHeight="1" x14ac:dyDescent="0.2">
      <c r="C2034" s="1"/>
      <c r="D2034" s="1"/>
    </row>
    <row r="2035" spans="3:4" ht="14.1" customHeight="1" x14ac:dyDescent="0.2">
      <c r="C2035" s="1"/>
      <c r="D2035" s="1"/>
    </row>
    <row r="2036" spans="3:4" ht="14.1" customHeight="1" x14ac:dyDescent="0.2">
      <c r="C2036" s="1"/>
      <c r="D2036" s="1"/>
    </row>
    <row r="2037" spans="3:4" ht="14.1" customHeight="1" x14ac:dyDescent="0.2">
      <c r="C2037" s="1"/>
      <c r="D2037" s="1"/>
    </row>
    <row r="2038" spans="3:4" ht="14.1" customHeight="1" x14ac:dyDescent="0.2">
      <c r="C2038" s="1"/>
      <c r="D2038" s="1"/>
    </row>
    <row r="2039" spans="3:4" ht="14.1" customHeight="1" x14ac:dyDescent="0.2">
      <c r="C2039" s="1"/>
      <c r="D2039" s="1"/>
    </row>
    <row r="2040" spans="3:4" ht="14.1" customHeight="1" x14ac:dyDescent="0.2">
      <c r="C2040" s="1"/>
      <c r="D2040" s="1"/>
    </row>
    <row r="2041" spans="3:4" ht="14.1" customHeight="1" x14ac:dyDescent="0.2">
      <c r="C2041" s="1"/>
      <c r="D2041" s="1"/>
    </row>
    <row r="2042" spans="3:4" ht="14.1" customHeight="1" x14ac:dyDescent="0.2">
      <c r="C2042" s="1"/>
      <c r="D2042" s="1"/>
    </row>
    <row r="2043" spans="3:4" ht="14.1" customHeight="1" x14ac:dyDescent="0.2">
      <c r="C2043" s="1"/>
      <c r="D2043" s="1"/>
    </row>
    <row r="2044" spans="3:4" ht="14.1" customHeight="1" x14ac:dyDescent="0.2">
      <c r="C2044" s="1"/>
      <c r="D2044" s="1"/>
    </row>
    <row r="2045" spans="3:4" ht="14.1" customHeight="1" x14ac:dyDescent="0.2">
      <c r="C2045" s="1"/>
      <c r="D2045" s="1"/>
    </row>
    <row r="2046" spans="3:4" ht="14.1" customHeight="1" x14ac:dyDescent="0.2">
      <c r="C2046" s="1"/>
      <c r="D2046" s="1"/>
    </row>
    <row r="2047" spans="3:4" ht="14.1" customHeight="1" x14ac:dyDescent="0.2">
      <c r="C2047" s="1"/>
      <c r="D2047" s="1"/>
    </row>
    <row r="2048" spans="3:4" ht="14.1" customHeight="1" x14ac:dyDescent="0.2">
      <c r="C2048" s="1"/>
      <c r="D2048" s="1"/>
    </row>
    <row r="2049" spans="3:4" ht="14.1" customHeight="1" x14ac:dyDescent="0.2">
      <c r="C2049" s="1"/>
      <c r="D2049" s="1"/>
    </row>
    <row r="2050" spans="3:4" ht="14.1" customHeight="1" x14ac:dyDescent="0.2">
      <c r="C2050" s="1"/>
      <c r="D2050" s="1"/>
    </row>
    <row r="2051" spans="3:4" ht="14.1" customHeight="1" x14ac:dyDescent="0.2">
      <c r="C2051" s="1"/>
      <c r="D2051" s="1"/>
    </row>
    <row r="2052" spans="3:4" ht="14.1" customHeight="1" x14ac:dyDescent="0.2">
      <c r="C2052" s="1"/>
      <c r="D2052" s="1"/>
    </row>
    <row r="2053" spans="3:4" ht="14.1" customHeight="1" x14ac:dyDescent="0.2">
      <c r="C2053" s="1"/>
      <c r="D2053" s="1"/>
    </row>
    <row r="2054" spans="3:4" ht="14.1" customHeight="1" x14ac:dyDescent="0.2">
      <c r="C2054" s="1"/>
      <c r="D2054" s="1"/>
    </row>
    <row r="2055" spans="3:4" ht="14.1" customHeight="1" x14ac:dyDescent="0.2">
      <c r="C2055" s="1"/>
      <c r="D2055" s="1"/>
    </row>
    <row r="2056" spans="3:4" ht="14.1" customHeight="1" x14ac:dyDescent="0.2">
      <c r="C2056" s="1"/>
      <c r="D2056" s="1"/>
    </row>
    <row r="2057" spans="3:4" ht="14.1" customHeight="1" x14ac:dyDescent="0.2">
      <c r="C2057" s="1"/>
      <c r="D2057" s="1"/>
    </row>
    <row r="2058" spans="3:4" ht="14.1" customHeight="1" x14ac:dyDescent="0.2">
      <c r="C2058" s="1"/>
      <c r="D2058" s="1"/>
    </row>
    <row r="2059" spans="3:4" ht="14.1" customHeight="1" x14ac:dyDescent="0.2">
      <c r="C2059" s="1"/>
      <c r="D2059" s="1"/>
    </row>
    <row r="2060" spans="3:4" ht="14.1" customHeight="1" x14ac:dyDescent="0.2">
      <c r="C2060" s="1"/>
      <c r="D2060" s="1"/>
    </row>
    <row r="2061" spans="3:4" ht="14.1" customHeight="1" x14ac:dyDescent="0.2">
      <c r="C2061" s="1"/>
      <c r="D2061" s="1"/>
    </row>
    <row r="2062" spans="3:4" ht="14.1" customHeight="1" x14ac:dyDescent="0.2">
      <c r="C2062" s="1"/>
      <c r="D2062" s="1"/>
    </row>
    <row r="2063" spans="3:4" ht="14.1" customHeight="1" x14ac:dyDescent="0.2">
      <c r="C2063" s="1"/>
      <c r="D2063" s="1"/>
    </row>
    <row r="2064" spans="3:4" ht="14.1" customHeight="1" x14ac:dyDescent="0.2">
      <c r="C2064" s="1"/>
      <c r="D2064" s="1"/>
    </row>
    <row r="2065" spans="3:4" ht="14.1" customHeight="1" x14ac:dyDescent="0.2">
      <c r="C2065" s="1"/>
      <c r="D2065" s="1"/>
    </row>
    <row r="2066" spans="3:4" ht="14.1" customHeight="1" x14ac:dyDescent="0.2">
      <c r="C2066" s="1"/>
      <c r="D2066" s="1"/>
    </row>
    <row r="2067" spans="3:4" ht="14.1" customHeight="1" x14ac:dyDescent="0.2">
      <c r="C2067" s="1"/>
      <c r="D2067" s="1"/>
    </row>
    <row r="2068" spans="3:4" ht="14.1" customHeight="1" x14ac:dyDescent="0.2">
      <c r="C2068" s="1"/>
      <c r="D2068" s="1"/>
    </row>
    <row r="2069" spans="3:4" ht="14.1" customHeight="1" x14ac:dyDescent="0.2">
      <c r="C2069" s="1"/>
      <c r="D2069" s="1"/>
    </row>
    <row r="2070" spans="3:4" ht="14.1" customHeight="1" x14ac:dyDescent="0.2">
      <c r="C2070" s="1"/>
      <c r="D2070" s="1"/>
    </row>
    <row r="2071" spans="3:4" ht="14.1" customHeight="1" x14ac:dyDescent="0.2">
      <c r="C2071" s="1"/>
      <c r="D2071" s="1"/>
    </row>
    <row r="2072" spans="3:4" ht="14.1" customHeight="1" x14ac:dyDescent="0.2">
      <c r="C2072" s="1"/>
      <c r="D2072" s="1"/>
    </row>
    <row r="2073" spans="3:4" ht="14.1" customHeight="1" x14ac:dyDescent="0.2">
      <c r="C2073" s="1"/>
      <c r="D2073" s="1"/>
    </row>
    <row r="2074" spans="3:4" ht="14.1" customHeight="1" x14ac:dyDescent="0.2">
      <c r="C2074" s="1"/>
      <c r="D2074" s="1"/>
    </row>
    <row r="2075" spans="3:4" ht="14.1" customHeight="1" x14ac:dyDescent="0.2">
      <c r="C2075" s="1"/>
      <c r="D2075" s="1"/>
    </row>
    <row r="2076" spans="3:4" ht="14.1" customHeight="1" x14ac:dyDescent="0.2">
      <c r="C2076" s="1"/>
      <c r="D2076" s="1"/>
    </row>
    <row r="2077" spans="3:4" ht="14.1" customHeight="1" x14ac:dyDescent="0.2">
      <c r="C2077" s="1"/>
      <c r="D2077" s="1"/>
    </row>
    <row r="2078" spans="3:4" ht="14.1" customHeight="1" x14ac:dyDescent="0.2">
      <c r="C2078" s="1"/>
      <c r="D2078" s="1"/>
    </row>
    <row r="2079" spans="3:4" ht="14.1" customHeight="1" x14ac:dyDescent="0.2">
      <c r="C2079" s="1"/>
      <c r="D2079" s="1"/>
    </row>
    <row r="2080" spans="3:4" ht="14.1" customHeight="1" x14ac:dyDescent="0.2">
      <c r="C2080" s="1"/>
      <c r="D2080" s="1"/>
    </row>
    <row r="2081" spans="3:4" ht="14.1" customHeight="1" x14ac:dyDescent="0.2">
      <c r="C2081" s="1"/>
      <c r="D2081" s="1"/>
    </row>
    <row r="2082" spans="3:4" ht="14.1" customHeight="1" x14ac:dyDescent="0.2">
      <c r="C2082" s="1"/>
      <c r="D2082" s="1"/>
    </row>
    <row r="2083" spans="3:4" ht="14.1" customHeight="1" x14ac:dyDescent="0.2">
      <c r="C2083" s="1"/>
      <c r="D2083" s="1"/>
    </row>
    <row r="2084" spans="3:4" ht="14.1" customHeight="1" x14ac:dyDescent="0.2">
      <c r="C2084" s="1"/>
      <c r="D2084" s="1"/>
    </row>
    <row r="2085" spans="3:4" ht="14.1" customHeight="1" x14ac:dyDescent="0.2">
      <c r="C2085" s="1"/>
      <c r="D2085" s="1"/>
    </row>
    <row r="2086" spans="3:4" ht="14.1" customHeight="1" x14ac:dyDescent="0.2">
      <c r="C2086" s="1"/>
      <c r="D2086" s="1"/>
    </row>
    <row r="2087" spans="3:4" ht="14.1" customHeight="1" x14ac:dyDescent="0.2">
      <c r="C2087" s="1"/>
      <c r="D2087" s="1"/>
    </row>
    <row r="2088" spans="3:4" ht="14.1" customHeight="1" x14ac:dyDescent="0.2">
      <c r="C2088" s="1"/>
      <c r="D2088" s="1"/>
    </row>
    <row r="2089" spans="3:4" ht="14.1" customHeight="1" x14ac:dyDescent="0.2">
      <c r="C2089" s="1"/>
      <c r="D2089" s="1"/>
    </row>
    <row r="2090" spans="3:4" ht="14.1" customHeight="1" x14ac:dyDescent="0.2">
      <c r="C2090" s="1"/>
      <c r="D2090" s="1"/>
    </row>
    <row r="2091" spans="3:4" ht="14.1" customHeight="1" x14ac:dyDescent="0.2">
      <c r="C2091" s="1"/>
      <c r="D2091" s="1"/>
    </row>
    <row r="2092" spans="3:4" ht="14.1" customHeight="1" x14ac:dyDescent="0.2">
      <c r="C2092" s="1"/>
      <c r="D2092" s="1"/>
    </row>
    <row r="2093" spans="3:4" ht="14.1" customHeight="1" x14ac:dyDescent="0.2">
      <c r="C2093" s="1"/>
      <c r="D2093" s="1"/>
    </row>
    <row r="2094" spans="3:4" ht="14.1" customHeight="1" x14ac:dyDescent="0.2">
      <c r="C2094" s="1"/>
      <c r="D2094" s="1"/>
    </row>
    <row r="2095" spans="3:4" ht="14.1" customHeight="1" x14ac:dyDescent="0.2">
      <c r="C2095" s="1"/>
      <c r="D2095" s="1"/>
    </row>
    <row r="2096" spans="3:4" ht="14.1" customHeight="1" x14ac:dyDescent="0.2">
      <c r="C2096" s="1"/>
      <c r="D2096" s="1"/>
    </row>
    <row r="2097" spans="3:4" ht="14.1" customHeight="1" x14ac:dyDescent="0.2">
      <c r="C2097" s="1"/>
      <c r="D2097" s="1"/>
    </row>
    <row r="2098" spans="3:4" ht="14.1" customHeight="1" x14ac:dyDescent="0.2">
      <c r="C2098" s="1"/>
      <c r="D2098" s="1"/>
    </row>
    <row r="2099" spans="3:4" ht="14.1" customHeight="1" x14ac:dyDescent="0.2">
      <c r="C2099" s="1"/>
      <c r="D2099" s="1"/>
    </row>
    <row r="2100" spans="3:4" ht="14.1" customHeight="1" x14ac:dyDescent="0.2">
      <c r="C2100" s="1"/>
      <c r="D2100" s="1"/>
    </row>
    <row r="2101" spans="3:4" ht="14.1" customHeight="1" x14ac:dyDescent="0.2">
      <c r="C2101" s="1"/>
      <c r="D2101" s="1"/>
    </row>
    <row r="2102" spans="3:4" ht="14.1" customHeight="1" x14ac:dyDescent="0.2">
      <c r="C2102" s="1"/>
      <c r="D2102" s="1"/>
    </row>
    <row r="2103" spans="3:4" ht="14.1" customHeight="1" x14ac:dyDescent="0.2">
      <c r="C2103" s="1"/>
      <c r="D2103" s="1"/>
    </row>
    <row r="2104" spans="3:4" ht="14.1" customHeight="1" x14ac:dyDescent="0.2">
      <c r="C2104" s="1"/>
      <c r="D2104" s="1"/>
    </row>
    <row r="2105" spans="3:4" ht="14.1" customHeight="1" x14ac:dyDescent="0.2">
      <c r="C2105" s="1"/>
      <c r="D2105" s="1"/>
    </row>
    <row r="2106" spans="3:4" ht="14.1" customHeight="1" x14ac:dyDescent="0.2">
      <c r="C2106" s="1"/>
      <c r="D2106" s="1"/>
    </row>
    <row r="2107" spans="3:4" ht="14.1" customHeight="1" x14ac:dyDescent="0.2">
      <c r="C2107" s="1"/>
      <c r="D2107" s="1"/>
    </row>
    <row r="2108" spans="3:4" ht="14.1" customHeight="1" x14ac:dyDescent="0.2">
      <c r="C2108" s="1"/>
      <c r="D2108" s="1"/>
    </row>
    <row r="2109" spans="3:4" ht="14.1" customHeight="1" x14ac:dyDescent="0.2">
      <c r="C2109" s="1"/>
      <c r="D2109" s="1"/>
    </row>
    <row r="2110" spans="3:4" ht="14.1" customHeight="1" x14ac:dyDescent="0.2">
      <c r="C2110" s="1"/>
      <c r="D2110" s="1"/>
    </row>
    <row r="2111" spans="3:4" ht="14.1" customHeight="1" x14ac:dyDescent="0.2">
      <c r="C2111" s="1"/>
      <c r="D2111" s="1"/>
    </row>
    <row r="2112" spans="3:4" ht="14.1" customHeight="1" x14ac:dyDescent="0.2">
      <c r="C2112" s="1"/>
      <c r="D2112" s="1"/>
    </row>
    <row r="2113" spans="3:4" ht="14.1" customHeight="1" x14ac:dyDescent="0.2">
      <c r="C2113" s="1"/>
      <c r="D2113" s="1"/>
    </row>
    <row r="2114" spans="3:4" ht="14.1" customHeight="1" x14ac:dyDescent="0.2">
      <c r="C2114" s="1"/>
      <c r="D2114" s="1"/>
    </row>
    <row r="2115" spans="3:4" ht="14.1" customHeight="1" x14ac:dyDescent="0.2">
      <c r="C2115" s="1"/>
      <c r="D2115" s="1"/>
    </row>
    <row r="2116" spans="3:4" ht="14.1" customHeight="1" x14ac:dyDescent="0.2">
      <c r="C2116" s="1"/>
      <c r="D2116" s="1"/>
    </row>
    <row r="2117" spans="3:4" ht="14.1" customHeight="1" x14ac:dyDescent="0.2">
      <c r="C2117" s="1"/>
      <c r="D2117" s="1"/>
    </row>
    <row r="2118" spans="3:4" ht="14.1" customHeight="1" x14ac:dyDescent="0.2">
      <c r="C2118" s="1"/>
      <c r="D2118" s="1"/>
    </row>
    <row r="2119" spans="3:4" ht="14.1" customHeight="1" x14ac:dyDescent="0.2">
      <c r="C2119" s="1"/>
      <c r="D2119" s="1"/>
    </row>
    <row r="2120" spans="3:4" ht="14.1" customHeight="1" x14ac:dyDescent="0.2">
      <c r="C2120" s="1"/>
      <c r="D2120" s="1"/>
    </row>
    <row r="2121" spans="3:4" ht="14.1" customHeight="1" x14ac:dyDescent="0.2">
      <c r="C2121" s="1"/>
      <c r="D2121" s="1"/>
    </row>
    <row r="2122" spans="3:4" ht="14.1" customHeight="1" x14ac:dyDescent="0.2">
      <c r="C2122" s="1"/>
      <c r="D2122" s="1"/>
    </row>
    <row r="2123" spans="3:4" ht="14.1" customHeight="1" x14ac:dyDescent="0.2">
      <c r="C2123" s="1"/>
      <c r="D2123" s="1"/>
    </row>
    <row r="2124" spans="3:4" ht="14.1" customHeight="1" x14ac:dyDescent="0.2">
      <c r="C2124" s="1"/>
      <c r="D2124" s="1"/>
    </row>
    <row r="2125" spans="3:4" ht="14.1" customHeight="1" x14ac:dyDescent="0.2">
      <c r="C2125" s="1"/>
      <c r="D2125" s="1"/>
    </row>
    <row r="2126" spans="3:4" ht="14.1" customHeight="1" x14ac:dyDescent="0.2">
      <c r="C2126" s="1"/>
      <c r="D2126" s="1"/>
    </row>
    <row r="2127" spans="3:4" ht="14.1" customHeight="1" x14ac:dyDescent="0.2">
      <c r="C2127" s="1"/>
      <c r="D2127" s="1"/>
    </row>
    <row r="2128" spans="3:4" ht="14.1" customHeight="1" x14ac:dyDescent="0.2">
      <c r="C2128" s="1"/>
      <c r="D2128" s="1"/>
    </row>
    <row r="2129" spans="3:4" ht="14.1" customHeight="1" x14ac:dyDescent="0.2">
      <c r="C2129" s="1"/>
      <c r="D2129" s="1"/>
    </row>
    <row r="2130" spans="3:4" ht="14.1" customHeight="1" x14ac:dyDescent="0.2">
      <c r="C2130" s="1"/>
      <c r="D2130" s="1"/>
    </row>
    <row r="2131" spans="3:4" ht="14.1" customHeight="1" x14ac:dyDescent="0.2">
      <c r="C2131" s="1"/>
      <c r="D2131" s="1"/>
    </row>
    <row r="2132" spans="3:4" ht="14.1" customHeight="1" x14ac:dyDescent="0.2">
      <c r="C2132" s="1"/>
      <c r="D2132" s="1"/>
    </row>
    <row r="2133" spans="3:4" ht="14.1" customHeight="1" x14ac:dyDescent="0.2">
      <c r="C2133" s="1"/>
      <c r="D2133" s="1"/>
    </row>
    <row r="2134" spans="3:4" ht="14.1" customHeight="1" x14ac:dyDescent="0.2">
      <c r="C2134" s="1"/>
      <c r="D2134" s="1"/>
    </row>
    <row r="2135" spans="3:4" ht="14.1" customHeight="1" x14ac:dyDescent="0.2">
      <c r="C2135" s="1"/>
      <c r="D2135" s="1"/>
    </row>
    <row r="2136" spans="3:4" ht="14.1" customHeight="1" x14ac:dyDescent="0.2">
      <c r="C2136" s="1"/>
      <c r="D2136" s="1"/>
    </row>
    <row r="2137" spans="3:4" ht="14.1" customHeight="1" x14ac:dyDescent="0.2">
      <c r="C2137" s="1"/>
      <c r="D2137" s="1"/>
    </row>
    <row r="2138" spans="3:4" ht="14.1" customHeight="1" x14ac:dyDescent="0.2">
      <c r="C2138" s="1"/>
      <c r="D2138" s="1"/>
    </row>
    <row r="2139" spans="3:4" ht="14.1" customHeight="1" x14ac:dyDescent="0.2">
      <c r="C2139" s="1"/>
      <c r="D2139" s="1"/>
    </row>
    <row r="2140" spans="3:4" ht="14.1" customHeight="1" x14ac:dyDescent="0.2">
      <c r="C2140" s="1"/>
      <c r="D2140" s="1"/>
    </row>
    <row r="2141" spans="3:4" ht="14.1" customHeight="1" x14ac:dyDescent="0.2">
      <c r="C2141" s="1"/>
      <c r="D2141" s="1"/>
    </row>
    <row r="2142" spans="3:4" ht="14.1" customHeight="1" x14ac:dyDescent="0.2">
      <c r="C2142" s="1"/>
      <c r="D2142" s="1"/>
    </row>
    <row r="2143" spans="3:4" ht="14.1" customHeight="1" x14ac:dyDescent="0.2">
      <c r="C2143" s="1"/>
      <c r="D2143" s="1"/>
    </row>
    <row r="2144" spans="3:4" ht="14.1" customHeight="1" x14ac:dyDescent="0.2">
      <c r="C2144" s="1"/>
      <c r="D2144" s="1"/>
    </row>
    <row r="2145" spans="3:4" ht="14.1" customHeight="1" x14ac:dyDescent="0.2">
      <c r="C2145" s="1"/>
      <c r="D2145" s="1"/>
    </row>
    <row r="2146" spans="3:4" ht="14.1" customHeight="1" x14ac:dyDescent="0.2">
      <c r="C2146" s="1"/>
      <c r="D2146" s="1"/>
    </row>
    <row r="2147" spans="3:4" ht="14.1" customHeight="1" x14ac:dyDescent="0.2">
      <c r="C2147" s="1"/>
      <c r="D2147" s="1"/>
    </row>
    <row r="2148" spans="3:4" ht="14.1" customHeight="1" x14ac:dyDescent="0.2">
      <c r="C2148" s="1"/>
      <c r="D2148" s="1"/>
    </row>
    <row r="2149" spans="3:4" ht="14.1" customHeight="1" x14ac:dyDescent="0.2">
      <c r="C2149" s="1"/>
      <c r="D2149" s="1"/>
    </row>
    <row r="2150" spans="3:4" ht="14.1" customHeight="1" x14ac:dyDescent="0.2">
      <c r="C2150" s="1"/>
      <c r="D2150" s="1"/>
    </row>
    <row r="2151" spans="3:4" ht="14.1" customHeight="1" x14ac:dyDescent="0.2">
      <c r="C2151" s="1"/>
      <c r="D2151" s="1"/>
    </row>
    <row r="2152" spans="3:4" ht="14.1" customHeight="1" x14ac:dyDescent="0.2">
      <c r="C2152" s="1"/>
      <c r="D2152" s="1"/>
    </row>
    <row r="2153" spans="3:4" ht="14.1" customHeight="1" x14ac:dyDescent="0.2">
      <c r="C2153" s="1"/>
      <c r="D2153" s="1"/>
    </row>
    <row r="2154" spans="3:4" ht="14.1" customHeight="1" x14ac:dyDescent="0.2">
      <c r="C2154" s="1"/>
      <c r="D2154" s="1"/>
    </row>
    <row r="2155" spans="3:4" ht="14.1" customHeight="1" x14ac:dyDescent="0.2">
      <c r="C2155" s="1"/>
      <c r="D2155" s="1"/>
    </row>
    <row r="2156" spans="3:4" ht="14.1" customHeight="1" x14ac:dyDescent="0.2">
      <c r="C2156" s="1"/>
      <c r="D2156" s="1"/>
    </row>
    <row r="2157" spans="3:4" ht="14.1" customHeight="1" x14ac:dyDescent="0.2">
      <c r="C2157" s="1"/>
      <c r="D2157" s="1"/>
    </row>
    <row r="2158" spans="3:4" ht="14.1" customHeight="1" x14ac:dyDescent="0.2">
      <c r="C2158" s="1"/>
      <c r="D2158" s="1"/>
    </row>
    <row r="2159" spans="3:4" ht="14.1" customHeight="1" x14ac:dyDescent="0.2">
      <c r="C2159" s="1"/>
      <c r="D2159" s="1"/>
    </row>
    <row r="2160" spans="3:4" ht="14.1" customHeight="1" x14ac:dyDescent="0.2">
      <c r="C2160" s="1"/>
      <c r="D2160" s="1"/>
    </row>
    <row r="2161" spans="3:4" ht="14.1" customHeight="1" x14ac:dyDescent="0.2">
      <c r="C2161" s="1"/>
      <c r="D2161" s="1"/>
    </row>
    <row r="2162" spans="3:4" ht="14.1" customHeight="1" x14ac:dyDescent="0.2">
      <c r="C2162" s="1"/>
      <c r="D2162" s="1"/>
    </row>
    <row r="2163" spans="3:4" ht="14.1" customHeight="1" x14ac:dyDescent="0.2">
      <c r="C2163" s="1"/>
      <c r="D2163" s="1"/>
    </row>
    <row r="2164" spans="3:4" ht="14.1" customHeight="1" x14ac:dyDescent="0.2">
      <c r="C2164" s="1"/>
      <c r="D2164" s="1"/>
    </row>
    <row r="2165" spans="3:4" ht="14.1" customHeight="1" x14ac:dyDescent="0.2">
      <c r="C2165" s="1"/>
      <c r="D2165" s="1"/>
    </row>
    <row r="2166" spans="3:4" ht="14.1" customHeight="1" x14ac:dyDescent="0.2">
      <c r="C2166" s="1"/>
      <c r="D2166" s="1"/>
    </row>
    <row r="2167" spans="3:4" ht="14.1" customHeight="1" x14ac:dyDescent="0.2">
      <c r="C2167" s="1"/>
      <c r="D2167" s="1"/>
    </row>
    <row r="2168" spans="3:4" ht="14.1" customHeight="1" x14ac:dyDescent="0.2">
      <c r="C2168" s="1"/>
      <c r="D2168" s="1"/>
    </row>
    <row r="2169" spans="3:4" ht="14.1" customHeight="1" x14ac:dyDescent="0.2">
      <c r="C2169" s="1"/>
      <c r="D2169" s="1"/>
    </row>
    <row r="2170" spans="3:4" ht="14.1" customHeight="1" x14ac:dyDescent="0.2">
      <c r="C2170" s="1"/>
      <c r="D2170" s="1"/>
    </row>
    <row r="2171" spans="3:4" ht="14.1" customHeight="1" x14ac:dyDescent="0.2">
      <c r="C2171" s="1"/>
      <c r="D2171" s="1"/>
    </row>
    <row r="2172" spans="3:4" ht="14.1" customHeight="1" x14ac:dyDescent="0.2">
      <c r="C2172" s="1"/>
      <c r="D2172" s="1"/>
    </row>
    <row r="2173" spans="3:4" ht="14.1" customHeight="1" x14ac:dyDescent="0.2">
      <c r="C2173" s="1"/>
      <c r="D2173" s="1"/>
    </row>
    <row r="2174" spans="3:4" ht="14.1" customHeight="1" x14ac:dyDescent="0.2">
      <c r="C2174" s="1"/>
      <c r="D2174" s="1"/>
    </row>
    <row r="2175" spans="3:4" ht="14.1" customHeight="1" x14ac:dyDescent="0.2">
      <c r="C2175" s="1"/>
      <c r="D2175" s="1"/>
    </row>
    <row r="2176" spans="3:4" ht="14.1" customHeight="1" x14ac:dyDescent="0.2">
      <c r="C2176" s="1"/>
      <c r="D2176" s="1"/>
    </row>
    <row r="2177" spans="3:4" ht="14.1" customHeight="1" x14ac:dyDescent="0.2">
      <c r="C2177" s="1"/>
      <c r="D2177" s="1"/>
    </row>
    <row r="2178" spans="3:4" ht="14.1" customHeight="1" x14ac:dyDescent="0.2">
      <c r="C2178" s="1"/>
      <c r="D2178" s="1"/>
    </row>
    <row r="2179" spans="3:4" ht="14.1" customHeight="1" x14ac:dyDescent="0.2">
      <c r="C2179" s="1"/>
      <c r="D2179" s="1"/>
    </row>
    <row r="2180" spans="3:4" ht="14.1" customHeight="1" x14ac:dyDescent="0.2">
      <c r="C2180" s="1"/>
      <c r="D2180" s="1"/>
    </row>
    <row r="2181" spans="3:4" ht="14.1" customHeight="1" x14ac:dyDescent="0.2">
      <c r="C2181" s="1"/>
      <c r="D2181" s="1"/>
    </row>
    <row r="2182" spans="3:4" ht="14.1" customHeight="1" x14ac:dyDescent="0.2">
      <c r="C2182" s="1"/>
      <c r="D2182" s="1"/>
    </row>
    <row r="2183" spans="3:4" ht="14.1" customHeight="1" x14ac:dyDescent="0.2">
      <c r="C2183" s="1"/>
      <c r="D2183" s="1"/>
    </row>
    <row r="2184" spans="3:4" ht="14.1" customHeight="1" x14ac:dyDescent="0.2">
      <c r="C2184" s="1"/>
      <c r="D2184" s="1"/>
    </row>
    <row r="2185" spans="3:4" ht="14.1" customHeight="1" x14ac:dyDescent="0.2">
      <c r="C2185" s="1"/>
      <c r="D2185" s="1"/>
    </row>
    <row r="2186" spans="3:4" ht="14.1" customHeight="1" x14ac:dyDescent="0.2">
      <c r="C2186" s="1"/>
      <c r="D2186" s="1"/>
    </row>
    <row r="2187" spans="3:4" ht="14.1" customHeight="1" x14ac:dyDescent="0.2">
      <c r="C2187" s="1"/>
      <c r="D2187" s="1"/>
    </row>
    <row r="2188" spans="3:4" ht="14.1" customHeight="1" x14ac:dyDescent="0.2">
      <c r="C2188" s="1"/>
      <c r="D2188" s="1"/>
    </row>
    <row r="2189" spans="3:4" ht="14.1" customHeight="1" x14ac:dyDescent="0.2">
      <c r="C2189" s="1"/>
      <c r="D2189" s="1"/>
    </row>
    <row r="2190" spans="3:4" ht="14.1" customHeight="1" x14ac:dyDescent="0.2">
      <c r="C2190" s="1"/>
      <c r="D2190" s="1"/>
    </row>
    <row r="2191" spans="3:4" ht="14.1" customHeight="1" x14ac:dyDescent="0.2">
      <c r="C2191" s="1"/>
      <c r="D2191" s="1"/>
    </row>
    <row r="2192" spans="3:4" ht="14.1" customHeight="1" x14ac:dyDescent="0.2">
      <c r="C2192" s="1"/>
      <c r="D2192" s="1"/>
    </row>
    <row r="2193" spans="3:4" ht="14.1" customHeight="1" x14ac:dyDescent="0.2">
      <c r="C2193" s="1"/>
      <c r="D2193" s="1"/>
    </row>
    <row r="2194" spans="3:4" ht="14.1" customHeight="1" x14ac:dyDescent="0.2">
      <c r="C2194" s="1"/>
      <c r="D2194" s="1"/>
    </row>
    <row r="2195" spans="3:4" ht="14.1" customHeight="1" x14ac:dyDescent="0.2">
      <c r="C2195" s="1"/>
      <c r="D2195" s="1"/>
    </row>
    <row r="2196" spans="3:4" ht="14.1" customHeight="1" x14ac:dyDescent="0.2">
      <c r="C2196" s="1"/>
      <c r="D2196" s="1"/>
    </row>
    <row r="2197" spans="3:4" ht="14.1" customHeight="1" x14ac:dyDescent="0.2">
      <c r="C2197" s="1"/>
      <c r="D2197" s="1"/>
    </row>
    <row r="2198" spans="3:4" ht="14.1" customHeight="1" x14ac:dyDescent="0.2">
      <c r="C2198" s="1"/>
      <c r="D2198" s="1"/>
    </row>
    <row r="2199" spans="3:4" ht="14.1" customHeight="1" x14ac:dyDescent="0.2">
      <c r="C2199" s="1"/>
      <c r="D2199" s="1"/>
    </row>
    <row r="2200" spans="3:4" ht="14.1" customHeight="1" x14ac:dyDescent="0.2">
      <c r="C2200" s="1"/>
      <c r="D2200" s="1"/>
    </row>
    <row r="2201" spans="3:4" ht="14.1" customHeight="1" x14ac:dyDescent="0.2">
      <c r="C2201" s="1"/>
      <c r="D2201" s="1"/>
    </row>
    <row r="2202" spans="3:4" ht="14.1" customHeight="1" x14ac:dyDescent="0.2">
      <c r="C2202" s="1"/>
      <c r="D2202" s="1"/>
    </row>
    <row r="2203" spans="3:4" ht="14.1" customHeight="1" x14ac:dyDescent="0.2">
      <c r="C2203" s="1"/>
      <c r="D2203" s="1"/>
    </row>
    <row r="2204" spans="3:4" ht="14.1" customHeight="1" x14ac:dyDescent="0.2">
      <c r="C2204" s="1"/>
      <c r="D2204" s="1"/>
    </row>
    <row r="2205" spans="3:4" ht="14.1" customHeight="1" x14ac:dyDescent="0.2">
      <c r="C2205" s="1"/>
      <c r="D2205" s="1"/>
    </row>
    <row r="2206" spans="3:4" ht="14.1" customHeight="1" x14ac:dyDescent="0.2">
      <c r="C2206" s="1"/>
      <c r="D2206" s="1"/>
    </row>
    <row r="2207" spans="3:4" ht="14.1" customHeight="1" x14ac:dyDescent="0.2">
      <c r="C2207" s="1"/>
      <c r="D2207" s="1"/>
    </row>
    <row r="2208" spans="3:4" ht="14.1" customHeight="1" x14ac:dyDescent="0.2">
      <c r="C2208" s="1"/>
      <c r="D2208" s="1"/>
    </row>
    <row r="2209" spans="3:4" ht="14.1" customHeight="1" x14ac:dyDescent="0.2">
      <c r="C2209" s="1"/>
      <c r="D2209" s="1"/>
    </row>
    <row r="2210" spans="3:4" ht="14.1" customHeight="1" x14ac:dyDescent="0.2">
      <c r="C2210" s="1"/>
      <c r="D2210" s="1"/>
    </row>
    <row r="2211" spans="3:4" ht="14.1" customHeight="1" x14ac:dyDescent="0.2">
      <c r="C2211" s="1"/>
      <c r="D2211" s="1"/>
    </row>
    <row r="2212" spans="3:4" ht="14.1" customHeight="1" x14ac:dyDescent="0.2">
      <c r="C2212" s="1"/>
      <c r="D2212" s="1"/>
    </row>
    <row r="2213" spans="3:4" ht="14.1" customHeight="1" x14ac:dyDescent="0.2">
      <c r="C2213" s="1"/>
      <c r="D2213" s="1"/>
    </row>
    <row r="2214" spans="3:4" ht="14.1" customHeight="1" x14ac:dyDescent="0.2">
      <c r="C2214" s="1"/>
      <c r="D2214" s="1"/>
    </row>
    <row r="2215" spans="3:4" ht="14.1" customHeight="1" x14ac:dyDescent="0.2">
      <c r="C2215" s="1"/>
      <c r="D2215" s="1"/>
    </row>
    <row r="2216" spans="3:4" ht="14.1" customHeight="1" x14ac:dyDescent="0.2">
      <c r="C2216" s="1"/>
      <c r="D2216" s="1"/>
    </row>
    <row r="2217" spans="3:4" ht="14.1" customHeight="1" x14ac:dyDescent="0.2">
      <c r="C2217" s="1"/>
      <c r="D2217" s="1"/>
    </row>
    <row r="2218" spans="3:4" ht="14.1" customHeight="1" x14ac:dyDescent="0.2">
      <c r="C2218" s="1"/>
      <c r="D2218" s="1"/>
    </row>
    <row r="2219" spans="3:4" ht="14.1" customHeight="1" x14ac:dyDescent="0.2">
      <c r="C2219" s="1"/>
      <c r="D2219" s="1"/>
    </row>
    <row r="2220" spans="3:4" ht="14.1" customHeight="1" x14ac:dyDescent="0.2">
      <c r="C2220" s="1"/>
      <c r="D2220" s="1"/>
    </row>
    <row r="2221" spans="3:4" ht="14.1" customHeight="1" x14ac:dyDescent="0.2">
      <c r="C2221" s="1"/>
      <c r="D2221" s="1"/>
    </row>
    <row r="2222" spans="3:4" ht="14.1" customHeight="1" x14ac:dyDescent="0.2">
      <c r="C2222" s="1"/>
      <c r="D2222" s="1"/>
    </row>
    <row r="2223" spans="3:4" ht="14.1" customHeight="1" x14ac:dyDescent="0.2">
      <c r="C2223" s="1"/>
      <c r="D2223" s="1"/>
    </row>
    <row r="2224" spans="3:4" ht="14.1" customHeight="1" x14ac:dyDescent="0.2">
      <c r="C2224" s="1"/>
      <c r="D2224" s="1"/>
    </row>
    <row r="2225" spans="3:4" ht="14.1" customHeight="1" x14ac:dyDescent="0.2">
      <c r="C2225" s="1"/>
      <c r="D2225" s="1"/>
    </row>
    <row r="2226" spans="3:4" ht="14.1" customHeight="1" x14ac:dyDescent="0.2">
      <c r="C2226" s="1"/>
      <c r="D2226" s="1"/>
    </row>
    <row r="2227" spans="3:4" ht="14.1" customHeight="1" x14ac:dyDescent="0.2">
      <c r="C2227" s="1"/>
      <c r="D2227" s="1"/>
    </row>
    <row r="2228" spans="3:4" ht="14.1" customHeight="1" x14ac:dyDescent="0.2">
      <c r="C2228" s="1"/>
      <c r="D2228" s="1"/>
    </row>
    <row r="2229" spans="3:4" ht="14.1" customHeight="1" x14ac:dyDescent="0.2">
      <c r="C2229" s="1"/>
      <c r="D2229" s="1"/>
    </row>
    <row r="2230" spans="3:4" ht="14.1" customHeight="1" x14ac:dyDescent="0.2">
      <c r="C2230" s="1"/>
      <c r="D2230" s="1"/>
    </row>
    <row r="2231" spans="3:4" ht="14.1" customHeight="1" x14ac:dyDescent="0.2">
      <c r="C2231" s="1"/>
      <c r="D2231" s="1"/>
    </row>
    <row r="2232" spans="3:4" ht="14.1" customHeight="1" x14ac:dyDescent="0.2">
      <c r="C2232" s="1"/>
      <c r="D2232" s="1"/>
    </row>
    <row r="2233" spans="3:4" ht="14.1" customHeight="1" x14ac:dyDescent="0.2">
      <c r="C2233" s="1"/>
      <c r="D2233" s="1"/>
    </row>
    <row r="2234" spans="3:4" ht="14.1" customHeight="1" x14ac:dyDescent="0.2">
      <c r="C2234" s="1"/>
      <c r="D2234" s="1"/>
    </row>
    <row r="2235" spans="3:4" ht="14.1" customHeight="1" x14ac:dyDescent="0.2">
      <c r="C2235" s="1"/>
      <c r="D2235" s="1"/>
    </row>
    <row r="2236" spans="3:4" ht="14.1" customHeight="1" x14ac:dyDescent="0.2">
      <c r="C2236" s="1"/>
      <c r="D2236" s="1"/>
    </row>
    <row r="2237" spans="3:4" ht="14.1" customHeight="1" x14ac:dyDescent="0.2">
      <c r="C2237" s="1"/>
      <c r="D2237" s="1"/>
    </row>
    <row r="2238" spans="3:4" ht="14.1" customHeight="1" x14ac:dyDescent="0.2">
      <c r="C2238" s="1"/>
      <c r="D2238" s="1"/>
    </row>
    <row r="2239" spans="3:4" ht="14.1" customHeight="1" x14ac:dyDescent="0.2">
      <c r="C2239" s="1"/>
      <c r="D2239" s="1"/>
    </row>
    <row r="2240" spans="3:4" ht="14.1" customHeight="1" x14ac:dyDescent="0.2">
      <c r="C2240" s="1"/>
      <c r="D2240" s="1"/>
    </row>
    <row r="2241" spans="3:4" ht="14.1" customHeight="1" x14ac:dyDescent="0.2">
      <c r="C2241" s="1"/>
      <c r="D2241" s="1"/>
    </row>
    <row r="2242" spans="3:4" ht="14.1" customHeight="1" x14ac:dyDescent="0.2">
      <c r="C2242" s="1"/>
      <c r="D2242" s="1"/>
    </row>
    <row r="2243" spans="3:4" ht="14.1" customHeight="1" x14ac:dyDescent="0.2">
      <c r="C2243" s="1"/>
      <c r="D2243" s="1"/>
    </row>
    <row r="2244" spans="3:4" ht="14.1" customHeight="1" x14ac:dyDescent="0.2">
      <c r="C2244" s="1"/>
      <c r="D2244" s="1"/>
    </row>
    <row r="2245" spans="3:4" ht="14.1" customHeight="1" x14ac:dyDescent="0.2">
      <c r="C2245" s="1"/>
      <c r="D2245" s="1"/>
    </row>
    <row r="2246" spans="3:4" ht="14.1" customHeight="1" x14ac:dyDescent="0.2">
      <c r="C2246" s="1"/>
      <c r="D2246" s="1"/>
    </row>
    <row r="2247" spans="3:4" ht="14.1" customHeight="1" x14ac:dyDescent="0.2">
      <c r="C2247" s="1"/>
      <c r="D2247" s="1"/>
    </row>
    <row r="2248" spans="3:4" ht="14.1" customHeight="1" x14ac:dyDescent="0.2">
      <c r="C2248" s="1"/>
      <c r="D2248" s="1"/>
    </row>
    <row r="2249" spans="3:4" ht="14.1" customHeight="1" x14ac:dyDescent="0.2">
      <c r="C2249" s="1"/>
      <c r="D2249" s="1"/>
    </row>
    <row r="2250" spans="3:4" ht="14.1" customHeight="1" x14ac:dyDescent="0.2">
      <c r="C2250" s="1"/>
      <c r="D2250" s="1"/>
    </row>
    <row r="2251" spans="3:4" ht="14.1" customHeight="1" x14ac:dyDescent="0.2">
      <c r="C2251" s="1"/>
      <c r="D2251" s="1"/>
    </row>
    <row r="2252" spans="3:4" ht="14.1" customHeight="1" x14ac:dyDescent="0.2">
      <c r="C2252" s="1"/>
      <c r="D2252" s="1"/>
    </row>
    <row r="2253" spans="3:4" ht="14.1" customHeight="1" x14ac:dyDescent="0.2">
      <c r="C2253" s="1"/>
      <c r="D2253" s="1"/>
    </row>
    <row r="2254" spans="3:4" ht="14.1" customHeight="1" x14ac:dyDescent="0.2">
      <c r="C2254" s="1"/>
      <c r="D2254" s="1"/>
    </row>
    <row r="2255" spans="3:4" ht="14.1" customHeight="1" x14ac:dyDescent="0.2">
      <c r="C2255" s="1"/>
      <c r="D2255" s="1"/>
    </row>
    <row r="2256" spans="3:4" ht="14.1" customHeight="1" x14ac:dyDescent="0.2">
      <c r="C2256" s="1"/>
      <c r="D2256" s="1"/>
    </row>
    <row r="2257" spans="3:4" ht="14.1" customHeight="1" x14ac:dyDescent="0.2">
      <c r="C2257" s="1"/>
      <c r="D2257" s="1"/>
    </row>
    <row r="2258" spans="3:4" ht="14.1" customHeight="1" x14ac:dyDescent="0.2">
      <c r="C2258" s="1"/>
      <c r="D2258" s="1"/>
    </row>
    <row r="2259" spans="3:4" ht="14.1" customHeight="1" x14ac:dyDescent="0.2">
      <c r="C2259" s="1"/>
      <c r="D2259" s="1"/>
    </row>
    <row r="2260" spans="3:4" ht="14.1" customHeight="1" x14ac:dyDescent="0.2">
      <c r="C2260" s="1"/>
      <c r="D2260" s="1"/>
    </row>
    <row r="2261" spans="3:4" ht="14.1" customHeight="1" x14ac:dyDescent="0.2">
      <c r="C2261" s="1"/>
      <c r="D2261" s="1"/>
    </row>
    <row r="2262" spans="3:4" ht="14.1" customHeight="1" x14ac:dyDescent="0.2">
      <c r="C2262" s="1"/>
      <c r="D2262" s="1"/>
    </row>
    <row r="2263" spans="3:4" ht="14.1" customHeight="1" x14ac:dyDescent="0.2">
      <c r="C2263" s="1"/>
      <c r="D2263" s="1"/>
    </row>
    <row r="2264" spans="3:4" ht="14.1" customHeight="1" x14ac:dyDescent="0.2">
      <c r="C2264" s="1"/>
      <c r="D2264" s="1"/>
    </row>
    <row r="2265" spans="3:4" ht="14.1" customHeight="1" x14ac:dyDescent="0.2">
      <c r="C2265" s="1"/>
      <c r="D2265" s="1"/>
    </row>
    <row r="2266" spans="3:4" ht="14.1" customHeight="1" x14ac:dyDescent="0.2">
      <c r="C2266" s="1"/>
      <c r="D2266" s="1"/>
    </row>
    <row r="2267" spans="3:4" ht="14.1" customHeight="1" x14ac:dyDescent="0.2">
      <c r="C2267" s="1"/>
      <c r="D2267" s="1"/>
    </row>
    <row r="2268" spans="3:4" ht="14.1" customHeight="1" x14ac:dyDescent="0.2">
      <c r="C2268" s="1"/>
      <c r="D2268" s="1"/>
    </row>
    <row r="2269" spans="3:4" ht="14.1" customHeight="1" x14ac:dyDescent="0.2">
      <c r="C2269" s="1"/>
      <c r="D2269" s="1"/>
    </row>
    <row r="2270" spans="3:4" ht="14.1" customHeight="1" x14ac:dyDescent="0.2">
      <c r="C2270" s="1"/>
      <c r="D2270" s="1"/>
    </row>
    <row r="2271" spans="3:4" ht="14.1" customHeight="1" x14ac:dyDescent="0.2">
      <c r="C2271" s="1"/>
      <c r="D2271" s="1"/>
    </row>
    <row r="2272" spans="3:4" ht="14.1" customHeight="1" x14ac:dyDescent="0.2">
      <c r="C2272" s="1"/>
      <c r="D2272" s="1"/>
    </row>
    <row r="2273" spans="3:4" ht="14.1" customHeight="1" x14ac:dyDescent="0.2">
      <c r="C2273" s="1"/>
      <c r="D2273" s="1"/>
    </row>
    <row r="2274" spans="3:4" ht="14.1" customHeight="1" x14ac:dyDescent="0.2">
      <c r="C2274" s="1"/>
      <c r="D2274" s="1"/>
    </row>
    <row r="2275" spans="3:4" ht="14.1" customHeight="1" x14ac:dyDescent="0.2">
      <c r="C2275" s="1"/>
      <c r="D2275" s="1"/>
    </row>
    <row r="2276" spans="3:4" ht="14.1" customHeight="1" x14ac:dyDescent="0.2">
      <c r="C2276" s="1"/>
      <c r="D2276" s="1"/>
    </row>
    <row r="2277" spans="3:4" ht="14.1" customHeight="1" x14ac:dyDescent="0.2">
      <c r="C2277" s="1"/>
      <c r="D2277" s="1"/>
    </row>
    <row r="2278" spans="3:4" ht="14.1" customHeight="1" x14ac:dyDescent="0.2">
      <c r="C2278" s="1"/>
      <c r="D2278" s="1"/>
    </row>
    <row r="2279" spans="3:4" ht="14.1" customHeight="1" x14ac:dyDescent="0.2">
      <c r="C2279" s="1"/>
      <c r="D2279" s="1"/>
    </row>
    <row r="2280" spans="3:4" ht="14.1" customHeight="1" x14ac:dyDescent="0.2">
      <c r="C2280" s="1"/>
      <c r="D2280" s="1"/>
    </row>
    <row r="2281" spans="3:4" ht="14.1" customHeight="1" x14ac:dyDescent="0.2">
      <c r="C2281" s="1"/>
      <c r="D2281" s="1"/>
    </row>
    <row r="2282" spans="3:4" ht="14.1" customHeight="1" x14ac:dyDescent="0.2">
      <c r="C2282" s="1"/>
      <c r="D2282" s="1"/>
    </row>
    <row r="2283" spans="3:4" ht="14.1" customHeight="1" x14ac:dyDescent="0.2">
      <c r="C2283" s="1"/>
      <c r="D2283" s="1"/>
    </row>
    <row r="2284" spans="3:4" ht="14.1" customHeight="1" x14ac:dyDescent="0.2">
      <c r="C2284" s="1"/>
      <c r="D2284" s="1"/>
    </row>
    <row r="2285" spans="3:4" ht="14.1" customHeight="1" x14ac:dyDescent="0.2">
      <c r="C2285" s="1"/>
      <c r="D2285" s="1"/>
    </row>
    <row r="2286" spans="3:4" ht="14.1" customHeight="1" x14ac:dyDescent="0.2">
      <c r="C2286" s="1"/>
      <c r="D2286" s="1"/>
    </row>
    <row r="2287" spans="3:4" ht="14.1" customHeight="1" x14ac:dyDescent="0.2">
      <c r="C2287" s="1"/>
      <c r="D2287" s="1"/>
    </row>
    <row r="2288" spans="3:4" ht="14.1" customHeight="1" x14ac:dyDescent="0.2">
      <c r="C2288" s="1"/>
      <c r="D2288" s="1"/>
    </row>
    <row r="2289" spans="3:4" ht="14.1" customHeight="1" x14ac:dyDescent="0.2">
      <c r="C2289" s="1"/>
      <c r="D2289" s="1"/>
    </row>
    <row r="2290" spans="3:4" ht="14.1" customHeight="1" x14ac:dyDescent="0.2">
      <c r="C2290" s="1"/>
      <c r="D2290" s="1"/>
    </row>
    <row r="2291" spans="3:4" ht="14.1" customHeight="1" x14ac:dyDescent="0.2">
      <c r="C2291" s="1"/>
      <c r="D2291" s="1"/>
    </row>
    <row r="2292" spans="3:4" ht="14.1" customHeight="1" x14ac:dyDescent="0.2">
      <c r="C2292" s="1"/>
      <c r="D2292" s="1"/>
    </row>
    <row r="2293" spans="3:4" ht="14.1" customHeight="1" x14ac:dyDescent="0.2">
      <c r="C2293" s="1"/>
      <c r="D2293" s="1"/>
    </row>
    <row r="2294" spans="3:4" ht="14.1" customHeight="1" x14ac:dyDescent="0.2">
      <c r="C2294" s="1"/>
      <c r="D2294" s="1"/>
    </row>
    <row r="2295" spans="3:4" ht="14.1" customHeight="1" x14ac:dyDescent="0.2">
      <c r="C2295" s="1"/>
      <c r="D2295" s="1"/>
    </row>
    <row r="2296" spans="3:4" ht="14.1" customHeight="1" x14ac:dyDescent="0.2">
      <c r="C2296" s="1"/>
      <c r="D2296" s="1"/>
    </row>
    <row r="2297" spans="3:4" ht="14.1" customHeight="1" x14ac:dyDescent="0.2">
      <c r="C2297" s="1"/>
      <c r="D2297" s="1"/>
    </row>
    <row r="2298" spans="3:4" ht="14.1" customHeight="1" x14ac:dyDescent="0.2">
      <c r="C2298" s="1"/>
      <c r="D2298" s="1"/>
    </row>
    <row r="2299" spans="3:4" ht="14.1" customHeight="1" x14ac:dyDescent="0.2">
      <c r="C2299" s="1"/>
      <c r="D2299" s="1"/>
    </row>
    <row r="2300" spans="3:4" ht="14.1" customHeight="1" x14ac:dyDescent="0.2">
      <c r="C2300" s="1"/>
      <c r="D2300" s="1"/>
    </row>
    <row r="2301" spans="3:4" ht="14.1" customHeight="1" x14ac:dyDescent="0.2">
      <c r="C2301" s="1"/>
      <c r="D2301" s="1"/>
    </row>
    <row r="2302" spans="3:4" ht="14.1" customHeight="1" x14ac:dyDescent="0.2">
      <c r="C2302" s="1"/>
      <c r="D2302" s="1"/>
    </row>
    <row r="2303" spans="3:4" ht="14.1" customHeight="1" x14ac:dyDescent="0.2">
      <c r="C2303" s="1"/>
      <c r="D2303" s="1"/>
    </row>
    <row r="2304" spans="3:4" ht="14.1" customHeight="1" x14ac:dyDescent="0.2">
      <c r="C2304" s="1"/>
      <c r="D2304" s="1"/>
    </row>
    <row r="2305" spans="3:4" ht="14.1" customHeight="1" x14ac:dyDescent="0.2">
      <c r="C2305" s="1"/>
      <c r="D2305" s="1"/>
    </row>
    <row r="2306" spans="3:4" ht="14.1" customHeight="1" x14ac:dyDescent="0.2">
      <c r="C2306" s="1"/>
      <c r="D2306" s="1"/>
    </row>
    <row r="2307" spans="3:4" ht="14.1" customHeight="1" x14ac:dyDescent="0.2">
      <c r="C2307" s="1"/>
      <c r="D2307" s="1"/>
    </row>
    <row r="2308" spans="3:4" ht="14.1" customHeight="1" x14ac:dyDescent="0.2">
      <c r="C2308" s="1"/>
      <c r="D2308" s="1"/>
    </row>
    <row r="2309" spans="3:4" ht="14.1" customHeight="1" x14ac:dyDescent="0.2">
      <c r="C2309" s="1"/>
      <c r="D2309" s="1"/>
    </row>
    <row r="2310" spans="3:4" ht="14.1" customHeight="1" x14ac:dyDescent="0.2">
      <c r="C2310" s="1"/>
      <c r="D2310" s="1"/>
    </row>
    <row r="2311" spans="3:4" ht="14.1" customHeight="1" x14ac:dyDescent="0.2">
      <c r="C2311" s="1"/>
      <c r="D2311" s="1"/>
    </row>
    <row r="2312" spans="3:4" ht="14.1" customHeight="1" x14ac:dyDescent="0.2">
      <c r="C2312" s="1"/>
      <c r="D2312" s="1"/>
    </row>
    <row r="2313" spans="3:4" ht="14.1" customHeight="1" x14ac:dyDescent="0.2">
      <c r="C2313" s="1"/>
      <c r="D2313" s="1"/>
    </row>
    <row r="2314" spans="3:4" ht="14.1" customHeight="1" x14ac:dyDescent="0.2">
      <c r="C2314" s="1"/>
      <c r="D2314" s="1"/>
    </row>
    <row r="2315" spans="3:4" ht="14.1" customHeight="1" x14ac:dyDescent="0.2">
      <c r="C2315" s="1"/>
      <c r="D2315" s="1"/>
    </row>
    <row r="2316" spans="3:4" ht="14.1" customHeight="1" x14ac:dyDescent="0.2">
      <c r="C2316" s="1"/>
      <c r="D2316" s="1"/>
    </row>
    <row r="2317" spans="3:4" ht="14.1" customHeight="1" x14ac:dyDescent="0.2">
      <c r="C2317" s="1"/>
      <c r="D2317" s="1"/>
    </row>
    <row r="2318" spans="3:4" ht="14.1" customHeight="1" x14ac:dyDescent="0.2">
      <c r="C2318" s="1"/>
      <c r="D2318" s="1"/>
    </row>
    <row r="2319" spans="3:4" ht="14.1" customHeight="1" x14ac:dyDescent="0.2">
      <c r="C2319" s="1"/>
      <c r="D2319" s="1"/>
    </row>
    <row r="2320" spans="3:4" ht="14.1" customHeight="1" x14ac:dyDescent="0.2">
      <c r="C2320" s="1"/>
      <c r="D2320" s="1"/>
    </row>
    <row r="2321" spans="3:4" ht="14.1" customHeight="1" x14ac:dyDescent="0.2">
      <c r="C2321" s="1"/>
      <c r="D2321" s="1"/>
    </row>
    <row r="2322" spans="3:4" ht="14.1" customHeight="1" x14ac:dyDescent="0.2">
      <c r="C2322" s="1"/>
      <c r="D2322" s="1"/>
    </row>
    <row r="2323" spans="3:4" ht="14.1" customHeight="1" x14ac:dyDescent="0.2">
      <c r="C2323" s="1"/>
      <c r="D2323" s="1"/>
    </row>
    <row r="2324" spans="3:4" ht="14.1" customHeight="1" x14ac:dyDescent="0.2">
      <c r="C2324" s="1"/>
      <c r="D2324" s="1"/>
    </row>
    <row r="2325" spans="3:4" ht="14.1" customHeight="1" x14ac:dyDescent="0.2">
      <c r="C2325" s="1"/>
      <c r="D2325" s="1"/>
    </row>
    <row r="2326" spans="3:4" ht="14.1" customHeight="1" x14ac:dyDescent="0.2">
      <c r="C2326" s="1"/>
      <c r="D2326" s="1"/>
    </row>
    <row r="2327" spans="3:4" ht="14.1" customHeight="1" x14ac:dyDescent="0.2">
      <c r="C2327" s="1"/>
      <c r="D2327" s="1"/>
    </row>
    <row r="2328" spans="3:4" ht="14.1" customHeight="1" x14ac:dyDescent="0.2">
      <c r="C2328" s="1"/>
      <c r="D2328" s="1"/>
    </row>
    <row r="2329" spans="3:4" ht="14.1" customHeight="1" x14ac:dyDescent="0.2">
      <c r="C2329" s="1"/>
      <c r="D2329" s="1"/>
    </row>
    <row r="2330" spans="3:4" ht="14.1" customHeight="1" x14ac:dyDescent="0.2">
      <c r="C2330" s="1"/>
      <c r="D2330" s="1"/>
    </row>
    <row r="2331" spans="3:4" ht="14.1" customHeight="1" x14ac:dyDescent="0.2">
      <c r="C2331" s="1"/>
      <c r="D2331" s="1"/>
    </row>
    <row r="2332" spans="3:4" ht="14.1" customHeight="1" x14ac:dyDescent="0.2">
      <c r="C2332" s="1"/>
      <c r="D2332" s="1"/>
    </row>
    <row r="2333" spans="3:4" ht="14.1" customHeight="1" x14ac:dyDescent="0.2">
      <c r="C2333" s="1"/>
      <c r="D2333" s="1"/>
    </row>
    <row r="2334" spans="3:4" ht="14.1" customHeight="1" x14ac:dyDescent="0.2">
      <c r="C2334" s="1"/>
      <c r="D2334" s="1"/>
    </row>
    <row r="2335" spans="3:4" ht="14.1" customHeight="1" x14ac:dyDescent="0.2">
      <c r="C2335" s="1"/>
      <c r="D2335" s="1"/>
    </row>
    <row r="2336" spans="3:4" ht="14.1" customHeight="1" x14ac:dyDescent="0.2">
      <c r="C2336" s="1"/>
      <c r="D2336" s="1"/>
    </row>
    <row r="2337" spans="3:4" ht="14.1" customHeight="1" x14ac:dyDescent="0.2">
      <c r="C2337" s="1"/>
      <c r="D2337" s="1"/>
    </row>
    <row r="2338" spans="3:4" ht="14.1" customHeight="1" x14ac:dyDescent="0.2">
      <c r="C2338" s="1"/>
      <c r="D2338" s="1"/>
    </row>
    <row r="2339" spans="3:4" ht="14.1" customHeight="1" x14ac:dyDescent="0.2">
      <c r="C2339" s="1"/>
      <c r="D2339" s="1"/>
    </row>
    <row r="2340" spans="3:4" ht="14.1" customHeight="1" x14ac:dyDescent="0.2">
      <c r="C2340" s="1"/>
      <c r="D2340" s="1"/>
    </row>
    <row r="2341" spans="3:4" ht="14.1" customHeight="1" x14ac:dyDescent="0.2">
      <c r="C2341" s="1"/>
      <c r="D2341" s="1"/>
    </row>
    <row r="2342" spans="3:4" ht="14.1" customHeight="1" x14ac:dyDescent="0.2">
      <c r="C2342" s="1"/>
      <c r="D2342" s="1"/>
    </row>
    <row r="2343" spans="3:4" ht="14.1" customHeight="1" x14ac:dyDescent="0.2">
      <c r="C2343" s="1"/>
      <c r="D2343" s="1"/>
    </row>
    <row r="2344" spans="3:4" ht="14.1" customHeight="1" x14ac:dyDescent="0.2">
      <c r="C2344" s="1"/>
      <c r="D2344" s="1"/>
    </row>
    <row r="2345" spans="3:4" ht="14.1" customHeight="1" x14ac:dyDescent="0.2">
      <c r="C2345" s="1"/>
      <c r="D2345" s="1"/>
    </row>
    <row r="2346" spans="3:4" ht="14.1" customHeight="1" x14ac:dyDescent="0.2">
      <c r="C2346" s="1"/>
      <c r="D2346" s="1"/>
    </row>
    <row r="2347" spans="3:4" ht="14.1" customHeight="1" x14ac:dyDescent="0.2">
      <c r="C2347" s="1"/>
      <c r="D2347" s="1"/>
    </row>
    <row r="2348" spans="3:4" ht="14.1" customHeight="1" x14ac:dyDescent="0.2">
      <c r="C2348" s="1"/>
      <c r="D2348" s="1"/>
    </row>
    <row r="2349" spans="3:4" ht="14.1" customHeight="1" x14ac:dyDescent="0.2">
      <c r="C2349" s="1"/>
      <c r="D2349" s="1"/>
    </row>
    <row r="2350" spans="3:4" ht="14.1" customHeight="1" x14ac:dyDescent="0.2">
      <c r="C2350" s="1"/>
      <c r="D2350" s="1"/>
    </row>
    <row r="2351" spans="3:4" ht="14.1" customHeight="1" x14ac:dyDescent="0.2">
      <c r="C2351" s="1"/>
      <c r="D2351" s="1"/>
    </row>
    <row r="2352" spans="3:4" ht="14.1" customHeight="1" x14ac:dyDescent="0.2">
      <c r="C2352" s="1"/>
      <c r="D2352" s="1"/>
    </row>
    <row r="2353" spans="3:4" ht="14.1" customHeight="1" x14ac:dyDescent="0.2">
      <c r="C2353" s="1"/>
      <c r="D2353" s="1"/>
    </row>
    <row r="2354" spans="3:4" ht="14.1" customHeight="1" x14ac:dyDescent="0.2">
      <c r="C2354" s="1"/>
      <c r="D2354" s="1"/>
    </row>
    <row r="2355" spans="3:4" ht="14.1" customHeight="1" x14ac:dyDescent="0.2">
      <c r="C2355" s="1"/>
      <c r="D2355" s="1"/>
    </row>
    <row r="2356" spans="3:4" ht="14.1" customHeight="1" x14ac:dyDescent="0.2">
      <c r="C2356" s="1"/>
      <c r="D2356" s="1"/>
    </row>
    <row r="2357" spans="3:4" ht="14.1" customHeight="1" x14ac:dyDescent="0.2">
      <c r="C2357" s="1"/>
      <c r="D2357" s="1"/>
    </row>
    <row r="2358" spans="3:4" ht="14.1" customHeight="1" x14ac:dyDescent="0.2">
      <c r="C2358" s="1"/>
      <c r="D2358" s="1"/>
    </row>
    <row r="2359" spans="3:4" ht="14.1" customHeight="1" x14ac:dyDescent="0.2">
      <c r="C2359" s="1"/>
      <c r="D2359" s="1"/>
    </row>
    <row r="2360" spans="3:4" ht="14.1" customHeight="1" x14ac:dyDescent="0.2">
      <c r="C2360" s="1"/>
      <c r="D2360" s="1"/>
    </row>
    <row r="2361" spans="3:4" ht="14.1" customHeight="1" x14ac:dyDescent="0.2">
      <c r="C2361" s="1"/>
      <c r="D2361" s="1"/>
    </row>
    <row r="2362" spans="3:4" ht="14.1" customHeight="1" x14ac:dyDescent="0.2">
      <c r="C2362" s="1"/>
      <c r="D2362" s="1"/>
    </row>
    <row r="2363" spans="3:4" ht="14.1" customHeight="1" x14ac:dyDescent="0.2">
      <c r="C2363" s="1"/>
      <c r="D2363" s="1"/>
    </row>
    <row r="2364" spans="3:4" ht="14.1" customHeight="1" x14ac:dyDescent="0.2">
      <c r="C2364" s="1"/>
      <c r="D2364" s="1"/>
    </row>
    <row r="2365" spans="3:4" ht="14.1" customHeight="1" x14ac:dyDescent="0.2">
      <c r="C2365" s="1"/>
      <c r="D2365" s="1"/>
    </row>
    <row r="2366" spans="3:4" ht="14.1" customHeight="1" x14ac:dyDescent="0.2">
      <c r="C2366" s="1"/>
      <c r="D2366" s="1"/>
    </row>
    <row r="2367" spans="3:4" ht="14.1" customHeight="1" x14ac:dyDescent="0.2">
      <c r="C2367" s="1"/>
      <c r="D2367" s="1"/>
    </row>
    <row r="2368" spans="3:4" ht="14.1" customHeight="1" x14ac:dyDescent="0.2">
      <c r="C2368" s="1"/>
      <c r="D2368" s="1"/>
    </row>
    <row r="2369" spans="3:4" ht="14.1" customHeight="1" x14ac:dyDescent="0.2">
      <c r="C2369" s="1"/>
      <c r="D2369" s="1"/>
    </row>
    <row r="2370" spans="3:4" ht="14.1" customHeight="1" x14ac:dyDescent="0.2">
      <c r="C2370" s="1"/>
      <c r="D2370" s="1"/>
    </row>
    <row r="2371" spans="3:4" ht="14.1" customHeight="1" x14ac:dyDescent="0.2">
      <c r="C2371" s="1"/>
      <c r="D2371" s="1"/>
    </row>
    <row r="2372" spans="3:4" ht="14.1" customHeight="1" x14ac:dyDescent="0.2">
      <c r="C2372" s="1"/>
      <c r="D2372" s="1"/>
    </row>
    <row r="2373" spans="3:4" ht="14.1" customHeight="1" x14ac:dyDescent="0.2">
      <c r="C2373" s="1"/>
      <c r="D2373" s="1"/>
    </row>
    <row r="2374" spans="3:4" ht="14.1" customHeight="1" x14ac:dyDescent="0.2">
      <c r="C2374" s="1"/>
      <c r="D2374" s="1"/>
    </row>
    <row r="2375" spans="3:4" ht="14.1" customHeight="1" x14ac:dyDescent="0.2">
      <c r="C2375" s="1"/>
      <c r="D2375" s="1"/>
    </row>
    <row r="2376" spans="3:4" ht="14.1" customHeight="1" x14ac:dyDescent="0.2">
      <c r="C2376" s="1"/>
      <c r="D2376" s="1"/>
    </row>
    <row r="2377" spans="3:4" ht="14.1" customHeight="1" x14ac:dyDescent="0.2">
      <c r="C2377" s="1"/>
      <c r="D2377" s="1"/>
    </row>
    <row r="2378" spans="3:4" ht="14.1" customHeight="1" x14ac:dyDescent="0.2">
      <c r="C2378" s="1"/>
      <c r="D2378" s="1"/>
    </row>
    <row r="2379" spans="3:4" ht="14.1" customHeight="1" x14ac:dyDescent="0.2">
      <c r="C2379" s="1"/>
      <c r="D2379" s="1"/>
    </row>
    <row r="2380" spans="3:4" ht="14.1" customHeight="1" x14ac:dyDescent="0.2">
      <c r="C2380" s="1"/>
      <c r="D2380" s="1"/>
    </row>
    <row r="2381" spans="3:4" ht="14.1" customHeight="1" x14ac:dyDescent="0.2">
      <c r="C2381" s="1"/>
      <c r="D2381" s="1"/>
    </row>
    <row r="2382" spans="3:4" ht="14.1" customHeight="1" x14ac:dyDescent="0.2">
      <c r="C2382" s="1"/>
      <c r="D2382" s="1"/>
    </row>
    <row r="2383" spans="3:4" ht="14.1" customHeight="1" x14ac:dyDescent="0.2">
      <c r="C2383" s="1"/>
      <c r="D2383" s="1"/>
    </row>
    <row r="2384" spans="3:4" ht="14.1" customHeight="1" x14ac:dyDescent="0.2">
      <c r="C2384" s="1"/>
      <c r="D2384" s="1"/>
    </row>
    <row r="2385" spans="3:4" ht="14.1" customHeight="1" x14ac:dyDescent="0.2">
      <c r="C2385" s="1"/>
      <c r="D2385" s="1"/>
    </row>
    <row r="2386" spans="3:4" ht="14.1" customHeight="1" x14ac:dyDescent="0.2">
      <c r="C2386" s="1"/>
      <c r="D2386" s="1"/>
    </row>
    <row r="2387" spans="3:4" ht="14.1" customHeight="1" x14ac:dyDescent="0.2">
      <c r="C2387" s="1"/>
      <c r="D2387" s="1"/>
    </row>
    <row r="2388" spans="3:4" ht="14.1" customHeight="1" x14ac:dyDescent="0.2">
      <c r="C2388" s="1"/>
      <c r="D2388" s="1"/>
    </row>
    <row r="2389" spans="3:4" ht="14.1" customHeight="1" x14ac:dyDescent="0.2">
      <c r="C2389" s="1"/>
      <c r="D2389" s="1"/>
    </row>
    <row r="2390" spans="3:4" ht="14.1" customHeight="1" x14ac:dyDescent="0.2">
      <c r="C2390" s="1"/>
      <c r="D2390" s="1"/>
    </row>
    <row r="2391" spans="3:4" ht="14.1" customHeight="1" x14ac:dyDescent="0.2">
      <c r="C2391" s="1"/>
      <c r="D2391" s="1"/>
    </row>
    <row r="2392" spans="3:4" ht="14.1" customHeight="1" x14ac:dyDescent="0.2">
      <c r="C2392" s="1"/>
      <c r="D2392" s="1"/>
    </row>
    <row r="2393" spans="3:4" ht="14.1" customHeight="1" x14ac:dyDescent="0.2">
      <c r="C2393" s="1"/>
      <c r="D2393" s="1"/>
    </row>
    <row r="2394" spans="3:4" ht="14.1" customHeight="1" x14ac:dyDescent="0.2">
      <c r="C2394" s="1"/>
      <c r="D2394" s="1"/>
    </row>
    <row r="2395" spans="3:4" ht="14.1" customHeight="1" x14ac:dyDescent="0.2">
      <c r="C2395" s="1"/>
      <c r="D2395" s="1"/>
    </row>
    <row r="2396" spans="3:4" ht="14.1" customHeight="1" x14ac:dyDescent="0.2">
      <c r="C2396" s="1"/>
      <c r="D2396" s="1"/>
    </row>
    <row r="2397" spans="3:4" ht="14.1" customHeight="1" x14ac:dyDescent="0.2">
      <c r="C2397" s="1"/>
      <c r="D2397" s="1"/>
    </row>
    <row r="2398" spans="3:4" ht="14.1" customHeight="1" x14ac:dyDescent="0.2">
      <c r="C2398" s="1"/>
      <c r="D2398" s="1"/>
    </row>
    <row r="2399" spans="3:4" ht="14.1" customHeight="1" x14ac:dyDescent="0.2">
      <c r="C2399" s="1"/>
      <c r="D2399" s="1"/>
    </row>
    <row r="2400" spans="3:4" ht="14.1" customHeight="1" x14ac:dyDescent="0.2">
      <c r="C2400" s="1"/>
      <c r="D2400" s="1"/>
    </row>
    <row r="2401" spans="3:4" ht="14.1" customHeight="1" x14ac:dyDescent="0.2">
      <c r="C2401" s="1"/>
      <c r="D2401" s="1"/>
    </row>
    <row r="2402" spans="3:4" ht="14.1" customHeight="1" x14ac:dyDescent="0.2">
      <c r="C2402" s="1"/>
      <c r="D2402" s="1"/>
    </row>
    <row r="2403" spans="3:4" ht="14.1" customHeight="1" x14ac:dyDescent="0.2">
      <c r="C2403" s="1"/>
      <c r="D2403" s="1"/>
    </row>
    <row r="2404" spans="3:4" ht="14.1" customHeight="1" x14ac:dyDescent="0.2">
      <c r="C2404" s="1"/>
      <c r="D2404" s="1"/>
    </row>
    <row r="2405" spans="3:4" ht="14.1" customHeight="1" x14ac:dyDescent="0.2">
      <c r="C2405" s="1"/>
      <c r="D2405" s="1"/>
    </row>
    <row r="2406" spans="3:4" ht="14.1" customHeight="1" x14ac:dyDescent="0.2">
      <c r="C2406" s="1"/>
      <c r="D2406" s="1"/>
    </row>
    <row r="2407" spans="3:4" ht="14.1" customHeight="1" x14ac:dyDescent="0.2">
      <c r="C2407" s="1"/>
      <c r="D2407" s="1"/>
    </row>
    <row r="2408" spans="3:4" ht="14.1" customHeight="1" x14ac:dyDescent="0.2">
      <c r="C2408" s="1"/>
      <c r="D2408" s="1"/>
    </row>
    <row r="2409" spans="3:4" ht="14.1" customHeight="1" x14ac:dyDescent="0.2">
      <c r="C2409" s="1"/>
      <c r="D2409" s="1"/>
    </row>
    <row r="2410" spans="3:4" ht="14.1" customHeight="1" x14ac:dyDescent="0.2">
      <c r="C2410" s="1"/>
      <c r="D2410" s="1"/>
    </row>
    <row r="2411" spans="3:4" ht="14.1" customHeight="1" x14ac:dyDescent="0.2">
      <c r="C2411" s="1"/>
      <c r="D2411" s="1"/>
    </row>
    <row r="2412" spans="3:4" ht="14.1" customHeight="1" x14ac:dyDescent="0.2">
      <c r="C2412" s="1"/>
      <c r="D2412" s="1"/>
    </row>
    <row r="2413" spans="3:4" ht="14.1" customHeight="1" x14ac:dyDescent="0.2">
      <c r="C2413" s="1"/>
      <c r="D2413" s="1"/>
    </row>
    <row r="2414" spans="3:4" ht="14.1" customHeight="1" x14ac:dyDescent="0.2">
      <c r="C2414" s="1"/>
      <c r="D2414" s="1"/>
    </row>
    <row r="2415" spans="3:4" ht="14.1" customHeight="1" x14ac:dyDescent="0.2">
      <c r="C2415" s="1"/>
      <c r="D2415" s="1"/>
    </row>
    <row r="2416" spans="3:4" ht="14.1" customHeight="1" x14ac:dyDescent="0.2">
      <c r="C2416" s="1"/>
      <c r="D2416" s="1"/>
    </row>
    <row r="2417" spans="3:4" ht="14.1" customHeight="1" x14ac:dyDescent="0.2">
      <c r="C2417" s="1"/>
      <c r="D2417" s="1"/>
    </row>
    <row r="2418" spans="3:4" ht="14.1" customHeight="1" x14ac:dyDescent="0.2">
      <c r="C2418" s="1"/>
      <c r="D2418" s="1"/>
    </row>
    <row r="2419" spans="3:4" ht="14.1" customHeight="1" x14ac:dyDescent="0.2">
      <c r="C2419" s="1"/>
      <c r="D2419" s="1"/>
    </row>
    <row r="2420" spans="3:4" ht="14.1" customHeight="1" x14ac:dyDescent="0.2">
      <c r="C2420" s="1"/>
      <c r="D2420" s="1"/>
    </row>
    <row r="2421" spans="3:4" ht="14.1" customHeight="1" x14ac:dyDescent="0.2">
      <c r="C2421" s="1"/>
      <c r="D2421" s="1"/>
    </row>
    <row r="2422" spans="3:4" ht="14.1" customHeight="1" x14ac:dyDescent="0.2">
      <c r="C2422" s="1"/>
      <c r="D2422" s="1"/>
    </row>
    <row r="2423" spans="3:4" ht="14.1" customHeight="1" x14ac:dyDescent="0.2">
      <c r="C2423" s="1"/>
      <c r="D2423" s="1"/>
    </row>
    <row r="2424" spans="3:4" ht="14.1" customHeight="1" x14ac:dyDescent="0.2">
      <c r="C2424" s="1"/>
      <c r="D2424" s="1"/>
    </row>
    <row r="2425" spans="3:4" ht="14.1" customHeight="1" x14ac:dyDescent="0.2">
      <c r="C2425" s="1"/>
      <c r="D2425" s="1"/>
    </row>
    <row r="2426" spans="3:4" ht="14.1" customHeight="1" x14ac:dyDescent="0.2">
      <c r="C2426" s="1"/>
      <c r="D2426" s="1"/>
    </row>
    <row r="2427" spans="3:4" ht="14.1" customHeight="1" x14ac:dyDescent="0.2">
      <c r="C2427" s="1"/>
      <c r="D2427" s="1"/>
    </row>
    <row r="2428" spans="3:4" ht="14.1" customHeight="1" x14ac:dyDescent="0.2">
      <c r="C2428" s="1"/>
      <c r="D2428" s="1"/>
    </row>
    <row r="2429" spans="3:4" ht="14.1" customHeight="1" x14ac:dyDescent="0.2">
      <c r="C2429" s="1"/>
      <c r="D2429" s="1"/>
    </row>
    <row r="2430" spans="3:4" ht="14.1" customHeight="1" x14ac:dyDescent="0.2">
      <c r="C2430" s="1"/>
      <c r="D2430" s="1"/>
    </row>
    <row r="2431" spans="3:4" ht="14.1" customHeight="1" x14ac:dyDescent="0.2">
      <c r="C2431" s="1"/>
      <c r="D2431" s="1"/>
    </row>
    <row r="2432" spans="3:4" ht="14.1" customHeight="1" x14ac:dyDescent="0.2">
      <c r="C2432" s="1"/>
      <c r="D2432" s="1"/>
    </row>
    <row r="2433" spans="3:4" ht="14.1" customHeight="1" x14ac:dyDescent="0.2">
      <c r="C2433" s="1"/>
      <c r="D2433" s="1"/>
    </row>
    <row r="2434" spans="3:4" ht="14.1" customHeight="1" x14ac:dyDescent="0.2">
      <c r="C2434" s="1"/>
      <c r="D2434" s="1"/>
    </row>
    <row r="2435" spans="3:4" ht="14.1" customHeight="1" x14ac:dyDescent="0.2">
      <c r="C2435" s="1"/>
      <c r="D2435" s="1"/>
    </row>
    <row r="2436" spans="3:4" ht="14.1" customHeight="1" x14ac:dyDescent="0.2">
      <c r="C2436" s="1"/>
      <c r="D2436" s="1"/>
    </row>
    <row r="2437" spans="3:4" ht="14.1" customHeight="1" x14ac:dyDescent="0.2">
      <c r="C2437" s="1"/>
      <c r="D2437" s="1"/>
    </row>
    <row r="2438" spans="3:4" ht="14.1" customHeight="1" x14ac:dyDescent="0.2">
      <c r="C2438" s="1"/>
      <c r="D2438" s="1"/>
    </row>
    <row r="2439" spans="3:4" ht="14.1" customHeight="1" x14ac:dyDescent="0.2">
      <c r="C2439" s="1"/>
      <c r="D2439" s="1"/>
    </row>
    <row r="2440" spans="3:4" ht="14.1" customHeight="1" x14ac:dyDescent="0.2">
      <c r="C2440" s="1"/>
      <c r="D2440" s="1"/>
    </row>
    <row r="2441" spans="3:4" ht="14.1" customHeight="1" x14ac:dyDescent="0.2">
      <c r="C2441" s="1"/>
      <c r="D2441" s="1"/>
    </row>
    <row r="2442" spans="3:4" ht="14.1" customHeight="1" x14ac:dyDescent="0.2">
      <c r="C2442" s="1"/>
      <c r="D2442" s="1"/>
    </row>
    <row r="2443" spans="3:4" ht="14.1" customHeight="1" x14ac:dyDescent="0.2">
      <c r="C2443" s="1"/>
      <c r="D2443" s="1"/>
    </row>
    <row r="2444" spans="3:4" ht="14.1" customHeight="1" x14ac:dyDescent="0.2">
      <c r="C2444" s="1"/>
      <c r="D2444" s="1"/>
    </row>
    <row r="2445" spans="3:4" ht="14.1" customHeight="1" x14ac:dyDescent="0.2">
      <c r="C2445" s="1"/>
      <c r="D2445" s="1"/>
    </row>
    <row r="2446" spans="3:4" ht="14.1" customHeight="1" x14ac:dyDescent="0.2">
      <c r="C2446" s="1"/>
      <c r="D2446" s="1"/>
    </row>
    <row r="2447" spans="3:4" ht="14.1" customHeight="1" x14ac:dyDescent="0.2">
      <c r="C2447" s="1"/>
      <c r="D2447" s="1"/>
    </row>
    <row r="2448" spans="3:4" ht="14.1" customHeight="1" x14ac:dyDescent="0.2">
      <c r="C2448" s="1"/>
      <c r="D2448" s="1"/>
    </row>
    <row r="2449" spans="3:4" ht="14.1" customHeight="1" x14ac:dyDescent="0.2">
      <c r="C2449" s="1"/>
      <c r="D2449" s="1"/>
    </row>
    <row r="2450" spans="3:4" ht="14.1" customHeight="1" x14ac:dyDescent="0.2">
      <c r="C2450" s="1"/>
      <c r="D2450" s="1"/>
    </row>
    <row r="2451" spans="3:4" ht="14.1" customHeight="1" x14ac:dyDescent="0.2">
      <c r="C2451" s="1"/>
      <c r="D2451" s="1"/>
    </row>
    <row r="2452" spans="3:4" ht="14.1" customHeight="1" x14ac:dyDescent="0.2">
      <c r="C2452" s="1"/>
      <c r="D2452" s="1"/>
    </row>
    <row r="2453" spans="3:4" ht="14.1" customHeight="1" x14ac:dyDescent="0.2">
      <c r="C2453" s="1"/>
      <c r="D2453" s="1"/>
    </row>
    <row r="2454" spans="3:4" ht="14.1" customHeight="1" x14ac:dyDescent="0.2">
      <c r="C2454" s="1"/>
      <c r="D2454" s="1"/>
    </row>
    <row r="2455" spans="3:4" ht="14.1" customHeight="1" x14ac:dyDescent="0.2">
      <c r="C2455" s="1"/>
      <c r="D2455" s="1"/>
    </row>
    <row r="2456" spans="3:4" ht="14.1" customHeight="1" x14ac:dyDescent="0.2">
      <c r="C2456" s="1"/>
      <c r="D2456" s="1"/>
    </row>
    <row r="2457" spans="3:4" ht="14.1" customHeight="1" x14ac:dyDescent="0.2">
      <c r="C2457" s="1"/>
      <c r="D2457" s="1"/>
    </row>
    <row r="2458" spans="3:4" ht="14.1" customHeight="1" x14ac:dyDescent="0.2">
      <c r="C2458" s="1"/>
      <c r="D2458" s="1"/>
    </row>
    <row r="2459" spans="3:4" ht="14.1" customHeight="1" x14ac:dyDescent="0.2">
      <c r="C2459" s="1"/>
      <c r="D2459" s="1"/>
    </row>
    <row r="2460" spans="3:4" ht="14.1" customHeight="1" x14ac:dyDescent="0.2">
      <c r="C2460" s="1"/>
      <c r="D2460" s="1"/>
    </row>
    <row r="2461" spans="3:4" ht="14.1" customHeight="1" x14ac:dyDescent="0.2">
      <c r="C2461" s="1"/>
      <c r="D2461" s="1"/>
    </row>
    <row r="2462" spans="3:4" ht="14.1" customHeight="1" x14ac:dyDescent="0.2">
      <c r="C2462" s="1"/>
      <c r="D2462" s="1"/>
    </row>
    <row r="2463" spans="3:4" ht="14.1" customHeight="1" x14ac:dyDescent="0.2">
      <c r="C2463" s="1"/>
      <c r="D2463" s="1"/>
    </row>
    <row r="2464" spans="3:4" ht="14.1" customHeight="1" x14ac:dyDescent="0.2">
      <c r="C2464" s="1"/>
      <c r="D2464" s="1"/>
    </row>
    <row r="2465" spans="3:4" ht="14.1" customHeight="1" x14ac:dyDescent="0.2">
      <c r="C2465" s="1"/>
      <c r="D2465" s="1"/>
    </row>
    <row r="2466" spans="3:4" ht="14.1" customHeight="1" x14ac:dyDescent="0.2">
      <c r="C2466" s="1"/>
      <c r="D2466" s="1"/>
    </row>
    <row r="2467" spans="3:4" ht="14.1" customHeight="1" x14ac:dyDescent="0.2">
      <c r="C2467" s="1"/>
      <c r="D2467" s="1"/>
    </row>
    <row r="2468" spans="3:4" ht="14.1" customHeight="1" x14ac:dyDescent="0.2">
      <c r="C2468" s="1"/>
      <c r="D2468" s="1"/>
    </row>
    <row r="2469" spans="3:4" ht="14.1" customHeight="1" x14ac:dyDescent="0.2">
      <c r="C2469" s="1"/>
      <c r="D2469" s="1"/>
    </row>
    <row r="2470" spans="3:4" ht="14.1" customHeight="1" x14ac:dyDescent="0.2">
      <c r="C2470" s="1"/>
      <c r="D2470" s="1"/>
    </row>
    <row r="2471" spans="3:4" ht="14.1" customHeight="1" x14ac:dyDescent="0.2">
      <c r="C2471" s="1"/>
      <c r="D2471" s="1"/>
    </row>
    <row r="2472" spans="3:4" ht="14.1" customHeight="1" x14ac:dyDescent="0.2">
      <c r="C2472" s="1"/>
      <c r="D2472" s="1"/>
    </row>
    <row r="2473" spans="3:4" ht="14.1" customHeight="1" x14ac:dyDescent="0.2">
      <c r="C2473" s="1"/>
      <c r="D2473" s="1"/>
    </row>
    <row r="2474" spans="3:4" ht="14.1" customHeight="1" x14ac:dyDescent="0.2">
      <c r="C2474" s="1"/>
      <c r="D2474" s="1"/>
    </row>
    <row r="2475" spans="3:4" ht="14.1" customHeight="1" x14ac:dyDescent="0.2">
      <c r="C2475" s="1"/>
      <c r="D2475" s="1"/>
    </row>
    <row r="2476" spans="3:4" ht="14.1" customHeight="1" x14ac:dyDescent="0.2">
      <c r="C2476" s="1"/>
      <c r="D2476" s="1"/>
    </row>
    <row r="2477" spans="3:4" ht="14.1" customHeight="1" x14ac:dyDescent="0.2">
      <c r="C2477" s="1"/>
      <c r="D2477" s="1"/>
    </row>
    <row r="2478" spans="3:4" ht="14.1" customHeight="1" x14ac:dyDescent="0.2">
      <c r="C2478" s="1"/>
      <c r="D2478" s="1"/>
    </row>
    <row r="2479" spans="3:4" ht="14.1" customHeight="1" x14ac:dyDescent="0.2">
      <c r="C2479" s="1"/>
      <c r="D2479" s="1"/>
    </row>
    <row r="2480" spans="3:4" ht="14.1" customHeight="1" x14ac:dyDescent="0.2">
      <c r="C2480" s="1"/>
      <c r="D2480" s="1"/>
    </row>
    <row r="2481" spans="3:4" ht="14.1" customHeight="1" x14ac:dyDescent="0.2">
      <c r="C2481" s="1"/>
      <c r="D2481" s="1"/>
    </row>
    <row r="2482" spans="3:4" ht="14.1" customHeight="1" x14ac:dyDescent="0.2">
      <c r="C2482" s="1"/>
      <c r="D2482" s="1"/>
    </row>
    <row r="2483" spans="3:4" ht="14.1" customHeight="1" x14ac:dyDescent="0.2">
      <c r="C2483" s="1"/>
      <c r="D2483" s="1"/>
    </row>
    <row r="2484" spans="3:4" ht="14.1" customHeight="1" x14ac:dyDescent="0.2">
      <c r="C2484" s="1"/>
      <c r="D2484" s="1"/>
    </row>
    <row r="2485" spans="3:4" ht="14.1" customHeight="1" x14ac:dyDescent="0.2">
      <c r="C2485" s="1"/>
      <c r="D2485" s="1"/>
    </row>
    <row r="2486" spans="3:4" ht="14.1" customHeight="1" x14ac:dyDescent="0.2">
      <c r="C2486" s="1"/>
      <c r="D2486" s="1"/>
    </row>
    <row r="2487" spans="3:4" ht="14.1" customHeight="1" x14ac:dyDescent="0.2">
      <c r="C2487" s="1"/>
      <c r="D2487" s="1"/>
    </row>
    <row r="2488" spans="3:4" ht="14.1" customHeight="1" x14ac:dyDescent="0.2">
      <c r="C2488" s="1"/>
      <c r="D2488" s="1"/>
    </row>
    <row r="2489" spans="3:4" ht="14.1" customHeight="1" x14ac:dyDescent="0.2">
      <c r="C2489" s="1"/>
      <c r="D2489" s="1"/>
    </row>
    <row r="2490" spans="3:4" ht="14.1" customHeight="1" x14ac:dyDescent="0.2">
      <c r="C2490" s="1"/>
      <c r="D2490" s="1"/>
    </row>
    <row r="2491" spans="3:4" ht="14.1" customHeight="1" x14ac:dyDescent="0.2">
      <c r="C2491" s="1"/>
      <c r="D2491" s="1"/>
    </row>
    <row r="2492" spans="3:4" ht="14.1" customHeight="1" x14ac:dyDescent="0.2">
      <c r="C2492" s="1"/>
      <c r="D2492" s="1"/>
    </row>
    <row r="2493" spans="3:4" ht="14.1" customHeight="1" x14ac:dyDescent="0.2">
      <c r="C2493" s="1"/>
      <c r="D2493" s="1"/>
    </row>
    <row r="2494" spans="3:4" ht="14.1" customHeight="1" x14ac:dyDescent="0.2">
      <c r="C2494" s="1"/>
      <c r="D2494" s="1"/>
    </row>
    <row r="2495" spans="3:4" ht="14.1" customHeight="1" x14ac:dyDescent="0.2">
      <c r="C2495" s="1"/>
      <c r="D2495" s="1"/>
    </row>
    <row r="2496" spans="3:4" ht="14.1" customHeight="1" x14ac:dyDescent="0.2">
      <c r="C2496" s="1"/>
      <c r="D2496" s="1"/>
    </row>
    <row r="2497" spans="3:4" ht="14.1" customHeight="1" x14ac:dyDescent="0.2">
      <c r="C2497" s="1"/>
      <c r="D2497" s="1"/>
    </row>
    <row r="2498" spans="3:4" ht="14.1" customHeight="1" x14ac:dyDescent="0.2">
      <c r="C2498" s="1"/>
      <c r="D2498" s="1"/>
    </row>
    <row r="2499" spans="3:4" ht="14.1" customHeight="1" x14ac:dyDescent="0.2">
      <c r="C2499" s="1"/>
      <c r="D2499" s="1"/>
    </row>
    <row r="2500" spans="3:4" ht="14.1" customHeight="1" x14ac:dyDescent="0.2">
      <c r="C2500" s="1"/>
      <c r="D2500" s="1"/>
    </row>
    <row r="2501" spans="3:4" ht="14.1" customHeight="1" x14ac:dyDescent="0.2">
      <c r="C2501" s="1"/>
      <c r="D2501" s="1"/>
    </row>
    <row r="2502" spans="3:4" ht="14.1" customHeight="1" x14ac:dyDescent="0.2">
      <c r="C2502" s="1"/>
      <c r="D2502" s="1"/>
    </row>
    <row r="2503" spans="3:4" ht="14.1" customHeight="1" x14ac:dyDescent="0.2">
      <c r="C2503" s="1"/>
      <c r="D2503" s="1"/>
    </row>
    <row r="2504" spans="3:4" ht="14.1" customHeight="1" x14ac:dyDescent="0.2">
      <c r="C2504" s="1"/>
      <c r="D2504" s="1"/>
    </row>
    <row r="2505" spans="3:4" ht="14.1" customHeight="1" x14ac:dyDescent="0.2">
      <c r="C2505" s="1"/>
      <c r="D2505" s="1"/>
    </row>
    <row r="2506" spans="3:4" ht="14.1" customHeight="1" x14ac:dyDescent="0.2">
      <c r="C2506" s="1"/>
      <c r="D2506" s="1"/>
    </row>
    <row r="2507" spans="3:4" ht="14.1" customHeight="1" x14ac:dyDescent="0.2">
      <c r="C2507" s="1"/>
      <c r="D2507" s="1"/>
    </row>
    <row r="2508" spans="3:4" ht="14.1" customHeight="1" x14ac:dyDescent="0.2">
      <c r="C2508" s="1"/>
      <c r="D2508" s="1"/>
    </row>
    <row r="2509" spans="3:4" ht="14.1" customHeight="1" x14ac:dyDescent="0.2">
      <c r="C2509" s="1"/>
      <c r="D2509" s="1"/>
    </row>
    <row r="2510" spans="3:4" ht="14.1" customHeight="1" x14ac:dyDescent="0.2">
      <c r="C2510" s="1"/>
      <c r="D2510" s="1"/>
    </row>
    <row r="2511" spans="3:4" ht="14.1" customHeight="1" x14ac:dyDescent="0.2">
      <c r="C2511" s="1"/>
      <c r="D2511" s="1"/>
    </row>
    <row r="2512" spans="3:4" ht="14.1" customHeight="1" x14ac:dyDescent="0.2">
      <c r="C2512" s="1"/>
      <c r="D2512" s="1"/>
    </row>
    <row r="2513" spans="3:4" ht="14.1" customHeight="1" x14ac:dyDescent="0.2">
      <c r="C2513" s="1"/>
      <c r="D2513" s="1"/>
    </row>
    <row r="2514" spans="3:4" ht="14.1" customHeight="1" x14ac:dyDescent="0.2">
      <c r="C2514" s="1"/>
      <c r="D2514" s="1"/>
    </row>
    <row r="2515" spans="3:4" ht="14.1" customHeight="1" x14ac:dyDescent="0.2">
      <c r="C2515" s="1"/>
      <c r="D2515" s="1"/>
    </row>
    <row r="2516" spans="3:4" ht="14.1" customHeight="1" x14ac:dyDescent="0.2">
      <c r="C2516" s="1"/>
      <c r="D2516" s="1"/>
    </row>
    <row r="2517" spans="3:4" ht="14.1" customHeight="1" x14ac:dyDescent="0.2">
      <c r="C2517" s="1"/>
      <c r="D2517" s="1"/>
    </row>
    <row r="2518" spans="3:4" ht="14.1" customHeight="1" x14ac:dyDescent="0.2">
      <c r="C2518" s="1"/>
      <c r="D2518" s="1"/>
    </row>
    <row r="2519" spans="3:4" ht="14.1" customHeight="1" x14ac:dyDescent="0.2">
      <c r="C2519" s="1"/>
      <c r="D2519" s="1"/>
    </row>
    <row r="2520" spans="3:4" ht="14.1" customHeight="1" x14ac:dyDescent="0.2">
      <c r="C2520" s="1"/>
      <c r="D2520" s="1"/>
    </row>
    <row r="2521" spans="3:4" ht="14.1" customHeight="1" x14ac:dyDescent="0.2">
      <c r="C2521" s="1"/>
      <c r="D2521" s="1"/>
    </row>
    <row r="2522" spans="3:4" ht="14.1" customHeight="1" x14ac:dyDescent="0.2">
      <c r="C2522" s="1"/>
      <c r="D2522" s="1"/>
    </row>
    <row r="2523" spans="3:4" ht="14.1" customHeight="1" x14ac:dyDescent="0.2">
      <c r="C2523" s="1"/>
      <c r="D2523" s="1"/>
    </row>
    <row r="2524" spans="3:4" ht="14.1" customHeight="1" x14ac:dyDescent="0.2">
      <c r="C2524" s="1"/>
      <c r="D2524" s="1"/>
    </row>
    <row r="2525" spans="3:4" ht="14.1" customHeight="1" x14ac:dyDescent="0.2">
      <c r="C2525" s="1"/>
      <c r="D2525" s="1"/>
    </row>
    <row r="2526" spans="3:4" ht="14.1" customHeight="1" x14ac:dyDescent="0.2">
      <c r="C2526" s="1"/>
      <c r="D2526" s="1"/>
    </row>
    <row r="2527" spans="3:4" ht="14.1" customHeight="1" x14ac:dyDescent="0.2">
      <c r="C2527" s="1"/>
      <c r="D2527" s="1"/>
    </row>
    <row r="2528" spans="3:4" ht="14.1" customHeight="1" x14ac:dyDescent="0.2">
      <c r="C2528" s="1"/>
      <c r="D2528" s="1"/>
    </row>
    <row r="2529" spans="3:4" ht="14.1" customHeight="1" x14ac:dyDescent="0.2">
      <c r="C2529" s="1"/>
      <c r="D2529" s="1"/>
    </row>
    <row r="2530" spans="3:4" ht="14.1" customHeight="1" x14ac:dyDescent="0.2">
      <c r="C2530" s="1"/>
      <c r="D2530" s="1"/>
    </row>
    <row r="2531" spans="3:4" ht="14.1" customHeight="1" x14ac:dyDescent="0.2">
      <c r="C2531" s="1"/>
      <c r="D2531" s="1"/>
    </row>
    <row r="2532" spans="3:4" ht="14.1" customHeight="1" x14ac:dyDescent="0.2">
      <c r="C2532" s="1"/>
      <c r="D2532" s="1"/>
    </row>
    <row r="2533" spans="3:4" ht="14.1" customHeight="1" x14ac:dyDescent="0.2">
      <c r="C2533" s="1"/>
      <c r="D2533" s="1"/>
    </row>
    <row r="2534" spans="3:4" ht="14.1" customHeight="1" x14ac:dyDescent="0.2">
      <c r="C2534" s="1"/>
      <c r="D2534" s="1"/>
    </row>
    <row r="2535" spans="3:4" ht="14.1" customHeight="1" x14ac:dyDescent="0.2">
      <c r="C2535" s="1"/>
      <c r="D2535" s="1"/>
    </row>
    <row r="2536" spans="3:4" ht="14.1" customHeight="1" x14ac:dyDescent="0.2">
      <c r="C2536" s="1"/>
      <c r="D2536" s="1"/>
    </row>
    <row r="2537" spans="3:4" ht="14.1" customHeight="1" x14ac:dyDescent="0.2">
      <c r="C2537" s="1"/>
      <c r="D2537" s="1"/>
    </row>
    <row r="2538" spans="3:4" ht="14.1" customHeight="1" x14ac:dyDescent="0.2">
      <c r="C2538" s="1"/>
      <c r="D2538" s="1"/>
    </row>
    <row r="2539" spans="3:4" ht="14.1" customHeight="1" x14ac:dyDescent="0.2">
      <c r="C2539" s="1"/>
      <c r="D2539" s="1"/>
    </row>
    <row r="2540" spans="3:4" ht="14.1" customHeight="1" x14ac:dyDescent="0.2">
      <c r="C2540" s="1"/>
      <c r="D2540" s="1"/>
    </row>
    <row r="2541" spans="3:4" ht="14.1" customHeight="1" x14ac:dyDescent="0.2">
      <c r="C2541" s="1"/>
      <c r="D2541" s="1"/>
    </row>
    <row r="2542" spans="3:4" ht="14.1" customHeight="1" x14ac:dyDescent="0.2">
      <c r="C2542" s="1"/>
      <c r="D2542" s="1"/>
    </row>
    <row r="2543" spans="3:4" ht="14.1" customHeight="1" x14ac:dyDescent="0.2">
      <c r="C2543" s="1"/>
      <c r="D2543" s="1"/>
    </row>
    <row r="2544" spans="3:4" ht="14.1" customHeight="1" x14ac:dyDescent="0.2">
      <c r="C2544" s="1"/>
      <c r="D2544" s="1"/>
    </row>
    <row r="2545" spans="3:4" ht="14.1" customHeight="1" x14ac:dyDescent="0.2">
      <c r="C2545" s="1"/>
      <c r="D2545" s="1"/>
    </row>
    <row r="2546" spans="3:4" ht="14.1" customHeight="1" x14ac:dyDescent="0.2">
      <c r="C2546" s="1"/>
      <c r="D2546" s="1"/>
    </row>
    <row r="2547" spans="3:4" ht="14.1" customHeight="1" x14ac:dyDescent="0.2">
      <c r="C2547" s="1"/>
      <c r="D2547" s="1"/>
    </row>
    <row r="2548" spans="3:4" ht="14.1" customHeight="1" x14ac:dyDescent="0.2">
      <c r="C2548" s="1"/>
      <c r="D2548" s="1"/>
    </row>
    <row r="2549" spans="3:4" ht="14.1" customHeight="1" x14ac:dyDescent="0.2">
      <c r="C2549" s="1"/>
      <c r="D2549" s="1"/>
    </row>
    <row r="2550" spans="3:4" ht="14.1" customHeight="1" x14ac:dyDescent="0.2">
      <c r="C2550" s="1"/>
      <c r="D2550" s="1"/>
    </row>
    <row r="2551" spans="3:4" ht="14.1" customHeight="1" x14ac:dyDescent="0.2">
      <c r="C2551" s="1"/>
      <c r="D2551" s="1"/>
    </row>
    <row r="2552" spans="3:4" ht="14.1" customHeight="1" x14ac:dyDescent="0.2">
      <c r="C2552" s="1"/>
      <c r="D2552" s="1"/>
    </row>
    <row r="2553" spans="3:4" ht="14.1" customHeight="1" x14ac:dyDescent="0.2">
      <c r="C2553" s="1"/>
      <c r="D2553" s="1"/>
    </row>
    <row r="2554" spans="3:4" ht="14.1" customHeight="1" x14ac:dyDescent="0.2">
      <c r="C2554" s="1"/>
      <c r="D2554" s="1"/>
    </row>
    <row r="2555" spans="3:4" ht="14.1" customHeight="1" x14ac:dyDescent="0.2">
      <c r="C2555" s="1"/>
      <c r="D2555" s="1"/>
    </row>
    <row r="2556" spans="3:4" ht="14.1" customHeight="1" x14ac:dyDescent="0.2">
      <c r="C2556" s="1"/>
      <c r="D2556" s="1"/>
    </row>
    <row r="2557" spans="3:4" ht="14.1" customHeight="1" x14ac:dyDescent="0.2">
      <c r="C2557" s="1"/>
      <c r="D2557" s="1"/>
    </row>
    <row r="2558" spans="3:4" ht="14.1" customHeight="1" x14ac:dyDescent="0.2">
      <c r="C2558" s="1"/>
      <c r="D2558" s="1"/>
    </row>
    <row r="2559" spans="3:4" ht="14.1" customHeight="1" x14ac:dyDescent="0.2">
      <c r="C2559" s="1"/>
      <c r="D2559" s="1"/>
    </row>
    <row r="2560" spans="3:4" ht="14.1" customHeight="1" x14ac:dyDescent="0.2">
      <c r="C2560" s="1"/>
      <c r="D2560" s="1"/>
    </row>
    <row r="2561" spans="3:4" ht="14.1" customHeight="1" x14ac:dyDescent="0.2">
      <c r="C2561" s="1"/>
      <c r="D2561" s="1"/>
    </row>
    <row r="2562" spans="3:4" ht="14.1" customHeight="1" x14ac:dyDescent="0.2">
      <c r="C2562" s="1"/>
      <c r="D2562" s="1"/>
    </row>
    <row r="2563" spans="3:4" ht="14.1" customHeight="1" x14ac:dyDescent="0.2">
      <c r="C2563" s="1"/>
      <c r="D2563" s="1"/>
    </row>
    <row r="2564" spans="3:4" ht="14.1" customHeight="1" x14ac:dyDescent="0.2">
      <c r="C2564" s="1"/>
      <c r="D2564" s="1"/>
    </row>
    <row r="2565" spans="3:4" ht="14.1" customHeight="1" x14ac:dyDescent="0.2">
      <c r="C2565" s="1"/>
      <c r="D2565" s="1"/>
    </row>
    <row r="2566" spans="3:4" ht="14.1" customHeight="1" x14ac:dyDescent="0.2">
      <c r="C2566" s="1"/>
      <c r="D2566" s="1"/>
    </row>
    <row r="2567" spans="3:4" ht="14.1" customHeight="1" x14ac:dyDescent="0.2">
      <c r="C2567" s="1"/>
      <c r="D2567" s="1"/>
    </row>
    <row r="2568" spans="3:4" ht="14.1" customHeight="1" x14ac:dyDescent="0.2">
      <c r="C2568" s="1"/>
      <c r="D2568" s="1"/>
    </row>
    <row r="2569" spans="3:4" ht="14.1" customHeight="1" x14ac:dyDescent="0.2">
      <c r="C2569" s="1"/>
      <c r="D2569" s="1"/>
    </row>
    <row r="2570" spans="3:4" ht="14.1" customHeight="1" x14ac:dyDescent="0.2">
      <c r="C2570" s="1"/>
      <c r="D2570" s="1"/>
    </row>
    <row r="2571" spans="3:4" ht="14.1" customHeight="1" x14ac:dyDescent="0.2">
      <c r="C2571" s="1"/>
      <c r="D2571" s="1"/>
    </row>
    <row r="2572" spans="3:4" ht="14.1" customHeight="1" x14ac:dyDescent="0.2">
      <c r="C2572" s="1"/>
      <c r="D2572" s="1"/>
    </row>
    <row r="2573" spans="3:4" ht="14.1" customHeight="1" x14ac:dyDescent="0.2">
      <c r="C2573" s="1"/>
      <c r="D2573" s="1"/>
    </row>
    <row r="2574" spans="3:4" ht="14.1" customHeight="1" x14ac:dyDescent="0.2">
      <c r="C2574" s="1"/>
      <c r="D2574" s="1"/>
    </row>
    <row r="2575" spans="3:4" ht="14.1" customHeight="1" x14ac:dyDescent="0.2">
      <c r="C2575" s="1"/>
      <c r="D2575" s="1"/>
    </row>
    <row r="2576" spans="3:4" ht="14.1" customHeight="1" x14ac:dyDescent="0.2">
      <c r="C2576" s="1"/>
      <c r="D2576" s="1"/>
    </row>
    <row r="2577" spans="3:4" ht="14.1" customHeight="1" x14ac:dyDescent="0.2">
      <c r="C2577" s="1"/>
      <c r="D2577" s="1"/>
    </row>
    <row r="2578" spans="3:4" ht="14.1" customHeight="1" x14ac:dyDescent="0.2">
      <c r="C2578" s="1"/>
      <c r="D2578" s="1"/>
    </row>
    <row r="2579" spans="3:4" ht="14.1" customHeight="1" x14ac:dyDescent="0.2">
      <c r="C2579" s="1"/>
      <c r="D2579" s="1"/>
    </row>
    <row r="2580" spans="3:4" ht="14.1" customHeight="1" x14ac:dyDescent="0.2">
      <c r="C2580" s="1"/>
      <c r="D2580" s="1"/>
    </row>
    <row r="2581" spans="3:4" ht="14.1" customHeight="1" x14ac:dyDescent="0.2">
      <c r="C2581" s="1"/>
      <c r="D2581" s="1"/>
    </row>
    <row r="2582" spans="3:4" ht="14.1" customHeight="1" x14ac:dyDescent="0.2">
      <c r="C2582" s="1"/>
      <c r="D2582" s="1"/>
    </row>
    <row r="2583" spans="3:4" ht="14.1" customHeight="1" x14ac:dyDescent="0.2">
      <c r="C2583" s="1"/>
      <c r="D2583" s="1"/>
    </row>
    <row r="2584" spans="3:4" ht="14.1" customHeight="1" x14ac:dyDescent="0.2">
      <c r="C2584" s="1"/>
      <c r="D2584" s="1"/>
    </row>
    <row r="2585" spans="3:4" ht="14.1" customHeight="1" x14ac:dyDescent="0.2">
      <c r="C2585" s="1"/>
      <c r="D2585" s="1"/>
    </row>
    <row r="2586" spans="3:4" ht="14.1" customHeight="1" x14ac:dyDescent="0.2">
      <c r="C2586" s="1"/>
      <c r="D2586" s="1"/>
    </row>
    <row r="2587" spans="3:4" ht="14.1" customHeight="1" x14ac:dyDescent="0.2">
      <c r="C2587" s="1"/>
      <c r="D2587" s="1"/>
    </row>
    <row r="2588" spans="3:4" ht="14.1" customHeight="1" x14ac:dyDescent="0.2">
      <c r="C2588" s="1"/>
      <c r="D2588" s="1"/>
    </row>
    <row r="2589" spans="3:4" ht="14.1" customHeight="1" x14ac:dyDescent="0.2">
      <c r="C2589" s="1"/>
      <c r="D2589" s="1"/>
    </row>
    <row r="2590" spans="3:4" ht="14.1" customHeight="1" x14ac:dyDescent="0.2">
      <c r="C2590" s="1"/>
      <c r="D2590" s="1"/>
    </row>
    <row r="2591" spans="3:4" ht="14.1" customHeight="1" x14ac:dyDescent="0.2">
      <c r="C2591" s="1"/>
      <c r="D2591" s="1"/>
    </row>
    <row r="2592" spans="3:4" ht="14.1" customHeight="1" x14ac:dyDescent="0.2">
      <c r="C2592" s="1"/>
      <c r="D2592" s="1"/>
    </row>
    <row r="2593" spans="3:4" ht="14.1" customHeight="1" x14ac:dyDescent="0.2">
      <c r="C2593" s="1"/>
      <c r="D2593" s="1"/>
    </row>
    <row r="2594" spans="3:4" ht="14.1" customHeight="1" x14ac:dyDescent="0.2">
      <c r="C2594" s="1"/>
      <c r="D2594" s="1"/>
    </row>
    <row r="2595" spans="3:4" ht="14.1" customHeight="1" x14ac:dyDescent="0.2">
      <c r="C2595" s="1"/>
      <c r="D2595" s="1"/>
    </row>
    <row r="2596" spans="3:4" ht="14.1" customHeight="1" x14ac:dyDescent="0.2">
      <c r="C2596" s="1"/>
      <c r="D2596" s="1"/>
    </row>
    <row r="2597" spans="3:4" ht="14.1" customHeight="1" x14ac:dyDescent="0.2">
      <c r="C2597" s="1"/>
      <c r="D2597" s="1"/>
    </row>
    <row r="2598" spans="3:4" ht="14.1" customHeight="1" x14ac:dyDescent="0.2">
      <c r="C2598" s="1"/>
      <c r="D2598" s="1"/>
    </row>
    <row r="2599" spans="3:4" ht="14.1" customHeight="1" x14ac:dyDescent="0.2">
      <c r="C2599" s="1"/>
      <c r="D2599" s="1"/>
    </row>
    <row r="2600" spans="3:4" ht="14.1" customHeight="1" x14ac:dyDescent="0.2">
      <c r="C2600" s="1"/>
      <c r="D2600" s="1"/>
    </row>
    <row r="2601" spans="3:4" ht="14.1" customHeight="1" x14ac:dyDescent="0.2">
      <c r="C2601" s="1"/>
      <c r="D2601" s="1"/>
    </row>
    <row r="2602" spans="3:4" ht="14.1" customHeight="1" x14ac:dyDescent="0.2">
      <c r="C2602" s="1"/>
      <c r="D2602" s="1"/>
    </row>
    <row r="2603" spans="3:4" ht="14.1" customHeight="1" x14ac:dyDescent="0.2">
      <c r="C2603" s="1"/>
      <c r="D2603" s="1"/>
    </row>
    <row r="2604" spans="3:4" ht="14.1" customHeight="1" x14ac:dyDescent="0.2">
      <c r="C2604" s="1"/>
      <c r="D2604" s="1"/>
    </row>
    <row r="2605" spans="3:4" ht="14.1" customHeight="1" x14ac:dyDescent="0.2">
      <c r="C2605" s="1"/>
      <c r="D2605" s="1"/>
    </row>
    <row r="2606" spans="3:4" ht="14.1" customHeight="1" x14ac:dyDescent="0.2">
      <c r="C2606" s="1"/>
      <c r="D2606" s="1"/>
    </row>
    <row r="2607" spans="3:4" ht="14.1" customHeight="1" x14ac:dyDescent="0.2">
      <c r="C2607" s="1"/>
      <c r="D2607" s="1"/>
    </row>
    <row r="2608" spans="3:4" ht="14.1" customHeight="1" x14ac:dyDescent="0.2">
      <c r="C2608" s="1"/>
      <c r="D2608" s="1"/>
    </row>
    <row r="2609" spans="3:4" ht="14.1" customHeight="1" x14ac:dyDescent="0.2">
      <c r="C2609" s="1"/>
      <c r="D2609" s="1"/>
    </row>
    <row r="2610" spans="3:4" ht="14.1" customHeight="1" x14ac:dyDescent="0.2">
      <c r="C2610" s="1"/>
      <c r="D2610" s="1"/>
    </row>
    <row r="2611" spans="3:4" ht="14.1" customHeight="1" x14ac:dyDescent="0.2">
      <c r="C2611" s="1"/>
      <c r="D2611" s="1"/>
    </row>
    <row r="2612" spans="3:4" ht="14.1" customHeight="1" x14ac:dyDescent="0.2">
      <c r="C2612" s="1"/>
      <c r="D2612" s="1"/>
    </row>
    <row r="2613" spans="3:4" ht="14.1" customHeight="1" x14ac:dyDescent="0.2">
      <c r="C2613" s="1"/>
      <c r="D2613" s="1"/>
    </row>
    <row r="2614" spans="3:4" ht="14.1" customHeight="1" x14ac:dyDescent="0.2">
      <c r="C2614" s="1"/>
      <c r="D2614" s="1"/>
    </row>
    <row r="2615" spans="3:4" ht="14.1" customHeight="1" x14ac:dyDescent="0.2">
      <c r="C2615" s="1"/>
      <c r="D2615" s="1"/>
    </row>
    <row r="2616" spans="3:4" ht="14.1" customHeight="1" x14ac:dyDescent="0.2">
      <c r="C2616" s="1"/>
      <c r="D2616" s="1"/>
    </row>
    <row r="2617" spans="3:4" ht="14.1" customHeight="1" x14ac:dyDescent="0.2">
      <c r="C2617" s="1"/>
      <c r="D2617" s="1"/>
    </row>
    <row r="2618" spans="3:4" ht="14.1" customHeight="1" x14ac:dyDescent="0.2">
      <c r="C2618" s="1"/>
      <c r="D2618" s="1"/>
    </row>
    <row r="2619" spans="3:4" ht="14.1" customHeight="1" x14ac:dyDescent="0.2">
      <c r="C2619" s="1"/>
      <c r="D2619" s="1"/>
    </row>
    <row r="2620" spans="3:4" ht="14.1" customHeight="1" x14ac:dyDescent="0.2">
      <c r="C2620" s="1"/>
      <c r="D2620" s="1"/>
    </row>
    <row r="2621" spans="3:4" ht="14.1" customHeight="1" x14ac:dyDescent="0.2">
      <c r="C2621" s="1"/>
      <c r="D2621" s="1"/>
    </row>
    <row r="2622" spans="3:4" ht="14.1" customHeight="1" x14ac:dyDescent="0.2">
      <c r="C2622" s="1"/>
      <c r="D2622" s="1"/>
    </row>
    <row r="2623" spans="3:4" ht="14.1" customHeight="1" x14ac:dyDescent="0.2">
      <c r="C2623" s="1"/>
      <c r="D2623" s="1"/>
    </row>
    <row r="2624" spans="3:4" ht="14.1" customHeight="1" x14ac:dyDescent="0.2">
      <c r="C2624" s="1"/>
      <c r="D2624" s="1"/>
    </row>
    <row r="2625" spans="3:4" ht="14.1" customHeight="1" x14ac:dyDescent="0.2">
      <c r="C2625" s="1"/>
      <c r="D2625" s="1"/>
    </row>
    <row r="2626" spans="3:4" ht="14.1" customHeight="1" x14ac:dyDescent="0.2">
      <c r="C2626" s="1"/>
      <c r="D2626" s="1"/>
    </row>
    <row r="2627" spans="3:4" ht="14.1" customHeight="1" x14ac:dyDescent="0.2">
      <c r="C2627" s="1"/>
      <c r="D2627" s="1"/>
    </row>
    <row r="2628" spans="3:4" ht="14.1" customHeight="1" x14ac:dyDescent="0.2">
      <c r="C2628" s="1"/>
      <c r="D2628" s="1"/>
    </row>
    <row r="2629" spans="3:4" ht="14.1" customHeight="1" x14ac:dyDescent="0.2">
      <c r="C2629" s="1"/>
      <c r="D2629" s="1"/>
    </row>
    <row r="2630" spans="3:4" ht="14.1" customHeight="1" x14ac:dyDescent="0.2">
      <c r="C2630" s="1"/>
      <c r="D2630" s="1"/>
    </row>
    <row r="2631" spans="3:4" ht="14.1" customHeight="1" x14ac:dyDescent="0.2">
      <c r="C2631" s="1"/>
      <c r="D2631" s="1"/>
    </row>
    <row r="2632" spans="3:4" ht="14.1" customHeight="1" x14ac:dyDescent="0.2">
      <c r="C2632" s="1"/>
      <c r="D2632" s="1"/>
    </row>
    <row r="2633" spans="3:4" ht="14.1" customHeight="1" x14ac:dyDescent="0.2">
      <c r="C2633" s="1"/>
      <c r="D2633" s="1"/>
    </row>
    <row r="2634" spans="3:4" ht="14.1" customHeight="1" x14ac:dyDescent="0.2">
      <c r="C2634" s="1"/>
      <c r="D2634" s="1"/>
    </row>
    <row r="2635" spans="3:4" ht="14.1" customHeight="1" x14ac:dyDescent="0.2">
      <c r="C2635" s="1"/>
      <c r="D2635" s="1"/>
    </row>
    <row r="2636" spans="3:4" ht="14.1" customHeight="1" x14ac:dyDescent="0.2">
      <c r="C2636" s="1"/>
      <c r="D2636" s="1"/>
    </row>
    <row r="2637" spans="3:4" ht="14.1" customHeight="1" x14ac:dyDescent="0.2">
      <c r="C2637" s="1"/>
      <c r="D2637" s="1"/>
    </row>
    <row r="2638" spans="3:4" ht="14.1" customHeight="1" x14ac:dyDescent="0.2">
      <c r="C2638" s="1"/>
      <c r="D2638" s="1"/>
    </row>
    <row r="2639" spans="3:4" ht="14.1" customHeight="1" x14ac:dyDescent="0.2">
      <c r="C2639" s="1"/>
      <c r="D2639" s="1"/>
    </row>
    <row r="2640" spans="3:4" ht="14.1" customHeight="1" x14ac:dyDescent="0.2">
      <c r="C2640" s="1"/>
      <c r="D2640" s="1"/>
    </row>
    <row r="2641" spans="3:4" ht="14.1" customHeight="1" x14ac:dyDescent="0.2">
      <c r="C2641" s="1"/>
      <c r="D2641" s="1"/>
    </row>
    <row r="2642" spans="3:4" ht="14.1" customHeight="1" x14ac:dyDescent="0.2">
      <c r="C2642" s="1"/>
      <c r="D2642" s="1"/>
    </row>
    <row r="2643" spans="3:4" ht="14.1" customHeight="1" x14ac:dyDescent="0.2">
      <c r="C2643" s="1"/>
      <c r="D2643" s="1"/>
    </row>
    <row r="2644" spans="3:4" ht="14.1" customHeight="1" x14ac:dyDescent="0.2">
      <c r="C2644" s="1"/>
      <c r="D2644" s="1"/>
    </row>
    <row r="2645" spans="3:4" ht="14.1" customHeight="1" x14ac:dyDescent="0.2">
      <c r="C2645" s="1"/>
      <c r="D2645" s="1"/>
    </row>
    <row r="2646" spans="3:4" ht="14.1" customHeight="1" x14ac:dyDescent="0.2">
      <c r="C2646" s="1"/>
      <c r="D2646" s="1"/>
    </row>
    <row r="2647" spans="3:4" ht="14.1" customHeight="1" x14ac:dyDescent="0.2">
      <c r="C2647" s="1"/>
      <c r="D2647" s="1"/>
    </row>
    <row r="2648" spans="3:4" ht="14.1" customHeight="1" x14ac:dyDescent="0.2">
      <c r="C2648" s="1"/>
      <c r="D2648" s="1"/>
    </row>
    <row r="2649" spans="3:4" ht="14.1" customHeight="1" x14ac:dyDescent="0.2">
      <c r="C2649" s="1"/>
      <c r="D2649" s="1"/>
    </row>
    <row r="2650" spans="3:4" ht="14.1" customHeight="1" x14ac:dyDescent="0.2">
      <c r="C2650" s="1"/>
      <c r="D2650" s="1"/>
    </row>
    <row r="2651" spans="3:4" ht="14.1" customHeight="1" x14ac:dyDescent="0.2">
      <c r="C2651" s="1"/>
      <c r="D2651" s="1"/>
    </row>
    <row r="2652" spans="3:4" ht="14.1" customHeight="1" x14ac:dyDescent="0.2">
      <c r="C2652" s="1"/>
      <c r="D2652" s="1"/>
    </row>
    <row r="2653" spans="3:4" ht="14.1" customHeight="1" x14ac:dyDescent="0.2">
      <c r="C2653" s="1"/>
      <c r="D2653" s="1"/>
    </row>
    <row r="2654" spans="3:4" ht="14.1" customHeight="1" x14ac:dyDescent="0.2">
      <c r="C2654" s="1"/>
      <c r="D2654" s="1"/>
    </row>
    <row r="2655" spans="3:4" ht="14.1" customHeight="1" x14ac:dyDescent="0.2">
      <c r="C2655" s="1"/>
      <c r="D2655" s="1"/>
    </row>
    <row r="2656" spans="3:4" ht="14.1" customHeight="1" x14ac:dyDescent="0.2">
      <c r="C2656" s="1"/>
      <c r="D2656" s="1"/>
    </row>
    <row r="2657" spans="3:4" ht="14.1" customHeight="1" x14ac:dyDescent="0.2">
      <c r="C2657" s="1"/>
      <c r="D2657" s="1"/>
    </row>
    <row r="2658" spans="3:4" ht="14.1" customHeight="1" x14ac:dyDescent="0.2">
      <c r="C2658" s="1"/>
      <c r="D2658" s="1"/>
    </row>
    <row r="2659" spans="3:4" ht="14.1" customHeight="1" x14ac:dyDescent="0.2">
      <c r="C2659" s="1"/>
      <c r="D2659" s="1"/>
    </row>
    <row r="2660" spans="3:4" ht="14.1" customHeight="1" x14ac:dyDescent="0.2">
      <c r="C2660" s="1"/>
      <c r="D2660" s="1"/>
    </row>
    <row r="2661" spans="3:4" ht="14.1" customHeight="1" x14ac:dyDescent="0.2">
      <c r="C2661" s="1"/>
      <c r="D2661" s="1"/>
    </row>
    <row r="2662" spans="3:4" ht="14.1" customHeight="1" x14ac:dyDescent="0.2">
      <c r="C2662" s="1"/>
      <c r="D2662" s="1"/>
    </row>
    <row r="2663" spans="3:4" ht="14.1" customHeight="1" x14ac:dyDescent="0.2">
      <c r="C2663" s="1"/>
      <c r="D2663" s="1"/>
    </row>
    <row r="2664" spans="3:4" ht="14.1" customHeight="1" x14ac:dyDescent="0.2">
      <c r="C2664" s="1"/>
      <c r="D2664" s="1"/>
    </row>
    <row r="2665" spans="3:4" ht="14.1" customHeight="1" x14ac:dyDescent="0.2">
      <c r="C2665" s="1"/>
      <c r="D2665" s="1"/>
    </row>
    <row r="2666" spans="3:4" ht="14.1" customHeight="1" x14ac:dyDescent="0.2">
      <c r="C2666" s="1"/>
      <c r="D2666" s="1"/>
    </row>
    <row r="2667" spans="3:4" ht="14.1" customHeight="1" x14ac:dyDescent="0.2">
      <c r="C2667" s="1"/>
      <c r="D2667" s="1"/>
    </row>
    <row r="2668" spans="3:4" ht="14.1" customHeight="1" x14ac:dyDescent="0.2">
      <c r="C2668" s="1"/>
      <c r="D2668" s="1"/>
    </row>
    <row r="2669" spans="3:4" ht="14.1" customHeight="1" x14ac:dyDescent="0.2">
      <c r="C2669" s="1"/>
      <c r="D2669" s="1"/>
    </row>
    <row r="2670" spans="3:4" ht="14.1" customHeight="1" x14ac:dyDescent="0.2">
      <c r="C2670" s="1"/>
      <c r="D2670" s="1"/>
    </row>
    <row r="2671" spans="3:4" ht="14.1" customHeight="1" x14ac:dyDescent="0.2">
      <c r="C2671" s="1"/>
      <c r="D2671" s="1"/>
    </row>
    <row r="2672" spans="3:4" ht="14.1" customHeight="1" x14ac:dyDescent="0.2">
      <c r="C2672" s="1"/>
      <c r="D2672" s="1"/>
    </row>
    <row r="2673" spans="3:4" ht="14.1" customHeight="1" x14ac:dyDescent="0.2">
      <c r="C2673" s="1"/>
      <c r="D2673" s="1"/>
    </row>
    <row r="2674" spans="3:4" ht="14.1" customHeight="1" x14ac:dyDescent="0.2">
      <c r="C2674" s="1"/>
      <c r="D2674" s="1"/>
    </row>
    <row r="2675" spans="3:4" ht="14.1" customHeight="1" x14ac:dyDescent="0.2">
      <c r="C2675" s="1"/>
      <c r="D2675" s="1"/>
    </row>
    <row r="2676" spans="3:4" ht="14.1" customHeight="1" x14ac:dyDescent="0.2">
      <c r="C2676" s="1"/>
      <c r="D2676" s="1"/>
    </row>
    <row r="2677" spans="3:4" ht="14.1" customHeight="1" x14ac:dyDescent="0.2">
      <c r="C2677" s="1"/>
      <c r="D2677" s="1"/>
    </row>
    <row r="2678" spans="3:4" ht="14.1" customHeight="1" x14ac:dyDescent="0.2">
      <c r="C2678" s="1"/>
      <c r="D2678" s="1"/>
    </row>
    <row r="2679" spans="3:4" ht="14.1" customHeight="1" x14ac:dyDescent="0.2">
      <c r="C2679" s="1"/>
      <c r="D2679" s="1"/>
    </row>
    <row r="2680" spans="3:4" ht="14.1" customHeight="1" x14ac:dyDescent="0.2">
      <c r="C2680" s="1"/>
      <c r="D2680" s="1"/>
    </row>
    <row r="2681" spans="3:4" ht="14.1" customHeight="1" x14ac:dyDescent="0.2">
      <c r="C2681" s="1"/>
      <c r="D2681" s="1"/>
    </row>
    <row r="2682" spans="3:4" ht="14.1" customHeight="1" x14ac:dyDescent="0.2">
      <c r="C2682" s="1"/>
      <c r="D2682" s="1"/>
    </row>
    <row r="2683" spans="3:4" ht="14.1" customHeight="1" x14ac:dyDescent="0.2">
      <c r="C2683" s="1"/>
      <c r="D2683" s="1"/>
    </row>
    <row r="2684" spans="3:4" ht="14.1" customHeight="1" x14ac:dyDescent="0.2">
      <c r="C2684" s="1"/>
      <c r="D2684" s="1"/>
    </row>
    <row r="2685" spans="3:4" ht="14.1" customHeight="1" x14ac:dyDescent="0.2">
      <c r="C2685" s="1"/>
      <c r="D2685" s="1"/>
    </row>
    <row r="2686" spans="3:4" ht="14.1" customHeight="1" x14ac:dyDescent="0.2">
      <c r="C2686" s="1"/>
      <c r="D2686" s="1"/>
    </row>
    <row r="2687" spans="3:4" ht="14.1" customHeight="1" x14ac:dyDescent="0.2">
      <c r="C2687" s="1"/>
      <c r="D2687" s="1"/>
    </row>
    <row r="2688" spans="3:4" ht="14.1" customHeight="1" x14ac:dyDescent="0.2">
      <c r="C2688" s="1"/>
      <c r="D2688" s="1"/>
    </row>
    <row r="2689" spans="3:4" ht="14.1" customHeight="1" x14ac:dyDescent="0.2">
      <c r="C2689" s="1"/>
      <c r="D2689" s="1"/>
    </row>
    <row r="2690" spans="3:4" ht="14.1" customHeight="1" x14ac:dyDescent="0.2">
      <c r="C2690" s="1"/>
      <c r="D2690" s="1"/>
    </row>
    <row r="2691" spans="3:4" ht="14.1" customHeight="1" x14ac:dyDescent="0.2">
      <c r="C2691" s="1"/>
      <c r="D2691" s="1"/>
    </row>
    <row r="2692" spans="3:4" ht="14.1" customHeight="1" x14ac:dyDescent="0.2">
      <c r="C2692" s="1"/>
      <c r="D2692" s="1"/>
    </row>
    <row r="2693" spans="3:4" ht="14.1" customHeight="1" x14ac:dyDescent="0.2">
      <c r="C2693" s="1"/>
      <c r="D2693" s="1"/>
    </row>
    <row r="2694" spans="3:4" ht="14.1" customHeight="1" x14ac:dyDescent="0.2">
      <c r="C2694" s="1"/>
      <c r="D2694" s="1"/>
    </row>
    <row r="2695" spans="3:4" ht="14.1" customHeight="1" x14ac:dyDescent="0.2">
      <c r="C2695" s="1"/>
      <c r="D2695" s="1"/>
    </row>
    <row r="2696" spans="3:4" ht="14.1" customHeight="1" x14ac:dyDescent="0.2">
      <c r="C2696" s="1"/>
      <c r="D2696" s="1"/>
    </row>
    <row r="2697" spans="3:4" ht="14.1" customHeight="1" x14ac:dyDescent="0.2">
      <c r="C2697" s="1"/>
      <c r="D2697" s="1"/>
    </row>
    <row r="2698" spans="3:4" ht="14.1" customHeight="1" x14ac:dyDescent="0.2">
      <c r="C2698" s="1"/>
      <c r="D2698" s="1"/>
    </row>
    <row r="2699" spans="3:4" ht="14.1" customHeight="1" x14ac:dyDescent="0.2">
      <c r="C2699" s="1"/>
      <c r="D2699" s="1"/>
    </row>
    <row r="2700" spans="3:4" ht="14.1" customHeight="1" x14ac:dyDescent="0.2">
      <c r="C2700" s="1"/>
      <c r="D2700" s="1"/>
    </row>
    <row r="2701" spans="3:4" ht="14.1" customHeight="1" x14ac:dyDescent="0.2">
      <c r="C2701" s="1"/>
      <c r="D2701" s="1"/>
    </row>
    <row r="2702" spans="3:4" ht="14.1" customHeight="1" x14ac:dyDescent="0.2">
      <c r="C2702" s="1"/>
      <c r="D2702" s="1"/>
    </row>
    <row r="2703" spans="3:4" ht="14.1" customHeight="1" x14ac:dyDescent="0.2">
      <c r="C2703" s="1"/>
      <c r="D2703" s="1"/>
    </row>
    <row r="2704" spans="3:4" ht="14.1" customHeight="1" x14ac:dyDescent="0.2">
      <c r="C2704" s="1"/>
      <c r="D2704" s="1"/>
    </row>
    <row r="2705" spans="3:4" ht="14.1" customHeight="1" x14ac:dyDescent="0.2">
      <c r="C2705" s="1"/>
      <c r="D2705" s="1"/>
    </row>
    <row r="2706" spans="3:4" ht="14.1" customHeight="1" x14ac:dyDescent="0.2">
      <c r="C2706" s="1"/>
      <c r="D2706" s="1"/>
    </row>
    <row r="2707" spans="3:4" ht="14.1" customHeight="1" x14ac:dyDescent="0.2">
      <c r="C2707" s="1"/>
      <c r="D2707" s="1"/>
    </row>
    <row r="2708" spans="3:4" ht="14.1" customHeight="1" x14ac:dyDescent="0.2">
      <c r="C2708" s="1"/>
      <c r="D2708" s="1"/>
    </row>
    <row r="2709" spans="3:4" ht="14.1" customHeight="1" x14ac:dyDescent="0.2">
      <c r="C2709" s="1"/>
      <c r="D2709" s="1"/>
    </row>
    <row r="2710" spans="3:4" ht="14.1" customHeight="1" x14ac:dyDescent="0.2">
      <c r="C2710" s="1"/>
      <c r="D2710" s="1"/>
    </row>
    <row r="2711" spans="3:4" ht="14.1" customHeight="1" x14ac:dyDescent="0.2">
      <c r="C2711" s="1"/>
      <c r="D2711" s="1"/>
    </row>
    <row r="2712" spans="3:4" ht="14.1" customHeight="1" x14ac:dyDescent="0.2">
      <c r="C2712" s="1"/>
      <c r="D2712" s="1"/>
    </row>
    <row r="2713" spans="3:4" ht="14.1" customHeight="1" x14ac:dyDescent="0.2">
      <c r="C2713" s="1"/>
      <c r="D2713" s="1"/>
    </row>
    <row r="2714" spans="3:4" ht="14.1" customHeight="1" x14ac:dyDescent="0.2">
      <c r="C2714" s="1"/>
      <c r="D2714" s="1"/>
    </row>
    <row r="2715" spans="3:4" ht="14.1" customHeight="1" x14ac:dyDescent="0.2">
      <c r="C2715" s="1"/>
      <c r="D2715" s="1"/>
    </row>
    <row r="2716" spans="3:4" ht="14.1" customHeight="1" x14ac:dyDescent="0.2">
      <c r="C2716" s="1"/>
      <c r="D2716" s="1"/>
    </row>
    <row r="2717" spans="3:4" ht="14.1" customHeight="1" x14ac:dyDescent="0.2">
      <c r="C2717" s="1"/>
      <c r="D2717" s="1"/>
    </row>
    <row r="2718" spans="3:4" ht="14.1" customHeight="1" x14ac:dyDescent="0.2">
      <c r="C2718" s="1"/>
      <c r="D2718" s="1"/>
    </row>
    <row r="2719" spans="3:4" ht="14.1" customHeight="1" x14ac:dyDescent="0.2">
      <c r="C2719" s="1"/>
      <c r="D2719" s="1"/>
    </row>
    <row r="2720" spans="3:4" ht="14.1" customHeight="1" x14ac:dyDescent="0.2">
      <c r="C2720" s="1"/>
      <c r="D2720" s="1"/>
    </row>
    <row r="2721" spans="3:4" ht="14.1" customHeight="1" x14ac:dyDescent="0.2">
      <c r="C2721" s="1"/>
      <c r="D2721" s="1"/>
    </row>
    <row r="2722" spans="3:4" ht="14.1" customHeight="1" x14ac:dyDescent="0.2">
      <c r="C2722" s="1"/>
      <c r="D2722" s="1"/>
    </row>
    <row r="2723" spans="3:4" ht="14.1" customHeight="1" x14ac:dyDescent="0.2">
      <c r="C2723" s="1"/>
      <c r="D2723" s="1"/>
    </row>
    <row r="2724" spans="3:4" ht="14.1" customHeight="1" x14ac:dyDescent="0.2">
      <c r="C2724" s="1"/>
      <c r="D2724" s="1"/>
    </row>
    <row r="2725" spans="3:4" ht="14.1" customHeight="1" x14ac:dyDescent="0.2">
      <c r="C2725" s="1"/>
      <c r="D2725" s="1"/>
    </row>
    <row r="2726" spans="3:4" ht="14.1" customHeight="1" x14ac:dyDescent="0.2">
      <c r="C2726" s="1"/>
      <c r="D2726" s="1"/>
    </row>
    <row r="2727" spans="3:4" ht="14.1" customHeight="1" x14ac:dyDescent="0.2">
      <c r="C2727" s="1"/>
      <c r="D2727" s="1"/>
    </row>
    <row r="2728" spans="3:4" ht="14.1" customHeight="1" x14ac:dyDescent="0.2">
      <c r="C2728" s="1"/>
      <c r="D2728" s="1"/>
    </row>
    <row r="2729" spans="3:4" ht="14.1" customHeight="1" x14ac:dyDescent="0.2">
      <c r="C2729" s="1"/>
      <c r="D2729" s="1"/>
    </row>
    <row r="2730" spans="3:4" ht="14.1" customHeight="1" x14ac:dyDescent="0.2">
      <c r="C2730" s="1"/>
      <c r="D2730" s="1"/>
    </row>
    <row r="2731" spans="3:4" ht="14.1" customHeight="1" x14ac:dyDescent="0.2">
      <c r="C2731" s="1"/>
      <c r="D2731" s="1"/>
    </row>
    <row r="2732" spans="3:4" ht="14.1" customHeight="1" x14ac:dyDescent="0.2">
      <c r="C2732" s="1"/>
      <c r="D2732" s="1"/>
    </row>
    <row r="2733" spans="3:4" ht="14.1" customHeight="1" x14ac:dyDescent="0.2">
      <c r="C2733" s="1"/>
      <c r="D2733" s="1"/>
    </row>
    <row r="2734" spans="3:4" ht="14.1" customHeight="1" x14ac:dyDescent="0.2">
      <c r="C2734" s="1"/>
      <c r="D2734" s="1"/>
    </row>
    <row r="2735" spans="3:4" ht="14.1" customHeight="1" x14ac:dyDescent="0.2">
      <c r="C2735" s="1"/>
      <c r="D2735" s="1"/>
    </row>
    <row r="2736" spans="3:4" ht="14.1" customHeight="1" x14ac:dyDescent="0.2">
      <c r="C2736" s="1"/>
      <c r="D2736" s="1"/>
    </row>
    <row r="2737" spans="3:4" ht="14.1" customHeight="1" x14ac:dyDescent="0.2">
      <c r="C2737" s="1"/>
      <c r="D2737" s="1"/>
    </row>
    <row r="2738" spans="3:4" ht="14.1" customHeight="1" x14ac:dyDescent="0.2">
      <c r="C2738" s="1"/>
      <c r="D2738" s="1"/>
    </row>
    <row r="2739" spans="3:4" ht="14.1" customHeight="1" x14ac:dyDescent="0.2">
      <c r="C2739" s="1"/>
      <c r="D2739" s="1"/>
    </row>
    <row r="2740" spans="3:4" ht="14.1" customHeight="1" x14ac:dyDescent="0.2">
      <c r="C2740" s="1"/>
      <c r="D2740" s="1"/>
    </row>
    <row r="2741" spans="3:4" ht="14.1" customHeight="1" x14ac:dyDescent="0.2">
      <c r="C2741" s="1"/>
      <c r="D2741" s="1"/>
    </row>
    <row r="2742" spans="3:4" ht="14.1" customHeight="1" x14ac:dyDescent="0.2">
      <c r="C2742" s="1"/>
      <c r="D2742" s="1"/>
    </row>
    <row r="2743" spans="3:4" ht="14.1" customHeight="1" x14ac:dyDescent="0.2">
      <c r="C2743" s="1"/>
      <c r="D2743" s="1"/>
    </row>
    <row r="2744" spans="3:4" ht="14.1" customHeight="1" x14ac:dyDescent="0.2">
      <c r="C2744" s="1"/>
      <c r="D2744" s="1"/>
    </row>
    <row r="2745" spans="3:4" ht="14.1" customHeight="1" x14ac:dyDescent="0.2">
      <c r="C2745" s="1"/>
      <c r="D2745" s="1"/>
    </row>
    <row r="2746" spans="3:4" ht="14.1" customHeight="1" x14ac:dyDescent="0.2">
      <c r="C2746" s="1"/>
      <c r="D2746" s="1"/>
    </row>
    <row r="2747" spans="3:4" ht="14.1" customHeight="1" x14ac:dyDescent="0.2">
      <c r="C2747" s="1"/>
      <c r="D2747" s="1"/>
    </row>
    <row r="2748" spans="3:4" ht="14.1" customHeight="1" x14ac:dyDescent="0.2">
      <c r="C2748" s="1"/>
      <c r="D2748" s="1"/>
    </row>
    <row r="2749" spans="3:4" ht="14.1" customHeight="1" x14ac:dyDescent="0.2">
      <c r="C2749" s="1"/>
      <c r="D2749" s="1"/>
    </row>
    <row r="2750" spans="3:4" ht="14.1" customHeight="1" x14ac:dyDescent="0.2">
      <c r="C2750" s="1"/>
      <c r="D2750" s="1"/>
    </row>
    <row r="2751" spans="3:4" ht="14.1" customHeight="1" x14ac:dyDescent="0.2">
      <c r="C2751" s="1"/>
      <c r="D2751" s="1"/>
    </row>
    <row r="2752" spans="3:4" ht="14.1" customHeight="1" x14ac:dyDescent="0.2">
      <c r="C2752" s="1"/>
      <c r="D2752" s="1"/>
    </row>
    <row r="2753" spans="3:4" ht="14.1" customHeight="1" x14ac:dyDescent="0.2">
      <c r="C2753" s="1"/>
      <c r="D2753" s="1"/>
    </row>
    <row r="2754" spans="3:4" ht="14.1" customHeight="1" x14ac:dyDescent="0.2">
      <c r="C2754" s="1"/>
      <c r="D2754" s="1"/>
    </row>
    <row r="2755" spans="3:4" ht="14.1" customHeight="1" x14ac:dyDescent="0.2">
      <c r="C2755" s="1"/>
      <c r="D2755" s="1"/>
    </row>
    <row r="2756" spans="3:4" ht="14.1" customHeight="1" x14ac:dyDescent="0.2">
      <c r="C2756" s="1"/>
      <c r="D2756" s="1"/>
    </row>
    <row r="2757" spans="3:4" ht="14.1" customHeight="1" x14ac:dyDescent="0.2">
      <c r="C2757" s="1"/>
      <c r="D2757" s="1"/>
    </row>
    <row r="2758" spans="3:4" ht="14.1" customHeight="1" x14ac:dyDescent="0.2">
      <c r="C2758" s="1"/>
      <c r="D2758" s="1"/>
    </row>
    <row r="2759" spans="3:4" ht="14.1" customHeight="1" x14ac:dyDescent="0.2">
      <c r="C2759" s="1"/>
      <c r="D2759" s="1"/>
    </row>
    <row r="2760" spans="3:4" ht="14.1" customHeight="1" x14ac:dyDescent="0.2">
      <c r="C2760" s="1"/>
      <c r="D2760" s="1"/>
    </row>
    <row r="2761" spans="3:4" ht="14.1" customHeight="1" x14ac:dyDescent="0.2">
      <c r="C2761" s="1"/>
      <c r="D2761" s="1"/>
    </row>
    <row r="2762" spans="3:4" ht="14.1" customHeight="1" x14ac:dyDescent="0.2">
      <c r="C2762" s="1"/>
      <c r="D2762" s="1"/>
    </row>
    <row r="2763" spans="3:4" ht="14.1" customHeight="1" x14ac:dyDescent="0.2">
      <c r="C2763" s="1"/>
      <c r="D2763" s="1"/>
    </row>
    <row r="2764" spans="3:4" ht="14.1" customHeight="1" x14ac:dyDescent="0.2">
      <c r="C2764" s="1"/>
      <c r="D2764" s="1"/>
    </row>
    <row r="2765" spans="3:4" ht="14.1" customHeight="1" x14ac:dyDescent="0.2">
      <c r="C2765" s="1"/>
      <c r="D2765" s="1"/>
    </row>
    <row r="2766" spans="3:4" ht="14.1" customHeight="1" x14ac:dyDescent="0.2">
      <c r="C2766" s="1"/>
      <c r="D2766" s="1"/>
    </row>
    <row r="2767" spans="3:4" ht="14.1" customHeight="1" x14ac:dyDescent="0.2">
      <c r="C2767" s="1"/>
      <c r="D2767" s="1"/>
    </row>
    <row r="2768" spans="3:4" ht="14.1" customHeight="1" x14ac:dyDescent="0.2">
      <c r="C2768" s="1"/>
      <c r="D2768" s="1"/>
    </row>
    <row r="2769" spans="3:4" ht="14.1" customHeight="1" x14ac:dyDescent="0.2">
      <c r="C2769" s="1"/>
      <c r="D2769" s="1"/>
    </row>
    <row r="2770" spans="3:4" ht="14.1" customHeight="1" x14ac:dyDescent="0.2">
      <c r="C2770" s="1"/>
      <c r="D2770" s="1"/>
    </row>
    <row r="2771" spans="3:4" ht="14.1" customHeight="1" x14ac:dyDescent="0.2">
      <c r="C2771" s="1"/>
      <c r="D2771" s="1"/>
    </row>
    <row r="2772" spans="3:4" ht="14.1" customHeight="1" x14ac:dyDescent="0.2">
      <c r="C2772" s="1"/>
      <c r="D2772" s="1"/>
    </row>
    <row r="2773" spans="3:4" ht="14.1" customHeight="1" x14ac:dyDescent="0.2">
      <c r="C2773" s="1"/>
      <c r="D2773" s="1"/>
    </row>
    <row r="2774" spans="3:4" ht="14.1" customHeight="1" x14ac:dyDescent="0.2">
      <c r="C2774" s="1"/>
      <c r="D2774" s="1"/>
    </row>
    <row r="2775" spans="3:4" ht="14.1" customHeight="1" x14ac:dyDescent="0.2">
      <c r="C2775" s="1"/>
      <c r="D2775" s="1"/>
    </row>
    <row r="2776" spans="3:4" ht="14.1" customHeight="1" x14ac:dyDescent="0.2">
      <c r="C2776" s="1"/>
      <c r="D2776" s="1"/>
    </row>
    <row r="2777" spans="3:4" ht="14.1" customHeight="1" x14ac:dyDescent="0.2">
      <c r="C2777" s="1"/>
      <c r="D2777" s="1"/>
    </row>
    <row r="2778" spans="3:4" ht="14.1" customHeight="1" x14ac:dyDescent="0.2">
      <c r="C2778" s="1"/>
      <c r="D2778" s="1"/>
    </row>
    <row r="2779" spans="3:4" ht="14.1" customHeight="1" x14ac:dyDescent="0.2">
      <c r="C2779" s="1"/>
      <c r="D2779" s="1"/>
    </row>
    <row r="2780" spans="3:4" ht="14.1" customHeight="1" x14ac:dyDescent="0.2">
      <c r="C2780" s="1"/>
      <c r="D2780" s="1"/>
    </row>
    <row r="2781" spans="3:4" ht="14.1" customHeight="1" x14ac:dyDescent="0.2">
      <c r="C2781" s="1"/>
      <c r="D2781" s="1"/>
    </row>
    <row r="2782" spans="3:4" ht="14.1" customHeight="1" x14ac:dyDescent="0.2">
      <c r="C2782" s="1"/>
      <c r="D2782" s="1"/>
    </row>
    <row r="2783" spans="3:4" ht="14.1" customHeight="1" x14ac:dyDescent="0.2">
      <c r="C2783" s="1"/>
      <c r="D2783" s="1"/>
    </row>
    <row r="2784" spans="3:4" ht="14.1" customHeight="1" x14ac:dyDescent="0.2">
      <c r="C2784" s="1"/>
      <c r="D2784" s="1"/>
    </row>
    <row r="2785" spans="3:4" ht="14.1" customHeight="1" x14ac:dyDescent="0.2">
      <c r="C2785" s="1"/>
      <c r="D2785" s="1"/>
    </row>
    <row r="2786" spans="3:4" ht="14.1" customHeight="1" x14ac:dyDescent="0.2">
      <c r="C2786" s="1"/>
      <c r="D2786" s="1"/>
    </row>
    <row r="2787" spans="3:4" ht="14.1" customHeight="1" x14ac:dyDescent="0.2">
      <c r="C2787" s="1"/>
      <c r="D2787" s="1"/>
    </row>
    <row r="2788" spans="3:4" ht="14.1" customHeight="1" x14ac:dyDescent="0.2">
      <c r="C2788" s="1"/>
      <c r="D2788" s="1"/>
    </row>
    <row r="2789" spans="3:4" ht="14.1" customHeight="1" x14ac:dyDescent="0.2">
      <c r="C2789" s="1"/>
      <c r="D2789" s="1"/>
    </row>
    <row r="2790" spans="3:4" ht="14.1" customHeight="1" x14ac:dyDescent="0.2">
      <c r="C2790" s="1"/>
      <c r="D2790" s="1"/>
    </row>
    <row r="2791" spans="3:4" ht="14.1" customHeight="1" x14ac:dyDescent="0.2">
      <c r="C2791" s="1"/>
      <c r="D2791" s="1"/>
    </row>
    <row r="2792" spans="3:4" ht="14.1" customHeight="1" x14ac:dyDescent="0.2">
      <c r="C2792" s="1"/>
      <c r="D2792" s="1"/>
    </row>
    <row r="2793" spans="3:4" ht="14.1" customHeight="1" x14ac:dyDescent="0.2">
      <c r="C2793" s="1"/>
      <c r="D2793" s="1"/>
    </row>
    <row r="2794" spans="3:4" ht="14.1" customHeight="1" x14ac:dyDescent="0.2">
      <c r="C2794" s="1"/>
      <c r="D2794" s="1"/>
    </row>
    <row r="2795" spans="3:4" ht="14.1" customHeight="1" x14ac:dyDescent="0.2">
      <c r="C2795" s="1"/>
      <c r="D2795" s="1"/>
    </row>
    <row r="2796" spans="3:4" ht="14.1" customHeight="1" x14ac:dyDescent="0.2">
      <c r="C2796" s="1"/>
      <c r="D2796" s="1"/>
    </row>
    <row r="2797" spans="3:4" ht="14.1" customHeight="1" x14ac:dyDescent="0.2">
      <c r="C2797" s="1"/>
      <c r="D2797" s="1"/>
    </row>
    <row r="2798" spans="3:4" ht="14.1" customHeight="1" x14ac:dyDescent="0.2">
      <c r="C2798" s="1"/>
      <c r="D2798" s="1"/>
    </row>
    <row r="2799" spans="3:4" ht="14.1" customHeight="1" x14ac:dyDescent="0.2">
      <c r="C2799" s="1"/>
      <c r="D2799" s="1"/>
    </row>
    <row r="2800" spans="3:4" ht="14.1" customHeight="1" x14ac:dyDescent="0.2">
      <c r="C2800" s="1"/>
      <c r="D2800" s="1"/>
    </row>
    <row r="2801" spans="3:4" ht="14.1" customHeight="1" x14ac:dyDescent="0.2">
      <c r="C2801" s="1"/>
      <c r="D2801" s="1"/>
    </row>
    <row r="2802" spans="3:4" ht="14.1" customHeight="1" x14ac:dyDescent="0.2">
      <c r="C2802" s="1"/>
      <c r="D2802" s="1"/>
    </row>
    <row r="2803" spans="3:4" ht="14.1" customHeight="1" x14ac:dyDescent="0.2">
      <c r="C2803" s="1"/>
      <c r="D2803" s="1"/>
    </row>
    <row r="2804" spans="3:4" ht="14.1" customHeight="1" x14ac:dyDescent="0.2">
      <c r="C2804" s="1"/>
      <c r="D2804" s="1"/>
    </row>
    <row r="2805" spans="3:4" ht="14.1" customHeight="1" x14ac:dyDescent="0.2">
      <c r="C2805" s="1"/>
      <c r="D2805" s="1"/>
    </row>
    <row r="2806" spans="3:4" ht="14.1" customHeight="1" x14ac:dyDescent="0.2">
      <c r="C2806" s="1"/>
      <c r="D2806" s="1"/>
    </row>
    <row r="2807" spans="3:4" ht="14.1" customHeight="1" x14ac:dyDescent="0.2">
      <c r="C2807" s="1"/>
      <c r="D2807" s="1"/>
    </row>
    <row r="2808" spans="3:4" ht="14.1" customHeight="1" x14ac:dyDescent="0.2">
      <c r="C2808" s="1"/>
      <c r="D2808" s="1"/>
    </row>
    <row r="2809" spans="3:4" ht="14.1" customHeight="1" x14ac:dyDescent="0.2">
      <c r="C2809" s="1"/>
      <c r="D2809" s="1"/>
    </row>
    <row r="2810" spans="3:4" ht="14.1" customHeight="1" x14ac:dyDescent="0.2">
      <c r="C2810" s="1"/>
      <c r="D2810" s="1"/>
    </row>
    <row r="2811" spans="3:4" ht="14.1" customHeight="1" x14ac:dyDescent="0.2">
      <c r="C2811" s="1"/>
      <c r="D2811" s="1"/>
    </row>
    <row r="2812" spans="3:4" ht="14.1" customHeight="1" x14ac:dyDescent="0.2">
      <c r="C2812" s="1"/>
      <c r="D2812" s="1"/>
    </row>
    <row r="2813" spans="3:4" ht="14.1" customHeight="1" x14ac:dyDescent="0.2">
      <c r="C2813" s="1"/>
      <c r="D2813" s="1"/>
    </row>
    <row r="2814" spans="3:4" ht="14.1" customHeight="1" x14ac:dyDescent="0.2">
      <c r="C2814" s="1"/>
      <c r="D2814" s="1"/>
    </row>
  </sheetData>
  <mergeCells count="1">
    <mergeCell ref="A1:F1"/>
  </mergeCells>
  <phoneticPr fontId="20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9">
    <tabColor rgb="FFFFEBEB"/>
  </sheetPr>
  <dimension ref="A1:K2953"/>
  <sheetViews>
    <sheetView showGridLines="0" defaultGridColor="0" colorId="8" zoomScale="160" zoomScaleNormal="160" zoomScaleSheetLayoutView="100" workbookViewId="0">
      <selection activeCell="L16" sqref="L16"/>
    </sheetView>
  </sheetViews>
  <sheetFormatPr baseColWidth="10" defaultColWidth="30.28515625" defaultRowHeight="12.75" x14ac:dyDescent="0.2"/>
  <cols>
    <col min="1" max="1" width="8.140625" style="5" customWidth="1"/>
    <col min="2" max="2" width="36.7109375" style="5" customWidth="1"/>
    <col min="3" max="3" width="8" style="5" customWidth="1"/>
    <col min="4" max="4" width="7.28515625" style="5" customWidth="1"/>
    <col min="5" max="5" width="7.42578125" style="5" customWidth="1"/>
    <col min="6" max="6" width="5.140625" style="5" customWidth="1"/>
    <col min="7" max="7" width="8.28515625" style="5" customWidth="1"/>
    <col min="8" max="8" width="6.140625" style="5" customWidth="1"/>
    <col min="9" max="10" width="5.28515625" style="5" customWidth="1"/>
    <col min="11" max="11" width="8.5703125" style="5" customWidth="1"/>
    <col min="12" max="16384" width="30.28515625" style="5"/>
  </cols>
  <sheetData>
    <row r="1" spans="1:11" ht="15" customHeight="1" x14ac:dyDescent="0.25">
      <c r="A1" s="95" t="s">
        <v>689</v>
      </c>
      <c r="B1" s="95"/>
      <c r="C1" s="95"/>
      <c r="D1" s="95"/>
      <c r="E1" s="95"/>
      <c r="F1" s="95"/>
      <c r="G1" s="95"/>
      <c r="H1" s="21"/>
    </row>
    <row r="2" spans="1:11" ht="3" customHeight="1" x14ac:dyDescent="0.2">
      <c r="A2" s="23"/>
      <c r="B2" s="96"/>
      <c r="C2" s="96"/>
      <c r="D2" s="96"/>
      <c r="E2" s="97"/>
      <c r="F2" s="97"/>
      <c r="G2" s="97"/>
    </row>
    <row r="3" spans="1:11" ht="15.95" customHeight="1" x14ac:dyDescent="0.2">
      <c r="A3" s="404" t="s">
        <v>260</v>
      </c>
      <c r="B3" s="405" t="s">
        <v>365</v>
      </c>
      <c r="C3" s="402" t="s">
        <v>393</v>
      </c>
      <c r="D3" s="402" t="s">
        <v>293</v>
      </c>
      <c r="E3" s="402" t="s">
        <v>283</v>
      </c>
      <c r="F3" s="402" t="s">
        <v>254</v>
      </c>
      <c r="G3" s="403" t="s">
        <v>343</v>
      </c>
    </row>
    <row r="4" spans="1:11" s="18" customFormat="1" ht="15.95" customHeight="1" x14ac:dyDescent="0.2">
      <c r="A4" s="404"/>
      <c r="B4" s="405"/>
      <c r="C4" s="402"/>
      <c r="D4" s="424"/>
      <c r="E4" s="402"/>
      <c r="F4" s="402"/>
      <c r="G4" s="403"/>
      <c r="H4" s="17"/>
      <c r="I4" s="17"/>
      <c r="J4" s="17"/>
      <c r="K4" s="17"/>
    </row>
    <row r="5" spans="1:11" s="18" customFormat="1" ht="15" customHeight="1" thickBot="1" x14ac:dyDescent="0.25">
      <c r="A5" s="177"/>
      <c r="B5" s="121" t="s">
        <v>240</v>
      </c>
      <c r="C5" s="177"/>
      <c r="D5" s="189">
        <f>+SUM(D7:D48)+SUM(D53:D95)+SUM(D101:D139)+SUM(D144:D170)</f>
        <v>6824935.8897869997</v>
      </c>
      <c r="E5" s="177"/>
      <c r="F5" s="179">
        <v>100</v>
      </c>
      <c r="G5" s="177"/>
      <c r="H5" s="17"/>
      <c r="I5" s="17"/>
      <c r="J5" s="17"/>
      <c r="K5" s="17"/>
    </row>
    <row r="6" spans="1:11" s="18" customFormat="1" ht="6" customHeight="1" thickTop="1" x14ac:dyDescent="0.2">
      <c r="A6" s="267"/>
      <c r="B6" s="268"/>
      <c r="C6" s="267"/>
      <c r="D6" s="269"/>
      <c r="E6" s="267"/>
      <c r="F6" s="270"/>
      <c r="G6" s="267"/>
      <c r="H6" s="17"/>
      <c r="I6" s="17"/>
      <c r="J6" s="17"/>
      <c r="K6" s="17"/>
    </row>
    <row r="7" spans="1:11" ht="12" customHeight="1" x14ac:dyDescent="0.2">
      <c r="A7" s="215" t="s">
        <v>60</v>
      </c>
      <c r="B7" s="210" t="s">
        <v>690</v>
      </c>
      <c r="C7" s="211">
        <v>3649201.9679999994</v>
      </c>
      <c r="D7" s="211">
        <v>1071838.8604800003</v>
      </c>
      <c r="E7" s="211">
        <f>D7/C7*1000</f>
        <v>293.71870065811618</v>
      </c>
      <c r="F7" s="212">
        <f>D7/$D$5*100</f>
        <v>15.704746209908373</v>
      </c>
      <c r="G7" s="212">
        <f>F7</f>
        <v>15.704746209908373</v>
      </c>
      <c r="K7" s="17"/>
    </row>
    <row r="8" spans="1:11" ht="12" customHeight="1" x14ac:dyDescent="0.2">
      <c r="A8" s="216" t="s">
        <v>177</v>
      </c>
      <c r="B8" s="210" t="s">
        <v>691</v>
      </c>
      <c r="C8" s="205">
        <v>1469632.764999999</v>
      </c>
      <c r="D8" s="205">
        <v>693063.05048099963</v>
      </c>
      <c r="E8" s="211">
        <f t="shared" ref="E8:E47" si="0">D8/C8*1000</f>
        <v>471.58927521665601</v>
      </c>
      <c r="F8" s="206">
        <f>D8/$D$5*100</f>
        <v>10.154865359513723</v>
      </c>
      <c r="G8" s="206">
        <f>G7+F8</f>
        <v>25.859611569422096</v>
      </c>
      <c r="K8" s="17"/>
    </row>
    <row r="9" spans="1:11" ht="12" customHeight="1" x14ac:dyDescent="0.2">
      <c r="A9" s="216" t="s">
        <v>179</v>
      </c>
      <c r="B9" s="210" t="s">
        <v>692</v>
      </c>
      <c r="C9" s="205">
        <v>517120.54471199994</v>
      </c>
      <c r="D9" s="205">
        <v>626042.49490000017</v>
      </c>
      <c r="E9" s="211">
        <f t="shared" si="0"/>
        <v>1210.6316434375319</v>
      </c>
      <c r="F9" s="206">
        <f>D9/$D$5*100</f>
        <v>9.1728699728421681</v>
      </c>
      <c r="G9" s="206">
        <f>G8+F9</f>
        <v>35.032481542264264</v>
      </c>
      <c r="K9" s="17"/>
    </row>
    <row r="10" spans="1:11" ht="12" customHeight="1" x14ac:dyDescent="0.2">
      <c r="A10" s="216" t="s">
        <v>178</v>
      </c>
      <c r="B10" s="210" t="s">
        <v>693</v>
      </c>
      <c r="C10" s="205">
        <v>1853980.5641999994</v>
      </c>
      <c r="D10" s="205">
        <v>572341.522749</v>
      </c>
      <c r="E10" s="211">
        <f t="shared" si="0"/>
        <v>308.70955920509761</v>
      </c>
      <c r="F10" s="206">
        <f t="shared" ref="F10:F19" si="1">D10/$D$5*100</f>
        <v>8.3860351509743225</v>
      </c>
      <c r="G10" s="206">
        <f t="shared" ref="G10:G19" si="2">G9+F10</f>
        <v>43.418516693238587</v>
      </c>
      <c r="K10" s="17"/>
    </row>
    <row r="11" spans="1:11" ht="12" customHeight="1" x14ac:dyDescent="0.2">
      <c r="A11" s="216" t="s">
        <v>180</v>
      </c>
      <c r="B11" s="210" t="s">
        <v>694</v>
      </c>
      <c r="C11" s="205">
        <v>236639.89384599999</v>
      </c>
      <c r="D11" s="205">
        <v>166479.64434699985</v>
      </c>
      <c r="E11" s="211">
        <f t="shared" si="0"/>
        <v>703.5147017744232</v>
      </c>
      <c r="F11" s="206">
        <f t="shared" si="1"/>
        <v>2.4392851015073131</v>
      </c>
      <c r="G11" s="206">
        <f t="shared" si="2"/>
        <v>45.857801794745903</v>
      </c>
      <c r="K11" s="17"/>
    </row>
    <row r="12" spans="1:11" ht="12" customHeight="1" x14ac:dyDescent="0.2">
      <c r="A12" s="216" t="s">
        <v>181</v>
      </c>
      <c r="B12" s="210" t="s">
        <v>695</v>
      </c>
      <c r="C12" s="205">
        <v>270936.61399999994</v>
      </c>
      <c r="D12" s="205">
        <v>155790.91912800004</v>
      </c>
      <c r="E12" s="211">
        <f t="shared" si="0"/>
        <v>575.0087329577392</v>
      </c>
      <c r="F12" s="206">
        <f t="shared" si="1"/>
        <v>2.2826722718542949</v>
      </c>
      <c r="G12" s="206">
        <f t="shared" si="2"/>
        <v>48.140474066600198</v>
      </c>
      <c r="K12" s="17"/>
    </row>
    <row r="13" spans="1:11" ht="12" customHeight="1" x14ac:dyDescent="0.2">
      <c r="A13" s="216" t="s">
        <v>358</v>
      </c>
      <c r="B13" s="210" t="s">
        <v>696</v>
      </c>
      <c r="C13" s="205">
        <v>144823.82504600001</v>
      </c>
      <c r="D13" s="205">
        <v>130917.19619599999</v>
      </c>
      <c r="E13" s="211">
        <f t="shared" si="0"/>
        <v>903.9755451454007</v>
      </c>
      <c r="F13" s="206">
        <f t="shared" si="1"/>
        <v>1.9182186955324765</v>
      </c>
      <c r="G13" s="206">
        <f t="shared" si="2"/>
        <v>50.058692762132672</v>
      </c>
    </row>
    <row r="14" spans="1:11" ht="12" customHeight="1" x14ac:dyDescent="0.2">
      <c r="A14" s="216" t="s">
        <v>182</v>
      </c>
      <c r="B14" s="210" t="s">
        <v>647</v>
      </c>
      <c r="C14" s="205">
        <v>20329.242175000014</v>
      </c>
      <c r="D14" s="205">
        <v>127051.01029999983</v>
      </c>
      <c r="E14" s="211">
        <f t="shared" si="0"/>
        <v>6249.6678039598273</v>
      </c>
      <c r="F14" s="206">
        <f t="shared" si="1"/>
        <v>1.8615707510179262</v>
      </c>
      <c r="G14" s="206">
        <f t="shared" si="2"/>
        <v>51.920263513150601</v>
      </c>
    </row>
    <row r="15" spans="1:11" ht="12" customHeight="1" x14ac:dyDescent="0.2">
      <c r="A15" s="216" t="s">
        <v>183</v>
      </c>
      <c r="B15" s="210" t="s">
        <v>697</v>
      </c>
      <c r="C15" s="205">
        <v>31636.700000000004</v>
      </c>
      <c r="D15" s="205">
        <v>113926.20318500002</v>
      </c>
      <c r="E15" s="211">
        <f t="shared" si="0"/>
        <v>3601.0773306002206</v>
      </c>
      <c r="F15" s="206">
        <f t="shared" si="1"/>
        <v>1.6692640784433148</v>
      </c>
      <c r="G15" s="206">
        <f t="shared" si="2"/>
        <v>53.589527591593914</v>
      </c>
    </row>
    <row r="16" spans="1:11" ht="12" customHeight="1" x14ac:dyDescent="0.2">
      <c r="A16" s="216" t="s">
        <v>249</v>
      </c>
      <c r="B16" s="210" t="s">
        <v>531</v>
      </c>
      <c r="C16" s="205">
        <v>75716.274315999952</v>
      </c>
      <c r="D16" s="205">
        <v>104544.72603600002</v>
      </c>
      <c r="E16" s="211">
        <f t="shared" si="0"/>
        <v>1380.7431358770407</v>
      </c>
      <c r="F16" s="206">
        <f t="shared" si="1"/>
        <v>1.5318052465876391</v>
      </c>
      <c r="G16" s="206">
        <f t="shared" si="2"/>
        <v>55.121332838181551</v>
      </c>
    </row>
    <row r="17" spans="1:7" ht="12" customHeight="1" x14ac:dyDescent="0.2">
      <c r="A17" s="216" t="s">
        <v>190</v>
      </c>
      <c r="B17" s="210" t="s">
        <v>698</v>
      </c>
      <c r="C17" s="205">
        <v>76402.32640900003</v>
      </c>
      <c r="D17" s="205">
        <v>104380.56313200001</v>
      </c>
      <c r="E17" s="211">
        <f t="shared" si="0"/>
        <v>1366.1961361389149</v>
      </c>
      <c r="F17" s="206">
        <f t="shared" si="1"/>
        <v>1.5293999067185031</v>
      </c>
      <c r="G17" s="206">
        <f t="shared" si="2"/>
        <v>56.650732744900054</v>
      </c>
    </row>
    <row r="18" spans="1:7" ht="12" customHeight="1" x14ac:dyDescent="0.2">
      <c r="A18" s="216" t="s">
        <v>185</v>
      </c>
      <c r="B18" s="210" t="s">
        <v>699</v>
      </c>
      <c r="C18" s="205">
        <v>25717.780839999989</v>
      </c>
      <c r="D18" s="205">
        <v>74445.884077000024</v>
      </c>
      <c r="E18" s="211">
        <f t="shared" si="0"/>
        <v>2894.7242586814132</v>
      </c>
      <c r="F18" s="206">
        <f t="shared" si="1"/>
        <v>1.0907924305692402</v>
      </c>
      <c r="G18" s="206">
        <f t="shared" si="2"/>
        <v>57.741525175469292</v>
      </c>
    </row>
    <row r="19" spans="1:7" ht="12" customHeight="1" x14ac:dyDescent="0.2">
      <c r="A19" s="216" t="s">
        <v>172</v>
      </c>
      <c r="B19" s="210" t="s">
        <v>556</v>
      </c>
      <c r="C19" s="205">
        <v>153640.30246400004</v>
      </c>
      <c r="D19" s="205">
        <v>72198.05777400003</v>
      </c>
      <c r="E19" s="211">
        <f t="shared" si="0"/>
        <v>469.91613929500687</v>
      </c>
      <c r="F19" s="206">
        <f t="shared" si="1"/>
        <v>1.0578569372649926</v>
      </c>
      <c r="G19" s="206">
        <f t="shared" si="2"/>
        <v>58.799382112734285</v>
      </c>
    </row>
    <row r="20" spans="1:7" ht="12" customHeight="1" x14ac:dyDescent="0.2">
      <c r="A20" s="216" t="s">
        <v>329</v>
      </c>
      <c r="B20" s="210" t="s">
        <v>593</v>
      </c>
      <c r="C20" s="205">
        <v>24061.922555999983</v>
      </c>
      <c r="D20" s="205">
        <v>63974.553387000029</v>
      </c>
      <c r="E20" s="211">
        <f t="shared" si="0"/>
        <v>2658.7465418904189</v>
      </c>
      <c r="F20" s="206">
        <f>D20/$D$5*100</f>
        <v>0.93736489866129169</v>
      </c>
      <c r="G20" s="206">
        <f>G19+F20</f>
        <v>59.736747011395579</v>
      </c>
    </row>
    <row r="21" spans="1:7" ht="12" customHeight="1" x14ac:dyDescent="0.2">
      <c r="A21" s="216" t="s">
        <v>88</v>
      </c>
      <c r="B21" s="210" t="s">
        <v>700</v>
      </c>
      <c r="C21" s="205">
        <v>39245.913584999988</v>
      </c>
      <c r="D21" s="205">
        <v>62589.106413999958</v>
      </c>
      <c r="E21" s="211">
        <f>D21/C21*1000</f>
        <v>1594.7929528622788</v>
      </c>
      <c r="F21" s="206">
        <f>D21/$D$5*100</f>
        <v>0.91706511862858409</v>
      </c>
      <c r="G21" s="206">
        <f>G20+F21</f>
        <v>60.653812130024164</v>
      </c>
    </row>
    <row r="22" spans="1:7" ht="12" customHeight="1" x14ac:dyDescent="0.2">
      <c r="A22" s="216" t="s">
        <v>193</v>
      </c>
      <c r="B22" s="210" t="s">
        <v>701</v>
      </c>
      <c r="C22" s="205">
        <v>77540.09987000002</v>
      </c>
      <c r="D22" s="205">
        <v>55683.910263000034</v>
      </c>
      <c r="E22" s="211">
        <f t="shared" si="0"/>
        <v>718.13049449713094</v>
      </c>
      <c r="F22" s="206">
        <f t="shared" ref="F22:F30" si="3">D22/$D$5*100</f>
        <v>0.81588913305877042</v>
      </c>
      <c r="G22" s="206">
        <f t="shared" ref="G22:G30" si="4">G21+F22</f>
        <v>61.469701263082932</v>
      </c>
    </row>
    <row r="23" spans="1:7" ht="12" customHeight="1" x14ac:dyDescent="0.2">
      <c r="A23" s="216" t="s">
        <v>147</v>
      </c>
      <c r="B23" s="210" t="s">
        <v>611</v>
      </c>
      <c r="C23" s="205">
        <v>50510.073414999999</v>
      </c>
      <c r="D23" s="205">
        <v>50963.390590999988</v>
      </c>
      <c r="E23" s="211">
        <f t="shared" si="0"/>
        <v>1008.9747875097202</v>
      </c>
      <c r="F23" s="206">
        <f t="shared" si="3"/>
        <v>0.74672335995511463</v>
      </c>
      <c r="G23" s="206">
        <f t="shared" si="4"/>
        <v>62.216424623038044</v>
      </c>
    </row>
    <row r="24" spans="1:7" ht="12" customHeight="1" x14ac:dyDescent="0.2">
      <c r="A24" s="216" t="s">
        <v>197</v>
      </c>
      <c r="B24" s="210" t="s">
        <v>642</v>
      </c>
      <c r="C24" s="205">
        <v>33297.985510999977</v>
      </c>
      <c r="D24" s="205">
        <v>48151.584057</v>
      </c>
      <c r="E24" s="211">
        <f t="shared" si="0"/>
        <v>1446.0809961339296</v>
      </c>
      <c r="F24" s="206">
        <f t="shared" si="3"/>
        <v>0.70552434241990758</v>
      </c>
      <c r="G24" s="206">
        <f t="shared" si="4"/>
        <v>62.92194896545795</v>
      </c>
    </row>
    <row r="25" spans="1:7" ht="12" customHeight="1" x14ac:dyDescent="0.2">
      <c r="A25" s="216" t="s">
        <v>67</v>
      </c>
      <c r="B25" s="210" t="s">
        <v>607</v>
      </c>
      <c r="C25" s="205">
        <v>3326.106128999998</v>
      </c>
      <c r="D25" s="205">
        <v>48139.466401000012</v>
      </c>
      <c r="E25" s="211">
        <f t="shared" si="0"/>
        <v>14473.220196215825</v>
      </c>
      <c r="F25" s="206">
        <f t="shared" si="3"/>
        <v>0.70534679267884526</v>
      </c>
      <c r="G25" s="206">
        <f t="shared" si="4"/>
        <v>63.627295758136796</v>
      </c>
    </row>
    <row r="26" spans="1:7" ht="12" customHeight="1" x14ac:dyDescent="0.2">
      <c r="A26" s="216" t="s">
        <v>173</v>
      </c>
      <c r="B26" s="210" t="s">
        <v>702</v>
      </c>
      <c r="C26" s="205">
        <v>90729.801000000021</v>
      </c>
      <c r="D26" s="205">
        <v>47480.652695000019</v>
      </c>
      <c r="E26" s="211">
        <f t="shared" si="0"/>
        <v>523.31926414122756</v>
      </c>
      <c r="F26" s="206">
        <f t="shared" si="3"/>
        <v>0.69569375393036625</v>
      </c>
      <c r="G26" s="206">
        <f t="shared" si="4"/>
        <v>64.322989512067167</v>
      </c>
    </row>
    <row r="27" spans="1:7" ht="12" customHeight="1" x14ac:dyDescent="0.2">
      <c r="A27" s="216" t="s">
        <v>186</v>
      </c>
      <c r="B27" s="210" t="s">
        <v>703</v>
      </c>
      <c r="C27" s="205">
        <v>130072.664</v>
      </c>
      <c r="D27" s="205">
        <v>44990.956487999996</v>
      </c>
      <c r="E27" s="211">
        <f t="shared" si="0"/>
        <v>345.89094360364595</v>
      </c>
      <c r="F27" s="206">
        <f t="shared" si="3"/>
        <v>0.65921434595928674</v>
      </c>
      <c r="G27" s="206">
        <f t="shared" si="4"/>
        <v>64.982203858026452</v>
      </c>
    </row>
    <row r="28" spans="1:7" ht="12" customHeight="1" x14ac:dyDescent="0.2">
      <c r="A28" s="216" t="s">
        <v>74</v>
      </c>
      <c r="B28" s="210" t="s">
        <v>704</v>
      </c>
      <c r="C28" s="205">
        <v>131815.815329</v>
      </c>
      <c r="D28" s="205">
        <v>44738.193015999997</v>
      </c>
      <c r="E28" s="211">
        <f t="shared" si="0"/>
        <v>339.39928152276445</v>
      </c>
      <c r="F28" s="206">
        <f t="shared" si="3"/>
        <v>0.65551081707518044</v>
      </c>
      <c r="G28" s="206">
        <f t="shared" si="4"/>
        <v>65.637714675101634</v>
      </c>
    </row>
    <row r="29" spans="1:7" ht="12" customHeight="1" x14ac:dyDescent="0.2">
      <c r="A29" s="216" t="s">
        <v>195</v>
      </c>
      <c r="B29" s="210" t="s">
        <v>705</v>
      </c>
      <c r="C29" s="205">
        <v>55323.654099999978</v>
      </c>
      <c r="D29" s="205">
        <v>44587.034645</v>
      </c>
      <c r="E29" s="211">
        <f t="shared" si="0"/>
        <v>805.93076090756665</v>
      </c>
      <c r="F29" s="206">
        <f t="shared" si="3"/>
        <v>0.65329602160397027</v>
      </c>
      <c r="G29" s="206">
        <f t="shared" si="4"/>
        <v>66.291010696705598</v>
      </c>
    </row>
    <row r="30" spans="1:7" ht="12" customHeight="1" x14ac:dyDescent="0.2">
      <c r="A30" s="216" t="s">
        <v>189</v>
      </c>
      <c r="B30" s="210" t="s">
        <v>706</v>
      </c>
      <c r="C30" s="205">
        <v>21091.107962999995</v>
      </c>
      <c r="D30" s="205">
        <v>44482.829580999991</v>
      </c>
      <c r="E30" s="211">
        <f t="shared" si="0"/>
        <v>2109.0797913052247</v>
      </c>
      <c r="F30" s="206">
        <f t="shared" si="3"/>
        <v>0.65176919313725978</v>
      </c>
      <c r="G30" s="206">
        <f t="shared" si="4"/>
        <v>66.942779889842853</v>
      </c>
    </row>
    <row r="31" spans="1:7" ht="12" customHeight="1" x14ac:dyDescent="0.2">
      <c r="A31" s="216" t="s">
        <v>86</v>
      </c>
      <c r="B31" s="210" t="s">
        <v>684</v>
      </c>
      <c r="C31" s="205">
        <v>3259.1142340000024</v>
      </c>
      <c r="D31" s="205">
        <v>40344.427396000036</v>
      </c>
      <c r="E31" s="211">
        <f t="shared" si="0"/>
        <v>12378.954678886535</v>
      </c>
      <c r="F31" s="206">
        <f>D31/$D$5*100</f>
        <v>0.5911326941015288</v>
      </c>
      <c r="G31" s="206">
        <f>G30+F31</f>
        <v>67.533912583944385</v>
      </c>
    </row>
    <row r="32" spans="1:7" ht="12" customHeight="1" x14ac:dyDescent="0.2">
      <c r="A32" s="216" t="s">
        <v>188</v>
      </c>
      <c r="B32" s="210" t="s">
        <v>707</v>
      </c>
      <c r="C32" s="205">
        <v>19294.33354</v>
      </c>
      <c r="D32" s="205">
        <v>39360.621633999988</v>
      </c>
      <c r="E32" s="211">
        <f t="shared" si="0"/>
        <v>2040.0093920010045</v>
      </c>
      <c r="F32" s="206">
        <f>D32/$D$5*100</f>
        <v>0.5767178222567656</v>
      </c>
      <c r="G32" s="206">
        <f>G31+F32</f>
        <v>68.110630406201153</v>
      </c>
    </row>
    <row r="33" spans="1:7" ht="12" customHeight="1" x14ac:dyDescent="0.2">
      <c r="A33" s="216" t="s">
        <v>87</v>
      </c>
      <c r="B33" s="210" t="s">
        <v>708</v>
      </c>
      <c r="C33" s="205">
        <v>10427.181440000002</v>
      </c>
      <c r="D33" s="205">
        <v>38910.818469999998</v>
      </c>
      <c r="E33" s="211">
        <f t="shared" si="0"/>
        <v>3731.6717555842197</v>
      </c>
      <c r="F33" s="206">
        <f t="shared" ref="F33:F42" si="5">D33/$D$5*100</f>
        <v>0.57012723779906993</v>
      </c>
      <c r="G33" s="206">
        <f t="shared" ref="G33:G42" si="6">G32+F33</f>
        <v>68.680757644000224</v>
      </c>
    </row>
    <row r="34" spans="1:7" ht="12" customHeight="1" x14ac:dyDescent="0.2">
      <c r="A34" s="216" t="s">
        <v>191</v>
      </c>
      <c r="B34" s="210" t="s">
        <v>709</v>
      </c>
      <c r="C34" s="205">
        <v>42276.504320000015</v>
      </c>
      <c r="D34" s="205">
        <v>38351.409745000019</v>
      </c>
      <c r="E34" s="211">
        <f>D34/C34*1000</f>
        <v>907.15659588857898</v>
      </c>
      <c r="F34" s="206">
        <f t="shared" si="5"/>
        <v>0.56193069597019962</v>
      </c>
      <c r="G34" s="206">
        <f t="shared" si="6"/>
        <v>69.242688339970428</v>
      </c>
    </row>
    <row r="35" spans="1:7" ht="12" customHeight="1" x14ac:dyDescent="0.2">
      <c r="A35" s="216" t="s">
        <v>160</v>
      </c>
      <c r="B35" s="210" t="s">
        <v>570</v>
      </c>
      <c r="C35" s="205">
        <v>7228.6033700000007</v>
      </c>
      <c r="D35" s="205">
        <v>37876.860911000033</v>
      </c>
      <c r="E35" s="211">
        <f t="shared" si="0"/>
        <v>5239.8587904540173</v>
      </c>
      <c r="F35" s="206">
        <f t="shared" si="5"/>
        <v>0.55497753418724249</v>
      </c>
      <c r="G35" s="206">
        <f t="shared" si="6"/>
        <v>69.797665874157673</v>
      </c>
    </row>
    <row r="36" spans="1:7" ht="12" customHeight="1" x14ac:dyDescent="0.2">
      <c r="A36" s="216" t="s">
        <v>72</v>
      </c>
      <c r="B36" s="210" t="s">
        <v>710</v>
      </c>
      <c r="C36" s="205">
        <v>26179.182767999999</v>
      </c>
      <c r="D36" s="205">
        <v>36920.392473000007</v>
      </c>
      <c r="E36" s="211">
        <f t="shared" si="0"/>
        <v>1410.2958369704907</v>
      </c>
      <c r="F36" s="206">
        <f t="shared" si="5"/>
        <v>0.54096321297682193</v>
      </c>
      <c r="G36" s="206">
        <f t="shared" si="6"/>
        <v>70.338629087134493</v>
      </c>
    </row>
    <row r="37" spans="1:7" ht="12" customHeight="1" x14ac:dyDescent="0.2">
      <c r="A37" s="216" t="s">
        <v>47</v>
      </c>
      <c r="B37" s="210" t="s">
        <v>649</v>
      </c>
      <c r="C37" s="205">
        <v>2167.739791</v>
      </c>
      <c r="D37" s="205">
        <v>36728.735839999994</v>
      </c>
      <c r="E37" s="211">
        <f t="shared" si="0"/>
        <v>16943.332402020755</v>
      </c>
      <c r="F37" s="206">
        <f t="shared" si="5"/>
        <v>0.53815503080346538</v>
      </c>
      <c r="G37" s="206">
        <f t="shared" si="6"/>
        <v>70.876784117937959</v>
      </c>
    </row>
    <row r="38" spans="1:7" ht="12" customHeight="1" x14ac:dyDescent="0.2">
      <c r="A38" s="216" t="s">
        <v>123</v>
      </c>
      <c r="B38" s="210" t="s">
        <v>711</v>
      </c>
      <c r="C38" s="205">
        <v>59946.027430000002</v>
      </c>
      <c r="D38" s="205">
        <v>34857.735917000005</v>
      </c>
      <c r="E38" s="211">
        <f t="shared" si="0"/>
        <v>581.48533625024584</v>
      </c>
      <c r="F38" s="206">
        <f t="shared" si="5"/>
        <v>0.51074085500439603</v>
      </c>
      <c r="G38" s="206">
        <f t="shared" si="6"/>
        <v>71.387524972942359</v>
      </c>
    </row>
    <row r="39" spans="1:7" ht="12" customHeight="1" x14ac:dyDescent="0.2">
      <c r="A39" s="216" t="s">
        <v>194</v>
      </c>
      <c r="B39" s="210" t="s">
        <v>712</v>
      </c>
      <c r="C39" s="205">
        <v>3451.1516320000014</v>
      </c>
      <c r="D39" s="205">
        <v>33888.35166700001</v>
      </c>
      <c r="E39" s="211">
        <f t="shared" si="0"/>
        <v>9819.4328388176709</v>
      </c>
      <c r="F39" s="206">
        <f t="shared" si="5"/>
        <v>0.4965372893496533</v>
      </c>
      <c r="G39" s="206">
        <f t="shared" si="6"/>
        <v>71.884062262292005</v>
      </c>
    </row>
    <row r="40" spans="1:7" ht="12" customHeight="1" x14ac:dyDescent="0.2">
      <c r="A40" s="216" t="s">
        <v>75</v>
      </c>
      <c r="B40" s="210" t="s">
        <v>713</v>
      </c>
      <c r="C40" s="205">
        <v>8702.7234099999987</v>
      </c>
      <c r="D40" s="205">
        <v>33564.586654000028</v>
      </c>
      <c r="E40" s="211">
        <f t="shared" si="0"/>
        <v>3856.7911529202593</v>
      </c>
      <c r="F40" s="206">
        <f t="shared" si="5"/>
        <v>0.49179343507426776</v>
      </c>
      <c r="G40" s="206">
        <f t="shared" si="6"/>
        <v>72.375855697366276</v>
      </c>
    </row>
    <row r="41" spans="1:7" ht="12" customHeight="1" x14ac:dyDescent="0.2">
      <c r="A41" s="216" t="s">
        <v>66</v>
      </c>
      <c r="B41" s="210" t="s">
        <v>687</v>
      </c>
      <c r="C41" s="205">
        <v>14312.840050999999</v>
      </c>
      <c r="D41" s="205">
        <v>31965.851281999989</v>
      </c>
      <c r="E41" s="211">
        <f t="shared" si="0"/>
        <v>2233.3688609736555</v>
      </c>
      <c r="F41" s="206">
        <f t="shared" si="5"/>
        <v>0.46836852093855513</v>
      </c>
      <c r="G41" s="206">
        <f t="shared" si="6"/>
        <v>72.844224218304831</v>
      </c>
    </row>
    <row r="42" spans="1:7" ht="12" customHeight="1" x14ac:dyDescent="0.2">
      <c r="A42" s="216" t="s">
        <v>192</v>
      </c>
      <c r="B42" s="210" t="s">
        <v>714</v>
      </c>
      <c r="C42" s="205">
        <v>3889.9453989999993</v>
      </c>
      <c r="D42" s="205">
        <v>31626.521297999992</v>
      </c>
      <c r="E42" s="211">
        <f t="shared" si="0"/>
        <v>8130.3252498429219</v>
      </c>
      <c r="F42" s="206">
        <f t="shared" si="5"/>
        <v>0.46339660633774871</v>
      </c>
      <c r="G42" s="206">
        <f t="shared" si="6"/>
        <v>73.307620824642584</v>
      </c>
    </row>
    <row r="43" spans="1:7" ht="12" customHeight="1" x14ac:dyDescent="0.2">
      <c r="A43" s="216" t="s">
        <v>346</v>
      </c>
      <c r="B43" s="210" t="s">
        <v>536</v>
      </c>
      <c r="C43" s="205">
        <v>40805.911019000036</v>
      </c>
      <c r="D43" s="205">
        <v>31594.613161000001</v>
      </c>
      <c r="E43" s="211">
        <f t="shared" si="0"/>
        <v>774.26559956690903</v>
      </c>
      <c r="F43" s="206">
        <f>D43/$D$5*100</f>
        <v>0.46292908345525924</v>
      </c>
      <c r="G43" s="206">
        <f>G42+F43</f>
        <v>73.770549908097848</v>
      </c>
    </row>
    <row r="44" spans="1:7" ht="12" customHeight="1" x14ac:dyDescent="0.2">
      <c r="A44" s="216" t="s">
        <v>73</v>
      </c>
      <c r="B44" s="210" t="s">
        <v>715</v>
      </c>
      <c r="C44" s="205">
        <v>1996.6420170000001</v>
      </c>
      <c r="D44" s="205">
        <v>30825.284013000015</v>
      </c>
      <c r="E44" s="211">
        <f t="shared" si="0"/>
        <v>15438.563222923507</v>
      </c>
      <c r="F44" s="206">
        <f>D44/$D$5*100</f>
        <v>0.45165675562063112</v>
      </c>
      <c r="G44" s="206">
        <f>G43+F44</f>
        <v>74.222206663718481</v>
      </c>
    </row>
    <row r="45" spans="1:7" ht="12" customHeight="1" x14ac:dyDescent="0.2">
      <c r="A45" s="216" t="s">
        <v>120</v>
      </c>
      <c r="B45" s="210" t="s">
        <v>640</v>
      </c>
      <c r="C45" s="205">
        <v>10857.468662000014</v>
      </c>
      <c r="D45" s="205">
        <v>30527.592302999987</v>
      </c>
      <c r="E45" s="211">
        <f t="shared" si="0"/>
        <v>2811.6675491630303</v>
      </c>
      <c r="F45" s="206">
        <f>D45/$D$5*100</f>
        <v>0.44729493135140241</v>
      </c>
      <c r="G45" s="206">
        <f>G44+F45</f>
        <v>74.669501595069889</v>
      </c>
    </row>
    <row r="46" spans="1:7" ht="12" customHeight="1" x14ac:dyDescent="0.2">
      <c r="A46" s="216" t="s">
        <v>153</v>
      </c>
      <c r="B46" s="210" t="s">
        <v>688</v>
      </c>
      <c r="C46" s="205">
        <v>4974.534931000002</v>
      </c>
      <c r="D46" s="205">
        <v>30212.08726700001</v>
      </c>
      <c r="E46" s="211">
        <f t="shared" si="0"/>
        <v>6073.3491041999077</v>
      </c>
      <c r="F46" s="206">
        <f>D46/$D$5*100</f>
        <v>0.44267210351690062</v>
      </c>
      <c r="G46" s="206">
        <f>G45+F46</f>
        <v>75.112173698586787</v>
      </c>
    </row>
    <row r="47" spans="1:7" ht="12" customHeight="1" x14ac:dyDescent="0.2">
      <c r="A47" s="216" t="s">
        <v>184</v>
      </c>
      <c r="B47" s="210" t="s">
        <v>716</v>
      </c>
      <c r="C47" s="205">
        <v>5595.8099999999995</v>
      </c>
      <c r="D47" s="205">
        <v>27965.981198000001</v>
      </c>
      <c r="E47" s="211">
        <f t="shared" si="0"/>
        <v>4997.6645379310603</v>
      </c>
      <c r="F47" s="206">
        <f t="shared" ref="F47:F48" si="7">D47/$D$5*100</f>
        <v>0.40976181534318845</v>
      </c>
      <c r="G47" s="206">
        <f t="shared" ref="G47:G48" si="8">G46+F47</f>
        <v>75.521935513929975</v>
      </c>
    </row>
    <row r="48" spans="1:7" ht="12" customHeight="1" x14ac:dyDescent="0.2">
      <c r="A48" s="216" t="s">
        <v>68</v>
      </c>
      <c r="B48" s="210" t="s">
        <v>717</v>
      </c>
      <c r="C48" s="205">
        <v>2816.6579240000001</v>
      </c>
      <c r="D48" s="205">
        <v>27618.825319999996</v>
      </c>
      <c r="E48" s="211">
        <f>D48/C48*1000</f>
        <v>9805.5305490479568</v>
      </c>
      <c r="F48" s="206">
        <f t="shared" si="7"/>
        <v>0.40467523455171911</v>
      </c>
      <c r="G48" s="206">
        <f t="shared" si="8"/>
        <v>75.926610748481693</v>
      </c>
    </row>
    <row r="49" spans="1:7" x14ac:dyDescent="0.2">
      <c r="A49" s="72"/>
      <c r="B49" s="98"/>
      <c r="C49" s="98"/>
      <c r="D49" s="99"/>
      <c r="E49" s="98"/>
      <c r="F49" s="98"/>
      <c r="G49" s="99" t="s">
        <v>337</v>
      </c>
    </row>
    <row r="50" spans="1:7" x14ac:dyDescent="0.2">
      <c r="A50" s="73" t="s">
        <v>376</v>
      </c>
      <c r="B50" s="73"/>
      <c r="C50" s="74"/>
      <c r="D50" s="68"/>
      <c r="E50" s="100"/>
      <c r="F50" s="101"/>
      <c r="G50" s="101"/>
    </row>
    <row r="51" spans="1:7" ht="15.95" customHeight="1" x14ac:dyDescent="0.2">
      <c r="A51" s="404" t="s">
        <v>260</v>
      </c>
      <c r="B51" s="405" t="s">
        <v>365</v>
      </c>
      <c r="C51" s="402" t="s">
        <v>393</v>
      </c>
      <c r="D51" s="402" t="s">
        <v>293</v>
      </c>
      <c r="E51" s="402" t="s">
        <v>283</v>
      </c>
      <c r="F51" s="402" t="s">
        <v>254</v>
      </c>
      <c r="G51" s="403" t="s">
        <v>408</v>
      </c>
    </row>
    <row r="52" spans="1:7" ht="15.95" customHeight="1" x14ac:dyDescent="0.2">
      <c r="A52" s="404"/>
      <c r="B52" s="405"/>
      <c r="C52" s="402"/>
      <c r="D52" s="424"/>
      <c r="E52" s="402"/>
      <c r="F52" s="402"/>
      <c r="G52" s="403"/>
    </row>
    <row r="53" spans="1:7" ht="12" customHeight="1" x14ac:dyDescent="0.2">
      <c r="A53" s="216" t="s">
        <v>151</v>
      </c>
      <c r="B53" s="210" t="s">
        <v>718</v>
      </c>
      <c r="C53" s="205">
        <v>2602.5510919999979</v>
      </c>
      <c r="D53" s="205">
        <v>27420.786487999994</v>
      </c>
      <c r="E53" s="211">
        <f>D53/C53*1000</f>
        <v>10536.118415614957</v>
      </c>
      <c r="F53" s="206">
        <f>D53/$D$5*100</f>
        <v>0.40177353942669453</v>
      </c>
      <c r="G53" s="206">
        <f>G48+F53</f>
        <v>76.328384287908392</v>
      </c>
    </row>
    <row r="54" spans="1:7" ht="12" customHeight="1" x14ac:dyDescent="0.2">
      <c r="A54" s="216" t="s">
        <v>77</v>
      </c>
      <c r="B54" s="210" t="s">
        <v>719</v>
      </c>
      <c r="C54" s="205">
        <v>37745.456975999987</v>
      </c>
      <c r="D54" s="205">
        <v>27018.029034999989</v>
      </c>
      <c r="E54" s="211">
        <f t="shared" ref="E54:E93" si="9">D54/C54*1000</f>
        <v>715.79552082729026</v>
      </c>
      <c r="F54" s="206">
        <f>D54/$D$5*100</f>
        <v>0.39587227589097834</v>
      </c>
      <c r="G54" s="206">
        <f t="shared" ref="G54" si="10">G53+F54</f>
        <v>76.724256563799372</v>
      </c>
    </row>
    <row r="55" spans="1:7" ht="12" customHeight="1" x14ac:dyDescent="0.2">
      <c r="A55" s="216" t="s">
        <v>113</v>
      </c>
      <c r="B55" s="210" t="s">
        <v>551</v>
      </c>
      <c r="C55" s="205">
        <v>8170.2364019999977</v>
      </c>
      <c r="D55" s="205">
        <v>26401.982056999979</v>
      </c>
      <c r="E55" s="211">
        <f t="shared" si="9"/>
        <v>3231.4832469886696</v>
      </c>
      <c r="F55" s="206">
        <f t="shared" ref="F55:F67" si="11">D55/$D$5*100</f>
        <v>0.3868458617539331</v>
      </c>
      <c r="G55" s="206">
        <f t="shared" ref="G55:G67" si="12">G54+F55</f>
        <v>77.111102425553298</v>
      </c>
    </row>
    <row r="56" spans="1:7" ht="12" customHeight="1" x14ac:dyDescent="0.2">
      <c r="A56" s="216" t="s">
        <v>38</v>
      </c>
      <c r="B56" s="210" t="s">
        <v>720</v>
      </c>
      <c r="C56" s="205">
        <v>28339.728500000005</v>
      </c>
      <c r="D56" s="205">
        <v>25727.793957000016</v>
      </c>
      <c r="E56" s="211">
        <f t="shared" si="9"/>
        <v>907.83487770533907</v>
      </c>
      <c r="F56" s="206">
        <f t="shared" si="11"/>
        <v>0.37696755504326002</v>
      </c>
      <c r="G56" s="206">
        <f t="shared" si="12"/>
        <v>77.488069980596563</v>
      </c>
    </row>
    <row r="57" spans="1:7" ht="12" customHeight="1" x14ac:dyDescent="0.2">
      <c r="A57" s="216" t="s">
        <v>64</v>
      </c>
      <c r="B57" s="210" t="s">
        <v>721</v>
      </c>
      <c r="C57" s="205">
        <v>27187.521327999988</v>
      </c>
      <c r="D57" s="205">
        <v>25672.447887999995</v>
      </c>
      <c r="E57" s="211">
        <f t="shared" si="9"/>
        <v>944.27320454404048</v>
      </c>
      <c r="F57" s="206">
        <f t="shared" si="11"/>
        <v>0.37615661601183498</v>
      </c>
      <c r="G57" s="206">
        <f t="shared" si="12"/>
        <v>77.864226596608404</v>
      </c>
    </row>
    <row r="58" spans="1:7" ht="12" customHeight="1" x14ac:dyDescent="0.2">
      <c r="A58" s="216" t="s">
        <v>28</v>
      </c>
      <c r="B58" s="210" t="s">
        <v>722</v>
      </c>
      <c r="C58" s="205">
        <v>12615.598958999999</v>
      </c>
      <c r="D58" s="205">
        <v>25555.205044999995</v>
      </c>
      <c r="E58" s="211">
        <f t="shared" si="9"/>
        <v>2025.6830554025221</v>
      </c>
      <c r="F58" s="206">
        <f t="shared" si="11"/>
        <v>0.37443875602174409</v>
      </c>
      <c r="G58" s="206">
        <f t="shared" si="12"/>
        <v>78.23866535263015</v>
      </c>
    </row>
    <row r="59" spans="1:7" ht="12" customHeight="1" x14ac:dyDescent="0.2">
      <c r="A59" s="216" t="s">
        <v>114</v>
      </c>
      <c r="B59" s="210" t="s">
        <v>723</v>
      </c>
      <c r="C59" s="205">
        <v>25706.108029000003</v>
      </c>
      <c r="D59" s="205">
        <v>23380.00861099999</v>
      </c>
      <c r="E59" s="211">
        <f t="shared" si="9"/>
        <v>909.51180103281854</v>
      </c>
      <c r="F59" s="206">
        <f t="shared" si="11"/>
        <v>0.3425674466186035</v>
      </c>
      <c r="G59" s="206">
        <f t="shared" si="12"/>
        <v>78.581232799248752</v>
      </c>
    </row>
    <row r="60" spans="1:7" ht="12" customHeight="1" x14ac:dyDescent="0.2">
      <c r="A60" s="216" t="s">
        <v>104</v>
      </c>
      <c r="B60" s="210" t="s">
        <v>724</v>
      </c>
      <c r="C60" s="205">
        <v>10037.478537000001</v>
      </c>
      <c r="D60" s="205">
        <v>22489.614017000011</v>
      </c>
      <c r="E60" s="211">
        <f t="shared" si="9"/>
        <v>2240.564095265473</v>
      </c>
      <c r="F60" s="206">
        <f t="shared" si="11"/>
        <v>0.32952124943259931</v>
      </c>
      <c r="G60" s="206">
        <f t="shared" si="12"/>
        <v>78.910754048681355</v>
      </c>
    </row>
    <row r="61" spans="1:7" ht="12" customHeight="1" x14ac:dyDescent="0.2">
      <c r="A61" s="216" t="s">
        <v>196</v>
      </c>
      <c r="B61" s="210" t="s">
        <v>725</v>
      </c>
      <c r="C61" s="205">
        <v>451.22048500000005</v>
      </c>
      <c r="D61" s="205">
        <v>21964.833562999997</v>
      </c>
      <c r="E61" s="211">
        <f t="shared" si="9"/>
        <v>48678.715380131718</v>
      </c>
      <c r="F61" s="206">
        <f t="shared" si="11"/>
        <v>0.32183208630382459</v>
      </c>
      <c r="G61" s="206">
        <f t="shared" si="12"/>
        <v>79.232586134985183</v>
      </c>
    </row>
    <row r="62" spans="1:7" ht="12" customHeight="1" x14ac:dyDescent="0.2">
      <c r="A62" s="216" t="s">
        <v>36</v>
      </c>
      <c r="B62" s="210" t="s">
        <v>726</v>
      </c>
      <c r="C62" s="205">
        <v>34242.665999999997</v>
      </c>
      <c r="D62" s="205">
        <v>21489.782124999998</v>
      </c>
      <c r="E62" s="211">
        <f t="shared" si="9"/>
        <v>627.57327729680856</v>
      </c>
      <c r="F62" s="206">
        <f t="shared" si="11"/>
        <v>0.31487156029051983</v>
      </c>
      <c r="G62" s="206">
        <f t="shared" si="12"/>
        <v>79.547457695275696</v>
      </c>
    </row>
    <row r="63" spans="1:7" ht="12" customHeight="1" x14ac:dyDescent="0.2">
      <c r="A63" s="216" t="s">
        <v>44</v>
      </c>
      <c r="B63" s="210" t="s">
        <v>727</v>
      </c>
      <c r="C63" s="205">
        <v>4824.5927899999979</v>
      </c>
      <c r="D63" s="205">
        <v>21013.881543999989</v>
      </c>
      <c r="E63" s="211">
        <f t="shared" si="9"/>
        <v>4355.5762027327492</v>
      </c>
      <c r="F63" s="206">
        <f t="shared" si="11"/>
        <v>0.30789859250466617</v>
      </c>
      <c r="G63" s="206">
        <f t="shared" si="12"/>
        <v>79.855356287780367</v>
      </c>
    </row>
    <row r="64" spans="1:7" ht="12" customHeight="1" x14ac:dyDescent="0.2">
      <c r="A64" s="216" t="s">
        <v>118</v>
      </c>
      <c r="B64" s="210" t="s">
        <v>728</v>
      </c>
      <c r="C64" s="205">
        <v>14309.152154000007</v>
      </c>
      <c r="D64" s="205">
        <v>20914.512233000012</v>
      </c>
      <c r="E64" s="211">
        <f t="shared" si="9"/>
        <v>1461.6178518413149</v>
      </c>
      <c r="F64" s="206">
        <f t="shared" si="11"/>
        <v>0.30644261822733015</v>
      </c>
      <c r="G64" s="206">
        <f t="shared" si="12"/>
        <v>80.161798906007704</v>
      </c>
    </row>
    <row r="65" spans="1:7" ht="12" customHeight="1" x14ac:dyDescent="0.2">
      <c r="A65" s="216" t="s">
        <v>91</v>
      </c>
      <c r="B65" s="210" t="s">
        <v>729</v>
      </c>
      <c r="C65" s="205">
        <v>15239.164061999993</v>
      </c>
      <c r="D65" s="205">
        <v>20682.506113999993</v>
      </c>
      <c r="E65" s="211">
        <f t="shared" si="9"/>
        <v>1357.1942679961944</v>
      </c>
      <c r="F65" s="206">
        <f t="shared" si="11"/>
        <v>0.30304322924043575</v>
      </c>
      <c r="G65" s="206">
        <f t="shared" si="12"/>
        <v>80.464842135248134</v>
      </c>
    </row>
    <row r="66" spans="1:7" ht="12" customHeight="1" x14ac:dyDescent="0.2">
      <c r="A66" s="216" t="s">
        <v>27</v>
      </c>
      <c r="B66" s="210" t="s">
        <v>730</v>
      </c>
      <c r="C66" s="205">
        <v>398.5579140000001</v>
      </c>
      <c r="D66" s="205">
        <v>20449.783530999997</v>
      </c>
      <c r="E66" s="211">
        <f t="shared" si="9"/>
        <v>51309.440391641532</v>
      </c>
      <c r="F66" s="206">
        <f t="shared" si="11"/>
        <v>0.29963334251390628</v>
      </c>
      <c r="G66" s="206">
        <f t="shared" si="12"/>
        <v>80.764475477762034</v>
      </c>
    </row>
    <row r="67" spans="1:7" ht="12" customHeight="1" x14ac:dyDescent="0.2">
      <c r="A67" s="216" t="s">
        <v>39</v>
      </c>
      <c r="B67" s="210" t="s">
        <v>731</v>
      </c>
      <c r="C67" s="205">
        <v>3674.6126680000011</v>
      </c>
      <c r="D67" s="205">
        <v>20103.115372000011</v>
      </c>
      <c r="E67" s="211">
        <f>D67/C67*1000</f>
        <v>5470.8120796148105</v>
      </c>
      <c r="F67" s="206">
        <f t="shared" si="11"/>
        <v>0.29455390785549801</v>
      </c>
      <c r="G67" s="206">
        <f t="shared" si="12"/>
        <v>81.059029385617535</v>
      </c>
    </row>
    <row r="68" spans="1:7" ht="12" customHeight="1" x14ac:dyDescent="0.2">
      <c r="A68" s="216" t="s">
        <v>102</v>
      </c>
      <c r="B68" s="210" t="s">
        <v>732</v>
      </c>
      <c r="C68" s="205">
        <v>20396.122082000031</v>
      </c>
      <c r="D68" s="205">
        <v>19174.498404999977</v>
      </c>
      <c r="E68" s="211">
        <f t="shared" si="9"/>
        <v>940.10510075941545</v>
      </c>
      <c r="F68" s="206">
        <f t="shared" ref="F68:F82" si="13">D68/$D$5*100</f>
        <v>0.28094767063956111</v>
      </c>
      <c r="G68" s="206">
        <f t="shared" ref="G68:G95" si="14">G67+F68</f>
        <v>81.339977056257098</v>
      </c>
    </row>
    <row r="69" spans="1:7" ht="12" customHeight="1" x14ac:dyDescent="0.2">
      <c r="A69" s="216" t="s">
        <v>187</v>
      </c>
      <c r="B69" s="210" t="s">
        <v>616</v>
      </c>
      <c r="C69" s="205">
        <v>40716.599700000006</v>
      </c>
      <c r="D69" s="205">
        <v>18229.141172</v>
      </c>
      <c r="E69" s="211">
        <f t="shared" si="9"/>
        <v>447.7078465862167</v>
      </c>
      <c r="F69" s="206">
        <f t="shared" si="13"/>
        <v>0.26709615249688323</v>
      </c>
      <c r="G69" s="206">
        <f t="shared" si="14"/>
        <v>81.607073208753988</v>
      </c>
    </row>
    <row r="70" spans="1:7" ht="12" customHeight="1" x14ac:dyDescent="0.2">
      <c r="A70" s="216" t="s">
        <v>92</v>
      </c>
      <c r="B70" s="210" t="s">
        <v>733</v>
      </c>
      <c r="C70" s="205">
        <v>2642.0108079999995</v>
      </c>
      <c r="D70" s="205">
        <v>17680.035179000002</v>
      </c>
      <c r="E70" s="211">
        <f t="shared" si="9"/>
        <v>6691.8860155548637</v>
      </c>
      <c r="F70" s="206">
        <f t="shared" si="13"/>
        <v>0.25905056786623942</v>
      </c>
      <c r="G70" s="206">
        <f t="shared" si="14"/>
        <v>81.866123776620228</v>
      </c>
    </row>
    <row r="71" spans="1:7" ht="12" customHeight="1" x14ac:dyDescent="0.2">
      <c r="A71" s="216" t="s">
        <v>83</v>
      </c>
      <c r="B71" s="210" t="s">
        <v>652</v>
      </c>
      <c r="C71" s="205">
        <v>661.95000500000003</v>
      </c>
      <c r="D71" s="205">
        <v>16534.489461999998</v>
      </c>
      <c r="E71" s="211">
        <f t="shared" si="9"/>
        <v>24978.456586007575</v>
      </c>
      <c r="F71" s="206">
        <f t="shared" si="13"/>
        <v>0.24226585757007052</v>
      </c>
      <c r="G71" s="206">
        <f t="shared" si="14"/>
        <v>82.108389634190303</v>
      </c>
    </row>
    <row r="72" spans="1:7" ht="12" customHeight="1" x14ac:dyDescent="0.2">
      <c r="A72" s="216" t="s">
        <v>234</v>
      </c>
      <c r="B72" s="210" t="s">
        <v>734</v>
      </c>
      <c r="C72" s="205">
        <v>1411.0450790000004</v>
      </c>
      <c r="D72" s="205">
        <v>16451.557635999994</v>
      </c>
      <c r="E72" s="211">
        <f t="shared" si="9"/>
        <v>11659.129733586626</v>
      </c>
      <c r="F72" s="206">
        <f t="shared" si="13"/>
        <v>0.24105072782615444</v>
      </c>
      <c r="G72" s="206">
        <f t="shared" si="14"/>
        <v>82.349440362016452</v>
      </c>
    </row>
    <row r="73" spans="1:7" ht="12" customHeight="1" x14ac:dyDescent="0.2">
      <c r="A73" s="216" t="s">
        <v>98</v>
      </c>
      <c r="B73" s="210" t="s">
        <v>735</v>
      </c>
      <c r="C73" s="205">
        <v>19718.567540000004</v>
      </c>
      <c r="D73" s="205">
        <v>16179.002428999993</v>
      </c>
      <c r="E73" s="211">
        <f t="shared" si="9"/>
        <v>820.4958294348794</v>
      </c>
      <c r="F73" s="206">
        <f t="shared" si="13"/>
        <v>0.2370572074268221</v>
      </c>
      <c r="G73" s="206">
        <f t="shared" si="14"/>
        <v>82.586497569443267</v>
      </c>
    </row>
    <row r="74" spans="1:7" ht="12" customHeight="1" x14ac:dyDescent="0.2">
      <c r="A74" s="216" t="s">
        <v>103</v>
      </c>
      <c r="B74" s="210" t="s">
        <v>736</v>
      </c>
      <c r="C74" s="205">
        <v>18043.091415000006</v>
      </c>
      <c r="D74" s="205">
        <v>16155.070160999996</v>
      </c>
      <c r="E74" s="211">
        <f t="shared" si="9"/>
        <v>895.36043405342298</v>
      </c>
      <c r="F74" s="206">
        <f t="shared" si="13"/>
        <v>0.23670654819153447</v>
      </c>
      <c r="G74" s="206">
        <f t="shared" si="14"/>
        <v>82.823204117634802</v>
      </c>
    </row>
    <row r="75" spans="1:7" ht="12" customHeight="1" x14ac:dyDescent="0.2">
      <c r="A75" s="216" t="s">
        <v>62</v>
      </c>
      <c r="B75" s="210" t="s">
        <v>737</v>
      </c>
      <c r="C75" s="205">
        <v>7336.9789260000025</v>
      </c>
      <c r="D75" s="205">
        <v>16087.636994999995</v>
      </c>
      <c r="E75" s="211">
        <f t="shared" si="9"/>
        <v>2192.678642975291</v>
      </c>
      <c r="F75" s="206">
        <f t="shared" si="13"/>
        <v>0.2357185071741689</v>
      </c>
      <c r="G75" s="206">
        <f t="shared" si="14"/>
        <v>83.058922624808972</v>
      </c>
    </row>
    <row r="76" spans="1:7" ht="12" customHeight="1" x14ac:dyDescent="0.2">
      <c r="A76" s="216" t="s">
        <v>108</v>
      </c>
      <c r="B76" s="210" t="s">
        <v>602</v>
      </c>
      <c r="C76" s="205">
        <v>11312.117529999998</v>
      </c>
      <c r="D76" s="205">
        <v>15429.782375000001</v>
      </c>
      <c r="E76" s="211">
        <f t="shared" si="9"/>
        <v>1364.0047793067797</v>
      </c>
      <c r="F76" s="206">
        <f t="shared" si="13"/>
        <v>0.22607952109981724</v>
      </c>
      <c r="G76" s="206">
        <f t="shared" si="14"/>
        <v>83.285002145908791</v>
      </c>
    </row>
    <row r="77" spans="1:7" ht="12" customHeight="1" x14ac:dyDescent="0.2">
      <c r="A77" s="159" t="s">
        <v>42</v>
      </c>
      <c r="B77" s="210" t="s">
        <v>738</v>
      </c>
      <c r="C77" s="205">
        <v>12908.636851000003</v>
      </c>
      <c r="D77" s="205">
        <v>15236.106736999998</v>
      </c>
      <c r="E77" s="211">
        <f t="shared" si="9"/>
        <v>1180.3033049008341</v>
      </c>
      <c r="F77" s="206">
        <f t="shared" si="13"/>
        <v>0.22324175615773445</v>
      </c>
      <c r="G77" s="206">
        <f t="shared" si="14"/>
        <v>83.508243902066525</v>
      </c>
    </row>
    <row r="78" spans="1:7" ht="12" customHeight="1" x14ac:dyDescent="0.2">
      <c r="A78" s="159" t="s">
        <v>143</v>
      </c>
      <c r="B78" s="210" t="s">
        <v>739</v>
      </c>
      <c r="C78" s="205">
        <v>29.791240000000002</v>
      </c>
      <c r="D78" s="205">
        <v>15134.927171000001</v>
      </c>
      <c r="E78" s="211">
        <f t="shared" si="9"/>
        <v>508032.80330056755</v>
      </c>
      <c r="F78" s="206">
        <f t="shared" si="13"/>
        <v>0.22175925774846139</v>
      </c>
      <c r="G78" s="206">
        <f t="shared" si="14"/>
        <v>83.730003159814984</v>
      </c>
    </row>
    <row r="79" spans="1:7" ht="12" customHeight="1" x14ac:dyDescent="0.2">
      <c r="A79" s="159" t="s">
        <v>35</v>
      </c>
      <c r="B79" s="210" t="s">
        <v>740</v>
      </c>
      <c r="C79" s="205">
        <v>9073.645602000006</v>
      </c>
      <c r="D79" s="205">
        <v>15079.053287999999</v>
      </c>
      <c r="E79" s="211">
        <f t="shared" si="9"/>
        <v>1661.851691086137</v>
      </c>
      <c r="F79" s="206">
        <f t="shared" si="13"/>
        <v>0.22094058510592987</v>
      </c>
      <c r="G79" s="206">
        <f t="shared" si="14"/>
        <v>83.95094374492092</v>
      </c>
    </row>
    <row r="80" spans="1:7" ht="12" customHeight="1" x14ac:dyDescent="0.2">
      <c r="A80" s="159" t="s">
        <v>170</v>
      </c>
      <c r="B80" s="210" t="s">
        <v>591</v>
      </c>
      <c r="C80" s="205">
        <v>2878.6291940000001</v>
      </c>
      <c r="D80" s="205">
        <v>14758.277999999993</v>
      </c>
      <c r="E80" s="211">
        <f>D80/C80*1000</f>
        <v>5126.8423285503559</v>
      </c>
      <c r="F80" s="206">
        <f t="shared" si="13"/>
        <v>0.21624053673653756</v>
      </c>
      <c r="G80" s="206">
        <f t="shared" si="14"/>
        <v>84.167184281657455</v>
      </c>
    </row>
    <row r="81" spans="1:7" ht="12" customHeight="1" x14ac:dyDescent="0.2">
      <c r="A81" s="159" t="s">
        <v>154</v>
      </c>
      <c r="B81" s="210" t="s">
        <v>641</v>
      </c>
      <c r="C81" s="205">
        <v>7246.3810620000058</v>
      </c>
      <c r="D81" s="205">
        <v>14553.82218999999</v>
      </c>
      <c r="E81" s="211">
        <f t="shared" si="9"/>
        <v>2008.4262841655093</v>
      </c>
      <c r="F81" s="206">
        <f t="shared" si="13"/>
        <v>0.21324481907264042</v>
      </c>
      <c r="G81" s="206">
        <f t="shared" si="14"/>
        <v>84.380429100730098</v>
      </c>
    </row>
    <row r="82" spans="1:7" ht="12" customHeight="1" x14ac:dyDescent="0.2">
      <c r="A82" s="159" t="s">
        <v>395</v>
      </c>
      <c r="B82" s="210" t="s">
        <v>741</v>
      </c>
      <c r="C82" s="205">
        <v>18960.488708999997</v>
      </c>
      <c r="D82" s="205">
        <v>14478.083240999995</v>
      </c>
      <c r="E82" s="211">
        <f t="shared" si="9"/>
        <v>763.59230308909002</v>
      </c>
      <c r="F82" s="206">
        <f t="shared" si="13"/>
        <v>0.21213508045790369</v>
      </c>
      <c r="G82" s="206">
        <f t="shared" si="14"/>
        <v>84.592564181187996</v>
      </c>
    </row>
    <row r="83" spans="1:7" ht="12" customHeight="1" x14ac:dyDescent="0.2">
      <c r="A83" s="159" t="s">
        <v>144</v>
      </c>
      <c r="B83" s="210" t="s">
        <v>742</v>
      </c>
      <c r="C83" s="205">
        <v>7312.3511029999954</v>
      </c>
      <c r="D83" s="205">
        <v>14360.223439000003</v>
      </c>
      <c r="E83" s="211">
        <f t="shared" si="9"/>
        <v>1963.8312270192439</v>
      </c>
      <c r="F83" s="206">
        <f>D83/$D$5*100</f>
        <v>0.2104081806905907</v>
      </c>
      <c r="G83" s="206">
        <f t="shared" si="14"/>
        <v>84.802972361878588</v>
      </c>
    </row>
    <row r="84" spans="1:7" ht="12" customHeight="1" x14ac:dyDescent="0.2">
      <c r="A84" s="159" t="s">
        <v>119</v>
      </c>
      <c r="B84" s="210" t="s">
        <v>743</v>
      </c>
      <c r="C84" s="205">
        <v>3703.3333210000001</v>
      </c>
      <c r="D84" s="205">
        <v>14293.924869999999</v>
      </c>
      <c r="E84" s="211">
        <f t="shared" si="9"/>
        <v>3859.745702323185</v>
      </c>
      <c r="F84" s="206">
        <f t="shared" ref="F84:F95" si="15">D84/$D$5*100</f>
        <v>0.20943676396125238</v>
      </c>
      <c r="G84" s="206">
        <f t="shared" si="14"/>
        <v>85.012409125839838</v>
      </c>
    </row>
    <row r="85" spans="1:7" ht="12" customHeight="1" x14ac:dyDescent="0.2">
      <c r="A85" s="159" t="s">
        <v>65</v>
      </c>
      <c r="B85" s="210" t="s">
        <v>744</v>
      </c>
      <c r="C85" s="205">
        <v>21393.390000000003</v>
      </c>
      <c r="D85" s="205">
        <v>14198.790282000007</v>
      </c>
      <c r="E85" s="211">
        <f t="shared" si="9"/>
        <v>663.69987561578625</v>
      </c>
      <c r="F85" s="206">
        <f t="shared" si="15"/>
        <v>0.20804283749020153</v>
      </c>
      <c r="G85" s="206">
        <f t="shared" si="14"/>
        <v>85.220451963330035</v>
      </c>
    </row>
    <row r="86" spans="1:7" ht="12" customHeight="1" x14ac:dyDescent="0.2">
      <c r="A86" s="159" t="s">
        <v>61</v>
      </c>
      <c r="B86" s="210" t="s">
        <v>745</v>
      </c>
      <c r="C86" s="205">
        <v>6813.0408070000003</v>
      </c>
      <c r="D86" s="205">
        <v>14084.837670000004</v>
      </c>
      <c r="E86" s="211">
        <f t="shared" si="9"/>
        <v>2067.3349931397242</v>
      </c>
      <c r="F86" s="206">
        <f t="shared" si="15"/>
        <v>0.20637318646577907</v>
      </c>
      <c r="G86" s="206">
        <f t="shared" si="14"/>
        <v>85.426825149795818</v>
      </c>
    </row>
    <row r="87" spans="1:7" ht="12" customHeight="1" x14ac:dyDescent="0.2">
      <c r="A87" s="159" t="s">
        <v>145</v>
      </c>
      <c r="B87" s="210" t="s">
        <v>746</v>
      </c>
      <c r="C87" s="205">
        <v>7312.277137</v>
      </c>
      <c r="D87" s="205">
        <v>13410.484301</v>
      </c>
      <c r="E87" s="211">
        <f t="shared" si="9"/>
        <v>1833.9682768782345</v>
      </c>
      <c r="F87" s="206">
        <f t="shared" si="15"/>
        <v>0.19649245820854924</v>
      </c>
      <c r="G87" s="206">
        <f t="shared" si="14"/>
        <v>85.623317608004371</v>
      </c>
    </row>
    <row r="88" spans="1:7" ht="12" customHeight="1" x14ac:dyDescent="0.2">
      <c r="A88" s="159" t="s">
        <v>116</v>
      </c>
      <c r="B88" s="210" t="s">
        <v>747</v>
      </c>
      <c r="C88" s="205">
        <v>6854.3455400000048</v>
      </c>
      <c r="D88" s="205">
        <v>13139.984474999996</v>
      </c>
      <c r="E88" s="211">
        <f t="shared" si="9"/>
        <v>1917.0297730569307</v>
      </c>
      <c r="F88" s="206">
        <f t="shared" si="15"/>
        <v>0.19252905356463476</v>
      </c>
      <c r="G88" s="206">
        <f t="shared" si="14"/>
        <v>85.815846661569012</v>
      </c>
    </row>
    <row r="89" spans="1:7" ht="12" customHeight="1" x14ac:dyDescent="0.2">
      <c r="A89" s="159" t="s">
        <v>115</v>
      </c>
      <c r="B89" s="210" t="s">
        <v>748</v>
      </c>
      <c r="C89" s="205">
        <v>14931.744446999999</v>
      </c>
      <c r="D89" s="205">
        <v>13137.348759999999</v>
      </c>
      <c r="E89" s="211">
        <f t="shared" si="9"/>
        <v>879.82678826515018</v>
      </c>
      <c r="F89" s="206">
        <f t="shared" si="15"/>
        <v>0.19249043466707208</v>
      </c>
      <c r="G89" s="206">
        <f t="shared" si="14"/>
        <v>86.00833709623609</v>
      </c>
    </row>
    <row r="90" spans="1:7" ht="12" customHeight="1" x14ac:dyDescent="0.2">
      <c r="A90" s="159" t="s">
        <v>23</v>
      </c>
      <c r="B90" s="210" t="s">
        <v>661</v>
      </c>
      <c r="C90" s="205">
        <v>13904.249999999996</v>
      </c>
      <c r="D90" s="205">
        <v>12831.481152000004</v>
      </c>
      <c r="E90" s="211">
        <f t="shared" si="9"/>
        <v>922.84597529532391</v>
      </c>
      <c r="F90" s="206">
        <f t="shared" si="15"/>
        <v>0.1880088158952723</v>
      </c>
      <c r="G90" s="206">
        <f t="shared" si="14"/>
        <v>86.196345912131363</v>
      </c>
    </row>
    <row r="91" spans="1:7" ht="12" customHeight="1" x14ac:dyDescent="0.2">
      <c r="A91" s="159" t="s">
        <v>14</v>
      </c>
      <c r="B91" s="210" t="s">
        <v>605</v>
      </c>
      <c r="C91" s="205">
        <v>9334.3790360000003</v>
      </c>
      <c r="D91" s="205">
        <v>12593.461569000001</v>
      </c>
      <c r="E91" s="211">
        <f t="shared" si="9"/>
        <v>1349.1482958245708</v>
      </c>
      <c r="F91" s="206">
        <f t="shared" si="15"/>
        <v>0.18452131671808322</v>
      </c>
      <c r="G91" s="206">
        <f t="shared" si="14"/>
        <v>86.380867228849453</v>
      </c>
    </row>
    <row r="92" spans="1:7" ht="12" customHeight="1" x14ac:dyDescent="0.2">
      <c r="A92" s="159" t="s">
        <v>82</v>
      </c>
      <c r="B92" s="210" t="s">
        <v>749</v>
      </c>
      <c r="C92" s="205">
        <v>3453.7131139999997</v>
      </c>
      <c r="D92" s="205">
        <v>12562.570374999994</v>
      </c>
      <c r="E92" s="211">
        <f t="shared" si="9"/>
        <v>3637.4099296424638</v>
      </c>
      <c r="F92" s="206">
        <f t="shared" si="15"/>
        <v>0.18406869423929578</v>
      </c>
      <c r="G92" s="206">
        <f t="shared" si="14"/>
        <v>86.564935923088754</v>
      </c>
    </row>
    <row r="93" spans="1:7" ht="12" customHeight="1" x14ac:dyDescent="0.2">
      <c r="A93" s="159" t="s">
        <v>20</v>
      </c>
      <c r="B93" s="210" t="s">
        <v>750</v>
      </c>
      <c r="C93" s="205">
        <v>18306.499629999998</v>
      </c>
      <c r="D93" s="205">
        <v>12244.279253999999</v>
      </c>
      <c r="E93" s="211">
        <f t="shared" si="9"/>
        <v>668.84874233054029</v>
      </c>
      <c r="F93" s="206">
        <f t="shared" si="15"/>
        <v>0.1794050442630917</v>
      </c>
      <c r="G93" s="206">
        <f t="shared" si="14"/>
        <v>86.744340967351846</v>
      </c>
    </row>
    <row r="94" spans="1:7" ht="12" customHeight="1" x14ac:dyDescent="0.2">
      <c r="A94" s="159" t="s">
        <v>18</v>
      </c>
      <c r="B94" s="210" t="s">
        <v>751</v>
      </c>
      <c r="C94" s="205">
        <v>2784.791693000001</v>
      </c>
      <c r="D94" s="205">
        <v>12169.668201000008</v>
      </c>
      <c r="E94" s="211">
        <f>D94/C94*1000</f>
        <v>4370.0461444173097</v>
      </c>
      <c r="F94" s="206">
        <f t="shared" si="15"/>
        <v>0.17831183175230989</v>
      </c>
      <c r="G94" s="206">
        <f t="shared" si="14"/>
        <v>86.922652799104156</v>
      </c>
    </row>
    <row r="95" spans="1:7" ht="12" customHeight="1" x14ac:dyDescent="0.2">
      <c r="A95" s="159" t="s">
        <v>37</v>
      </c>
      <c r="B95" s="210" t="s">
        <v>752</v>
      </c>
      <c r="C95" s="205">
        <v>8530.1528529999996</v>
      </c>
      <c r="D95" s="205">
        <v>12053.886652000007</v>
      </c>
      <c r="E95" s="211">
        <f>D95/C95*1000</f>
        <v>1413.0915189592097</v>
      </c>
      <c r="F95" s="206">
        <f t="shared" si="15"/>
        <v>0.17661538286444178</v>
      </c>
      <c r="G95" s="206">
        <f t="shared" si="14"/>
        <v>87.099268181968597</v>
      </c>
    </row>
    <row r="96" spans="1:7" ht="12" hidden="1" customHeight="1" x14ac:dyDescent="0.2"/>
    <row r="97" spans="1:7" ht="12" customHeight="1" x14ac:dyDescent="0.2">
      <c r="A97" s="72"/>
      <c r="B97" s="98"/>
      <c r="C97" s="98"/>
      <c r="D97" s="99"/>
      <c r="E97" s="98"/>
      <c r="F97" s="98"/>
      <c r="G97" s="99" t="s">
        <v>337</v>
      </c>
    </row>
    <row r="98" spans="1:7" ht="12" customHeight="1" x14ac:dyDescent="0.2">
      <c r="A98" s="271" t="s">
        <v>376</v>
      </c>
      <c r="B98" s="271"/>
      <c r="C98" s="272"/>
      <c r="D98" s="256"/>
      <c r="E98" s="273"/>
      <c r="F98" s="169"/>
      <c r="G98" s="169"/>
    </row>
    <row r="99" spans="1:7" ht="15.95" customHeight="1" x14ac:dyDescent="0.2">
      <c r="A99" s="421" t="s">
        <v>260</v>
      </c>
      <c r="B99" s="422" t="s">
        <v>365</v>
      </c>
      <c r="C99" s="417" t="s">
        <v>393</v>
      </c>
      <c r="D99" s="417" t="s">
        <v>293</v>
      </c>
      <c r="E99" s="417" t="s">
        <v>283</v>
      </c>
      <c r="F99" s="417" t="s">
        <v>254</v>
      </c>
      <c r="G99" s="418" t="s">
        <v>343</v>
      </c>
    </row>
    <row r="100" spans="1:7" ht="15.95" customHeight="1" x14ac:dyDescent="0.2">
      <c r="A100" s="421"/>
      <c r="B100" s="422"/>
      <c r="C100" s="417"/>
      <c r="D100" s="423"/>
      <c r="E100" s="417"/>
      <c r="F100" s="417"/>
      <c r="G100" s="418"/>
    </row>
    <row r="101" spans="1:7" ht="12" customHeight="1" x14ac:dyDescent="0.2">
      <c r="A101" s="159" t="s">
        <v>126</v>
      </c>
      <c r="B101" s="210" t="s">
        <v>753</v>
      </c>
      <c r="C101" s="205">
        <v>9918.4072500000038</v>
      </c>
      <c r="D101" s="205">
        <v>11717.902341999999</v>
      </c>
      <c r="E101" s="211">
        <f>D101/C101*1000</f>
        <v>1181.4298452001951</v>
      </c>
      <c r="F101" s="206">
        <f>D101/$D$5*100</f>
        <v>0.17169248958858285</v>
      </c>
      <c r="G101" s="206">
        <f>G95+F101</f>
        <v>87.270960671557177</v>
      </c>
    </row>
    <row r="102" spans="1:7" ht="12" customHeight="1" x14ac:dyDescent="0.2">
      <c r="A102" s="159" t="s">
        <v>43</v>
      </c>
      <c r="B102" s="210" t="s">
        <v>754</v>
      </c>
      <c r="C102" s="205">
        <v>3404.3578789999997</v>
      </c>
      <c r="D102" s="205">
        <v>11709.738310999999</v>
      </c>
      <c r="E102" s="211">
        <f t="shared" ref="E102:E139" si="16">D102/C102*1000</f>
        <v>3439.6320032133731</v>
      </c>
      <c r="F102" s="206">
        <f>D102/$D$5*100</f>
        <v>0.17157286896310245</v>
      </c>
      <c r="G102" s="206">
        <f t="shared" ref="G102" si="17">G101+F102</f>
        <v>87.442533540520273</v>
      </c>
    </row>
    <row r="103" spans="1:7" ht="12" customHeight="1" x14ac:dyDescent="0.2">
      <c r="A103" s="159" t="s">
        <v>46</v>
      </c>
      <c r="B103" s="210" t="s">
        <v>563</v>
      </c>
      <c r="C103" s="205">
        <v>8319.9245599999977</v>
      </c>
      <c r="D103" s="205">
        <v>11210.063161000002</v>
      </c>
      <c r="E103" s="211">
        <f t="shared" si="16"/>
        <v>1347.3755777660567</v>
      </c>
      <c r="F103" s="206">
        <f t="shared" ref="F103:F115" si="18">D103/$D$5*100</f>
        <v>0.16425155257172472</v>
      </c>
      <c r="G103" s="206">
        <f t="shared" ref="G103:G115" si="19">G102+F103</f>
        <v>87.606785093092</v>
      </c>
    </row>
    <row r="104" spans="1:7" ht="12" customHeight="1" x14ac:dyDescent="0.2">
      <c r="A104" s="159" t="s">
        <v>110</v>
      </c>
      <c r="B104" s="210" t="s">
        <v>572</v>
      </c>
      <c r="C104" s="205">
        <v>146.55668600000004</v>
      </c>
      <c r="D104" s="205">
        <v>11203.226259000001</v>
      </c>
      <c r="E104" s="211">
        <f t="shared" si="16"/>
        <v>76442.955724312691</v>
      </c>
      <c r="F104" s="206">
        <f t="shared" si="18"/>
        <v>0.1641513772424556</v>
      </c>
      <c r="G104" s="206">
        <f t="shared" si="19"/>
        <v>87.770936470334462</v>
      </c>
    </row>
    <row r="105" spans="1:7" ht="12" customHeight="1" x14ac:dyDescent="0.2">
      <c r="A105" s="159" t="s">
        <v>78</v>
      </c>
      <c r="B105" s="210" t="s">
        <v>651</v>
      </c>
      <c r="C105" s="205">
        <v>3992.2277199999999</v>
      </c>
      <c r="D105" s="205">
        <v>11159.180017000006</v>
      </c>
      <c r="E105" s="211">
        <f t="shared" si="16"/>
        <v>2795.2263246646676</v>
      </c>
      <c r="F105" s="206">
        <f t="shared" si="18"/>
        <v>0.16350600499704143</v>
      </c>
      <c r="G105" s="206">
        <f t="shared" si="19"/>
        <v>87.934442475331508</v>
      </c>
    </row>
    <row r="106" spans="1:7" ht="12" customHeight="1" x14ac:dyDescent="0.2">
      <c r="A106" s="159" t="s">
        <v>207</v>
      </c>
      <c r="B106" s="210" t="s">
        <v>562</v>
      </c>
      <c r="C106" s="205">
        <v>6226.7933379999995</v>
      </c>
      <c r="D106" s="205">
        <v>11091.735263999997</v>
      </c>
      <c r="E106" s="211">
        <f t="shared" si="16"/>
        <v>1781.2916957289899</v>
      </c>
      <c r="F106" s="206">
        <f t="shared" si="18"/>
        <v>0.16251779420518719</v>
      </c>
      <c r="G106" s="206">
        <f t="shared" si="19"/>
        <v>88.096960269536694</v>
      </c>
    </row>
    <row r="107" spans="1:7" ht="12" customHeight="1" x14ac:dyDescent="0.2">
      <c r="A107" s="159" t="s">
        <v>10</v>
      </c>
      <c r="B107" s="210" t="s">
        <v>755</v>
      </c>
      <c r="C107" s="205">
        <v>5354.8487810000079</v>
      </c>
      <c r="D107" s="205">
        <v>11005.18879900001</v>
      </c>
      <c r="E107" s="211">
        <f t="shared" si="16"/>
        <v>2055.1819946902056</v>
      </c>
      <c r="F107" s="206">
        <f t="shared" si="18"/>
        <v>0.16124970222018412</v>
      </c>
      <c r="G107" s="206">
        <f t="shared" si="19"/>
        <v>88.258209971756884</v>
      </c>
    </row>
    <row r="108" spans="1:7" ht="12" customHeight="1" x14ac:dyDescent="0.2">
      <c r="A108" s="159" t="s">
        <v>128</v>
      </c>
      <c r="B108" s="210" t="s">
        <v>756</v>
      </c>
      <c r="C108" s="205">
        <v>3539.7499999999995</v>
      </c>
      <c r="D108" s="205">
        <v>10949.943252000001</v>
      </c>
      <c r="E108" s="211">
        <f t="shared" si="16"/>
        <v>3093.422770534643</v>
      </c>
      <c r="F108" s="206">
        <f t="shared" si="18"/>
        <v>0.16044023605241131</v>
      </c>
      <c r="G108" s="206">
        <f t="shared" si="19"/>
        <v>88.418650207809293</v>
      </c>
    </row>
    <row r="109" spans="1:7" ht="12" customHeight="1" x14ac:dyDescent="0.2">
      <c r="A109" s="159" t="s">
        <v>106</v>
      </c>
      <c r="B109" s="210" t="s">
        <v>686</v>
      </c>
      <c r="C109" s="205">
        <v>14586.892303000002</v>
      </c>
      <c r="D109" s="205">
        <v>10500.785534000001</v>
      </c>
      <c r="E109" s="211">
        <f t="shared" si="16"/>
        <v>719.87818350042687</v>
      </c>
      <c r="F109" s="206">
        <f t="shared" si="18"/>
        <v>0.15385910876780001</v>
      </c>
      <c r="G109" s="206">
        <f t="shared" si="19"/>
        <v>88.572509316577097</v>
      </c>
    </row>
    <row r="110" spans="1:7" ht="12" customHeight="1" x14ac:dyDescent="0.2">
      <c r="A110" s="159" t="s">
        <v>381</v>
      </c>
      <c r="B110" s="210" t="s">
        <v>757</v>
      </c>
      <c r="C110" s="205">
        <v>11824.870055999996</v>
      </c>
      <c r="D110" s="205">
        <v>10240.727026000002</v>
      </c>
      <c r="E110" s="211">
        <f t="shared" si="16"/>
        <v>866.03294391415386</v>
      </c>
      <c r="F110" s="206">
        <f t="shared" si="18"/>
        <v>0.15004869190528919</v>
      </c>
      <c r="G110" s="206">
        <f t="shared" si="19"/>
        <v>88.72255800848238</v>
      </c>
    </row>
    <row r="111" spans="1:7" ht="12" customHeight="1" x14ac:dyDescent="0.2">
      <c r="A111" s="159" t="s">
        <v>203</v>
      </c>
      <c r="B111" s="210" t="s">
        <v>549</v>
      </c>
      <c r="C111" s="205">
        <v>4437.3931930000044</v>
      </c>
      <c r="D111" s="205">
        <v>9802.3819220000023</v>
      </c>
      <c r="E111" s="211">
        <f t="shared" si="16"/>
        <v>2209.0406451840413</v>
      </c>
      <c r="F111" s="206">
        <f t="shared" si="18"/>
        <v>0.14362599268761669</v>
      </c>
      <c r="G111" s="206">
        <f t="shared" si="19"/>
        <v>88.866184001169998</v>
      </c>
    </row>
    <row r="112" spans="1:7" ht="12" customHeight="1" x14ac:dyDescent="0.2">
      <c r="A112" s="159" t="s">
        <v>127</v>
      </c>
      <c r="B112" s="210" t="s">
        <v>758</v>
      </c>
      <c r="C112" s="205">
        <v>25344.283999999996</v>
      </c>
      <c r="D112" s="205">
        <v>9526.6309310000015</v>
      </c>
      <c r="E112" s="211">
        <f t="shared" si="16"/>
        <v>375.88873810757502</v>
      </c>
      <c r="F112" s="206">
        <f t="shared" si="18"/>
        <v>0.13958564717444283</v>
      </c>
      <c r="G112" s="206">
        <f t="shared" si="19"/>
        <v>89.00576964834444</v>
      </c>
    </row>
    <row r="113" spans="1:7" ht="12" customHeight="1" x14ac:dyDescent="0.2">
      <c r="A113" s="159" t="s">
        <v>124</v>
      </c>
      <c r="B113" s="210" t="s">
        <v>659</v>
      </c>
      <c r="C113" s="205">
        <v>4315.2646050000003</v>
      </c>
      <c r="D113" s="205">
        <v>9514.4062129999966</v>
      </c>
      <c r="E113" s="211">
        <f t="shared" si="16"/>
        <v>2204.8256790501018</v>
      </c>
      <c r="F113" s="206">
        <f t="shared" si="18"/>
        <v>0.13940652874465218</v>
      </c>
      <c r="G113" s="206">
        <f t="shared" si="19"/>
        <v>89.145176177089098</v>
      </c>
    </row>
    <row r="114" spans="1:7" ht="12" customHeight="1" x14ac:dyDescent="0.2">
      <c r="A114" s="159" t="s">
        <v>444</v>
      </c>
      <c r="B114" s="210" t="s">
        <v>759</v>
      </c>
      <c r="C114" s="205">
        <v>280.83620700000006</v>
      </c>
      <c r="D114" s="205">
        <v>9429.3687969999992</v>
      </c>
      <c r="E114" s="211">
        <f t="shared" si="16"/>
        <v>33576.04383611404</v>
      </c>
      <c r="F114" s="206">
        <f t="shared" si="18"/>
        <v>0.13816054757540414</v>
      </c>
      <c r="G114" s="206">
        <f t="shared" si="19"/>
        <v>89.283336724664508</v>
      </c>
    </row>
    <row r="115" spans="1:7" ht="12" customHeight="1" x14ac:dyDescent="0.2">
      <c r="A115" s="159" t="s">
        <v>95</v>
      </c>
      <c r="B115" s="210" t="s">
        <v>574</v>
      </c>
      <c r="C115" s="205">
        <v>2552.5728359999998</v>
      </c>
      <c r="D115" s="205">
        <v>9341.5207330000012</v>
      </c>
      <c r="E115" s="211">
        <f t="shared" si="16"/>
        <v>3659.6490416463876</v>
      </c>
      <c r="F115" s="206">
        <f t="shared" si="18"/>
        <v>0.13687338436363747</v>
      </c>
      <c r="G115" s="206">
        <f t="shared" si="19"/>
        <v>89.420210109028147</v>
      </c>
    </row>
    <row r="116" spans="1:7" ht="12" customHeight="1" x14ac:dyDescent="0.2">
      <c r="A116" s="159" t="s">
        <v>423</v>
      </c>
      <c r="B116" s="210" t="s">
        <v>760</v>
      </c>
      <c r="C116" s="205">
        <v>6515.2673299999997</v>
      </c>
      <c r="D116" s="205">
        <v>9101.0036049999999</v>
      </c>
      <c r="E116" s="211">
        <f t="shared" si="16"/>
        <v>1396.873396597834</v>
      </c>
      <c r="F116" s="206">
        <f t="shared" ref="F116:F130" si="20">D116/$D$5*100</f>
        <v>0.13334929077676705</v>
      </c>
      <c r="G116" s="206">
        <f t="shared" ref="G116:G139" si="21">G115+F116</f>
        <v>89.553559399804911</v>
      </c>
    </row>
    <row r="117" spans="1:7" ht="12" customHeight="1" x14ac:dyDescent="0.2">
      <c r="A117" s="159" t="s">
        <v>24</v>
      </c>
      <c r="B117" s="210" t="s">
        <v>761</v>
      </c>
      <c r="C117" s="205">
        <v>9916.6424989999978</v>
      </c>
      <c r="D117" s="205">
        <v>8957.9013670000004</v>
      </c>
      <c r="E117" s="211">
        <f t="shared" si="16"/>
        <v>903.31998636668834</v>
      </c>
      <c r="F117" s="206">
        <f t="shared" si="20"/>
        <v>0.13125253499310993</v>
      </c>
      <c r="G117" s="206">
        <f t="shared" si="21"/>
        <v>89.68481193479802</v>
      </c>
    </row>
    <row r="118" spans="1:7" ht="12" customHeight="1" x14ac:dyDescent="0.2">
      <c r="A118" s="159" t="s">
        <v>7</v>
      </c>
      <c r="B118" s="210" t="s">
        <v>762</v>
      </c>
      <c r="C118" s="205">
        <v>5882.1211030000004</v>
      </c>
      <c r="D118" s="205">
        <v>8945.4272099999998</v>
      </c>
      <c r="E118" s="211">
        <f t="shared" si="16"/>
        <v>1520.7825635275772</v>
      </c>
      <c r="F118" s="206">
        <f t="shared" si="20"/>
        <v>0.13106976174510526</v>
      </c>
      <c r="G118" s="206">
        <f t="shared" si="21"/>
        <v>89.81588169654313</v>
      </c>
    </row>
    <row r="119" spans="1:7" ht="12" customHeight="1" x14ac:dyDescent="0.2">
      <c r="A119" s="159" t="s">
        <v>1</v>
      </c>
      <c r="B119" s="210" t="s">
        <v>763</v>
      </c>
      <c r="C119" s="205">
        <v>1884.7761109999988</v>
      </c>
      <c r="D119" s="205">
        <v>8674.0425020000002</v>
      </c>
      <c r="E119" s="211">
        <f t="shared" si="16"/>
        <v>4602.1606764730504</v>
      </c>
      <c r="F119" s="206">
        <f t="shared" si="20"/>
        <v>0.12709339167537159</v>
      </c>
      <c r="G119" s="206">
        <f t="shared" si="21"/>
        <v>89.942975088218503</v>
      </c>
    </row>
    <row r="120" spans="1:7" ht="12" customHeight="1" x14ac:dyDescent="0.2">
      <c r="A120" s="159" t="s">
        <v>169</v>
      </c>
      <c r="B120" s="210" t="s">
        <v>573</v>
      </c>
      <c r="C120" s="205">
        <v>4013.6552349999997</v>
      </c>
      <c r="D120" s="205">
        <v>8656.5856859999949</v>
      </c>
      <c r="E120" s="211">
        <f t="shared" si="16"/>
        <v>2156.7835748602847</v>
      </c>
      <c r="F120" s="206">
        <f t="shared" si="20"/>
        <v>0.1268376117489092</v>
      </c>
      <c r="G120" s="206">
        <f t="shared" si="21"/>
        <v>90.069812699967414</v>
      </c>
    </row>
    <row r="121" spans="1:7" ht="12" customHeight="1" x14ac:dyDescent="0.2">
      <c r="A121" s="159" t="s">
        <v>26</v>
      </c>
      <c r="B121" s="210" t="s">
        <v>764</v>
      </c>
      <c r="C121" s="205">
        <v>1926.3623440000006</v>
      </c>
      <c r="D121" s="205">
        <v>8507.9996310000006</v>
      </c>
      <c r="E121" s="211">
        <f t="shared" si="16"/>
        <v>4416.614380726287</v>
      </c>
      <c r="F121" s="206">
        <f t="shared" si="20"/>
        <v>0.12466050624345905</v>
      </c>
      <c r="G121" s="206">
        <f t="shared" si="21"/>
        <v>90.194473206210873</v>
      </c>
    </row>
    <row r="122" spans="1:7" ht="12" customHeight="1" x14ac:dyDescent="0.2">
      <c r="A122" s="159" t="s">
        <v>2</v>
      </c>
      <c r="B122" s="210" t="s">
        <v>765</v>
      </c>
      <c r="C122" s="205">
        <v>1017.460335</v>
      </c>
      <c r="D122" s="205">
        <v>8412.4331870000024</v>
      </c>
      <c r="E122" s="211">
        <f t="shared" si="16"/>
        <v>8268.0699164552716</v>
      </c>
      <c r="F122" s="206">
        <f t="shared" si="20"/>
        <v>0.12326025215253042</v>
      </c>
      <c r="G122" s="206">
        <f t="shared" si="21"/>
        <v>90.317733458363406</v>
      </c>
    </row>
    <row r="123" spans="1:7" ht="12" customHeight="1" x14ac:dyDescent="0.2">
      <c r="A123" s="159" t="s">
        <v>0</v>
      </c>
      <c r="B123" s="210" t="s">
        <v>766</v>
      </c>
      <c r="C123" s="205">
        <v>2044.6205830000001</v>
      </c>
      <c r="D123" s="205">
        <v>8342.0762570000006</v>
      </c>
      <c r="E123" s="211">
        <f t="shared" si="16"/>
        <v>4080.0118742617587</v>
      </c>
      <c r="F123" s="206">
        <f t="shared" si="20"/>
        <v>0.12222937169978823</v>
      </c>
      <c r="G123" s="206">
        <f t="shared" si="21"/>
        <v>90.439962830063195</v>
      </c>
    </row>
    <row r="124" spans="1:7" ht="12" customHeight="1" x14ac:dyDescent="0.2">
      <c r="A124" s="159" t="s">
        <v>117</v>
      </c>
      <c r="B124" s="210" t="s">
        <v>767</v>
      </c>
      <c r="C124" s="205">
        <v>570.04760699999986</v>
      </c>
      <c r="D124" s="205">
        <v>8261.0100959999963</v>
      </c>
      <c r="E124" s="211">
        <f t="shared" si="16"/>
        <v>14491.789798882532</v>
      </c>
      <c r="F124" s="206">
        <f t="shared" si="20"/>
        <v>0.12104157796356702</v>
      </c>
      <c r="G124" s="206">
        <f t="shared" si="21"/>
        <v>90.561004408026761</v>
      </c>
    </row>
    <row r="125" spans="1:7" ht="12" customHeight="1" x14ac:dyDescent="0.2">
      <c r="A125" s="159" t="s">
        <v>125</v>
      </c>
      <c r="B125" s="210" t="s">
        <v>768</v>
      </c>
      <c r="C125" s="205">
        <v>1657.9256419999997</v>
      </c>
      <c r="D125" s="205">
        <v>8221.7548710000028</v>
      </c>
      <c r="E125" s="211">
        <f t="shared" si="16"/>
        <v>4959.0612888295045</v>
      </c>
      <c r="F125" s="206">
        <f t="shared" si="20"/>
        <v>0.12046640442884216</v>
      </c>
      <c r="G125" s="206">
        <f t="shared" si="21"/>
        <v>90.681470812455601</v>
      </c>
    </row>
    <row r="126" spans="1:7" ht="12" customHeight="1" x14ac:dyDescent="0.2">
      <c r="A126" s="159" t="s">
        <v>152</v>
      </c>
      <c r="B126" s="210" t="s">
        <v>769</v>
      </c>
      <c r="C126" s="205">
        <v>2576.5850879999998</v>
      </c>
      <c r="D126" s="205">
        <v>8172.4175999999989</v>
      </c>
      <c r="E126" s="211">
        <f t="shared" si="16"/>
        <v>3171.8019474930688</v>
      </c>
      <c r="F126" s="206">
        <f t="shared" si="20"/>
        <v>0.11974350722076971</v>
      </c>
      <c r="G126" s="206">
        <f t="shared" si="21"/>
        <v>90.801214319676376</v>
      </c>
    </row>
    <row r="127" spans="1:7" ht="12" customHeight="1" x14ac:dyDescent="0.2">
      <c r="A127" s="159" t="s">
        <v>446</v>
      </c>
      <c r="B127" s="210" t="s">
        <v>770</v>
      </c>
      <c r="C127" s="205">
        <v>3971.6301989999993</v>
      </c>
      <c r="D127" s="205">
        <v>8025.9854310000037</v>
      </c>
      <c r="E127" s="211">
        <f t="shared" si="16"/>
        <v>2020.8289868026573</v>
      </c>
      <c r="F127" s="206">
        <f t="shared" si="20"/>
        <v>0.11759796078099846</v>
      </c>
      <c r="G127" s="206">
        <f t="shared" si="21"/>
        <v>90.918812280457374</v>
      </c>
    </row>
    <row r="128" spans="1:7" ht="12" customHeight="1" x14ac:dyDescent="0.2">
      <c r="A128" s="159" t="s">
        <v>233</v>
      </c>
      <c r="B128" s="210" t="s">
        <v>771</v>
      </c>
      <c r="C128" s="205">
        <v>609.99189899999999</v>
      </c>
      <c r="D128" s="205">
        <v>8023.0552630000002</v>
      </c>
      <c r="E128" s="211">
        <f t="shared" si="16"/>
        <v>13152.72428396627</v>
      </c>
      <c r="F128" s="206">
        <f t="shared" si="20"/>
        <v>0.11755502751323857</v>
      </c>
      <c r="G128" s="206">
        <f t="shared" si="21"/>
        <v>91.036367307970607</v>
      </c>
    </row>
    <row r="129" spans="1:7" ht="12" customHeight="1" x14ac:dyDescent="0.2">
      <c r="A129" s="159" t="s">
        <v>396</v>
      </c>
      <c r="B129" s="210" t="s">
        <v>772</v>
      </c>
      <c r="C129" s="205">
        <v>8418.8360959999991</v>
      </c>
      <c r="D129" s="205">
        <v>7959.3052969999999</v>
      </c>
      <c r="E129" s="211">
        <f t="shared" si="16"/>
        <v>945.41635045985356</v>
      </c>
      <c r="F129" s="206">
        <f t="shared" si="20"/>
        <v>0.11662095330317312</v>
      </c>
      <c r="G129" s="206">
        <f t="shared" si="21"/>
        <v>91.152988261273777</v>
      </c>
    </row>
    <row r="130" spans="1:7" ht="12" customHeight="1" x14ac:dyDescent="0.2">
      <c r="A130" s="159" t="s">
        <v>11</v>
      </c>
      <c r="B130" s="210" t="s">
        <v>664</v>
      </c>
      <c r="C130" s="205">
        <v>3539.3688029999994</v>
      </c>
      <c r="D130" s="205">
        <v>7808.1617629999964</v>
      </c>
      <c r="E130" s="211">
        <f t="shared" si="16"/>
        <v>2206.0887682520483</v>
      </c>
      <c r="F130" s="206">
        <f t="shared" si="20"/>
        <v>0.11440637522594638</v>
      </c>
      <c r="G130" s="206">
        <f t="shared" si="21"/>
        <v>91.267394636499716</v>
      </c>
    </row>
    <row r="131" spans="1:7" ht="12" customHeight="1" x14ac:dyDescent="0.2">
      <c r="A131" s="159" t="s">
        <v>16</v>
      </c>
      <c r="B131" s="210" t="s">
        <v>773</v>
      </c>
      <c r="C131" s="205">
        <v>25368.120000000003</v>
      </c>
      <c r="D131" s="205">
        <v>7686.9302319999988</v>
      </c>
      <c r="E131" s="211">
        <f t="shared" si="16"/>
        <v>303.01536858072245</v>
      </c>
      <c r="F131" s="206">
        <f>D131/$D$5*100</f>
        <v>0.11263007237185786</v>
      </c>
      <c r="G131" s="206">
        <f t="shared" si="21"/>
        <v>91.380024708871574</v>
      </c>
    </row>
    <row r="132" spans="1:7" ht="12" customHeight="1" x14ac:dyDescent="0.2">
      <c r="A132" s="159" t="s">
        <v>70</v>
      </c>
      <c r="B132" s="210" t="s">
        <v>774</v>
      </c>
      <c r="C132" s="205">
        <v>983.273504</v>
      </c>
      <c r="D132" s="205">
        <v>7573.9689599999965</v>
      </c>
      <c r="E132" s="211">
        <f t="shared" si="16"/>
        <v>7702.8099803246569</v>
      </c>
      <c r="F132" s="206">
        <f t="shared" ref="F132:F139" si="22">D132/$D$5*100</f>
        <v>0.11097494661208274</v>
      </c>
      <c r="G132" s="206">
        <f t="shared" si="21"/>
        <v>91.490999655483662</v>
      </c>
    </row>
    <row r="133" spans="1:7" ht="12" customHeight="1" x14ac:dyDescent="0.2">
      <c r="A133" s="159" t="s">
        <v>99</v>
      </c>
      <c r="B133" s="210" t="s">
        <v>775</v>
      </c>
      <c r="C133" s="205">
        <v>223.75083600000002</v>
      </c>
      <c r="D133" s="205">
        <v>7554.7292220000018</v>
      </c>
      <c r="E133" s="211">
        <f t="shared" si="16"/>
        <v>33764.026794518883</v>
      </c>
      <c r="F133" s="206">
        <f t="shared" si="22"/>
        <v>0.11069304304096224</v>
      </c>
      <c r="G133" s="206">
        <f t="shared" si="21"/>
        <v>91.60169269852463</v>
      </c>
    </row>
    <row r="134" spans="1:7" ht="12" customHeight="1" x14ac:dyDescent="0.2">
      <c r="A134" s="159" t="s">
        <v>437</v>
      </c>
      <c r="B134" s="210" t="s">
        <v>776</v>
      </c>
      <c r="C134" s="205">
        <v>15415.871830000002</v>
      </c>
      <c r="D134" s="205">
        <v>7535.5378350000001</v>
      </c>
      <c r="E134" s="211">
        <f t="shared" si="16"/>
        <v>488.81684526823153</v>
      </c>
      <c r="F134" s="206">
        <f t="shared" si="22"/>
        <v>0.11041184791605681</v>
      </c>
      <c r="G134" s="206">
        <f t="shared" si="21"/>
        <v>91.712104546440685</v>
      </c>
    </row>
    <row r="135" spans="1:7" ht="12" customHeight="1" x14ac:dyDescent="0.2">
      <c r="A135" s="159" t="s">
        <v>217</v>
      </c>
      <c r="B135" s="210" t="s">
        <v>557</v>
      </c>
      <c r="C135" s="205">
        <v>1415.542958</v>
      </c>
      <c r="D135" s="205">
        <v>7390.0217160000002</v>
      </c>
      <c r="E135" s="211">
        <f t="shared" si="16"/>
        <v>5220.6269504114898</v>
      </c>
      <c r="F135" s="206">
        <f t="shared" si="22"/>
        <v>0.10827972358038716</v>
      </c>
      <c r="G135" s="206">
        <f t="shared" si="21"/>
        <v>91.820384270021066</v>
      </c>
    </row>
    <row r="136" spans="1:7" ht="12" customHeight="1" x14ac:dyDescent="0.2">
      <c r="A136" s="159" t="s">
        <v>9</v>
      </c>
      <c r="B136" s="210" t="s">
        <v>777</v>
      </c>
      <c r="C136" s="205">
        <v>6887.6794600000021</v>
      </c>
      <c r="D136" s="205">
        <v>7262.1935129999947</v>
      </c>
      <c r="E136" s="211">
        <f t="shared" si="16"/>
        <v>1054.3744892855382</v>
      </c>
      <c r="F136" s="206">
        <f t="shared" si="22"/>
        <v>0.10640676528357311</v>
      </c>
      <c r="G136" s="206">
        <f t="shared" si="21"/>
        <v>91.926791035304632</v>
      </c>
    </row>
    <row r="137" spans="1:7" ht="12" customHeight="1" x14ac:dyDescent="0.2">
      <c r="A137" s="159" t="s">
        <v>76</v>
      </c>
      <c r="B137" s="210" t="s">
        <v>778</v>
      </c>
      <c r="C137" s="205">
        <v>667.49701700000014</v>
      </c>
      <c r="D137" s="205">
        <v>7168.128149000001</v>
      </c>
      <c r="E137" s="211">
        <f t="shared" si="16"/>
        <v>10738.816753393819</v>
      </c>
      <c r="F137" s="206">
        <f t="shared" si="22"/>
        <v>0.10502850524539817</v>
      </c>
      <c r="G137" s="206">
        <f t="shared" si="21"/>
        <v>92.031819540550032</v>
      </c>
    </row>
    <row r="138" spans="1:7" ht="12" customHeight="1" x14ac:dyDescent="0.2">
      <c r="A138" s="159" t="s">
        <v>89</v>
      </c>
      <c r="B138" s="210" t="s">
        <v>779</v>
      </c>
      <c r="C138" s="205">
        <v>4351.3698480000021</v>
      </c>
      <c r="D138" s="205">
        <v>7137.6667140000018</v>
      </c>
      <c r="E138" s="211">
        <f t="shared" si="16"/>
        <v>1640.3263715403671</v>
      </c>
      <c r="F138" s="206">
        <f t="shared" si="22"/>
        <v>0.10458217966092516</v>
      </c>
      <c r="G138" s="206">
        <f t="shared" si="21"/>
        <v>92.136401720210955</v>
      </c>
    </row>
    <row r="139" spans="1:7" ht="12" customHeight="1" x14ac:dyDescent="0.2">
      <c r="A139" s="159" t="s">
        <v>40</v>
      </c>
      <c r="B139" s="210" t="s">
        <v>780</v>
      </c>
      <c r="C139" s="205">
        <v>764.1916070000002</v>
      </c>
      <c r="D139" s="205">
        <v>7011.8615270000009</v>
      </c>
      <c r="E139" s="211">
        <f t="shared" si="16"/>
        <v>9175.5280518279742</v>
      </c>
      <c r="F139" s="206">
        <f t="shared" si="22"/>
        <v>0.1027388629026204</v>
      </c>
      <c r="G139" s="206">
        <f t="shared" si="21"/>
        <v>92.239140583113581</v>
      </c>
    </row>
    <row r="140" spans="1:7" x14ac:dyDescent="0.2">
      <c r="A140" s="72"/>
      <c r="B140" s="98"/>
      <c r="C140" s="98"/>
      <c r="D140" s="99"/>
      <c r="E140" s="98"/>
      <c r="F140" s="98"/>
      <c r="G140" s="99" t="s">
        <v>337</v>
      </c>
    </row>
    <row r="141" spans="1:7" x14ac:dyDescent="0.2">
      <c r="A141" s="271" t="s">
        <v>376</v>
      </c>
      <c r="B141" s="271"/>
      <c r="C141" s="272"/>
      <c r="D141" s="256"/>
      <c r="E141" s="273"/>
      <c r="F141" s="169"/>
      <c r="G141" s="169"/>
    </row>
    <row r="142" spans="1:7" ht="15.95" customHeight="1" x14ac:dyDescent="0.2">
      <c r="A142" s="421" t="s">
        <v>260</v>
      </c>
      <c r="B142" s="422" t="s">
        <v>365</v>
      </c>
      <c r="C142" s="417" t="s">
        <v>393</v>
      </c>
      <c r="D142" s="417" t="s">
        <v>293</v>
      </c>
      <c r="E142" s="419" t="s">
        <v>283</v>
      </c>
      <c r="F142" s="417" t="s">
        <v>254</v>
      </c>
      <c r="G142" s="418" t="s">
        <v>343</v>
      </c>
    </row>
    <row r="143" spans="1:7" ht="15.95" customHeight="1" x14ac:dyDescent="0.2">
      <c r="A143" s="421"/>
      <c r="B143" s="422"/>
      <c r="C143" s="417"/>
      <c r="D143" s="423"/>
      <c r="E143" s="420"/>
      <c r="F143" s="417"/>
      <c r="G143" s="418"/>
    </row>
    <row r="144" spans="1:7" ht="12" customHeight="1" x14ac:dyDescent="0.2">
      <c r="A144" s="159" t="s">
        <v>63</v>
      </c>
      <c r="B144" s="210" t="s">
        <v>685</v>
      </c>
      <c r="C144" s="205">
        <v>209.16299800000007</v>
      </c>
      <c r="D144" s="205">
        <v>6982.0802010000007</v>
      </c>
      <c r="E144" s="211">
        <f>D144/C144*1000</f>
        <v>33381.048597324072</v>
      </c>
      <c r="F144" s="206">
        <f>D144/$D$5*100</f>
        <v>0.10230250237878652</v>
      </c>
      <c r="G144" s="206">
        <f>G139+F144</f>
        <v>92.341443085492372</v>
      </c>
    </row>
    <row r="145" spans="1:7" ht="12" customHeight="1" x14ac:dyDescent="0.2">
      <c r="A145" s="159" t="s">
        <v>443</v>
      </c>
      <c r="B145" s="210" t="s">
        <v>685</v>
      </c>
      <c r="C145" s="205">
        <v>152.41154000000006</v>
      </c>
      <c r="D145" s="205">
        <v>6837.8628200000003</v>
      </c>
      <c r="E145" s="211">
        <f t="shared" ref="E145:E169" si="23">D145/C145*1000</f>
        <v>44864.469055295929</v>
      </c>
      <c r="F145" s="206">
        <f>D145/$D$5*100</f>
        <v>0.10018940735007263</v>
      </c>
      <c r="G145" s="206">
        <f t="shared" ref="G145" si="24">G144+F145</f>
        <v>92.441632492842444</v>
      </c>
    </row>
    <row r="146" spans="1:7" ht="12" customHeight="1" x14ac:dyDescent="0.2">
      <c r="A146" s="159" t="s">
        <v>149</v>
      </c>
      <c r="B146" s="210" t="s">
        <v>781</v>
      </c>
      <c r="C146" s="205">
        <v>2443.3963870000002</v>
      </c>
      <c r="D146" s="205">
        <v>6643.2877580000004</v>
      </c>
      <c r="E146" s="211">
        <f t="shared" si="23"/>
        <v>2718.8743477502735</v>
      </c>
      <c r="F146" s="206">
        <f t="shared" ref="F146:F153" si="25">D146/$D$5*100</f>
        <v>9.7338463910572076E-2</v>
      </c>
      <c r="G146" s="206">
        <f t="shared" ref="G146:G153" si="26">G145+F146</f>
        <v>92.538970956753019</v>
      </c>
    </row>
    <row r="147" spans="1:7" ht="12" customHeight="1" x14ac:dyDescent="0.2">
      <c r="A147" s="159" t="s">
        <v>13</v>
      </c>
      <c r="B147" s="210" t="s">
        <v>683</v>
      </c>
      <c r="C147" s="205">
        <v>554.04555799999991</v>
      </c>
      <c r="D147" s="205">
        <v>6471.0600459999978</v>
      </c>
      <c r="E147" s="211">
        <f t="shared" si="23"/>
        <v>11679.653329158175</v>
      </c>
      <c r="F147" s="206">
        <f t="shared" si="25"/>
        <v>9.4814957246462189E-2</v>
      </c>
      <c r="G147" s="206">
        <f t="shared" si="26"/>
        <v>92.633785913999475</v>
      </c>
    </row>
    <row r="148" spans="1:7" ht="12" customHeight="1" x14ac:dyDescent="0.2">
      <c r="A148" s="159" t="s">
        <v>210</v>
      </c>
      <c r="B148" s="210" t="s">
        <v>576</v>
      </c>
      <c r="C148" s="205">
        <v>8306.3603419999981</v>
      </c>
      <c r="D148" s="205">
        <v>6358.0666549999969</v>
      </c>
      <c r="E148" s="211">
        <f t="shared" si="23"/>
        <v>765.44556137918607</v>
      </c>
      <c r="F148" s="206">
        <f t="shared" si="25"/>
        <v>9.3159360874207814E-2</v>
      </c>
      <c r="G148" s="206">
        <f t="shared" si="26"/>
        <v>92.726945274873685</v>
      </c>
    </row>
    <row r="149" spans="1:7" ht="12" customHeight="1" x14ac:dyDescent="0.2">
      <c r="A149" s="159" t="s">
        <v>15</v>
      </c>
      <c r="B149" s="210" t="s">
        <v>782</v>
      </c>
      <c r="C149" s="205">
        <v>274.57954000000001</v>
      </c>
      <c r="D149" s="205">
        <v>6302.1041850000011</v>
      </c>
      <c r="E149" s="211">
        <f t="shared" si="23"/>
        <v>22951.834594085198</v>
      </c>
      <c r="F149" s="206">
        <f t="shared" si="25"/>
        <v>9.2339390241461802E-2</v>
      </c>
      <c r="G149" s="206">
        <f t="shared" si="26"/>
        <v>92.819284665115148</v>
      </c>
    </row>
    <row r="150" spans="1:7" ht="12" customHeight="1" x14ac:dyDescent="0.2">
      <c r="A150" s="159" t="s">
        <v>80</v>
      </c>
      <c r="B150" s="210" t="s">
        <v>783</v>
      </c>
      <c r="C150" s="205">
        <v>6009.9699999999984</v>
      </c>
      <c r="D150" s="205">
        <v>6300.0269460000018</v>
      </c>
      <c r="E150" s="211">
        <f t="shared" si="23"/>
        <v>1048.2626279332515</v>
      </c>
      <c r="F150" s="206">
        <f t="shared" si="25"/>
        <v>9.2308954219299202E-2</v>
      </c>
      <c r="G150" s="206">
        <f t="shared" si="26"/>
        <v>92.911593619334454</v>
      </c>
    </row>
    <row r="151" spans="1:7" ht="12" customHeight="1" x14ac:dyDescent="0.2">
      <c r="A151" s="274" t="s">
        <v>402</v>
      </c>
      <c r="B151" s="210" t="s">
        <v>784</v>
      </c>
      <c r="C151" s="275">
        <v>652.15331400000002</v>
      </c>
      <c r="D151" s="275">
        <v>6213.7296139999989</v>
      </c>
      <c r="E151" s="211">
        <f t="shared" si="23"/>
        <v>9528.0196858740474</v>
      </c>
      <c r="F151" s="206">
        <f t="shared" si="25"/>
        <v>9.1044512568951394E-2</v>
      </c>
      <c r="G151" s="206">
        <f t="shared" si="26"/>
        <v>93.00263813190341</v>
      </c>
    </row>
    <row r="152" spans="1:7" ht="12" customHeight="1" x14ac:dyDescent="0.2">
      <c r="A152" s="209" t="s">
        <v>150</v>
      </c>
      <c r="B152" s="210" t="s">
        <v>785</v>
      </c>
      <c r="C152" s="211">
        <v>378.14686400000005</v>
      </c>
      <c r="D152" s="211">
        <v>5978.3029049999996</v>
      </c>
      <c r="E152" s="211">
        <f t="shared" si="23"/>
        <v>15809.473710193188</v>
      </c>
      <c r="F152" s="206">
        <f t="shared" si="25"/>
        <v>8.7595004576469029E-2</v>
      </c>
      <c r="G152" s="206">
        <f t="shared" si="26"/>
        <v>93.090233136479881</v>
      </c>
    </row>
    <row r="153" spans="1:7" ht="12" customHeight="1" x14ac:dyDescent="0.2">
      <c r="A153" s="159" t="s">
        <v>85</v>
      </c>
      <c r="B153" s="210" t="s">
        <v>786</v>
      </c>
      <c r="C153" s="205">
        <v>5609.4199999999983</v>
      </c>
      <c r="D153" s="205">
        <v>5529.0987019999993</v>
      </c>
      <c r="E153" s="211">
        <f t="shared" si="23"/>
        <v>985.68099767890465</v>
      </c>
      <c r="F153" s="206">
        <f t="shared" si="25"/>
        <v>8.1013196186558722E-2</v>
      </c>
      <c r="G153" s="206">
        <f t="shared" si="26"/>
        <v>93.171246332666442</v>
      </c>
    </row>
    <row r="154" spans="1:7" ht="12" customHeight="1" x14ac:dyDescent="0.2">
      <c r="A154" s="159" t="s">
        <v>438</v>
      </c>
      <c r="B154" s="210" t="s">
        <v>610</v>
      </c>
      <c r="C154" s="205">
        <v>1488.09</v>
      </c>
      <c r="D154" s="205">
        <v>5453.4231880000007</v>
      </c>
      <c r="E154" s="211">
        <f t="shared" si="23"/>
        <v>3664.7132821267537</v>
      </c>
      <c r="F154" s="206">
        <f t="shared" ref="F154:F167" si="27">D154/$D$5*100</f>
        <v>7.990438703110217E-2</v>
      </c>
      <c r="G154" s="206">
        <f t="shared" ref="G154:G170" si="28">G153+F154</f>
        <v>93.251150719697549</v>
      </c>
    </row>
    <row r="155" spans="1:7" ht="12" customHeight="1" x14ac:dyDescent="0.2">
      <c r="A155" s="159" t="s">
        <v>411</v>
      </c>
      <c r="B155" s="210" t="s">
        <v>787</v>
      </c>
      <c r="C155" s="205">
        <v>2819.6039059999998</v>
      </c>
      <c r="D155" s="205">
        <v>5353.2424780000001</v>
      </c>
      <c r="E155" s="211">
        <f t="shared" si="23"/>
        <v>1898.579607798288</v>
      </c>
      <c r="F155" s="206">
        <f t="shared" si="27"/>
        <v>7.8436524012052949E-2</v>
      </c>
      <c r="G155" s="206">
        <f t="shared" si="28"/>
        <v>93.329587243709597</v>
      </c>
    </row>
    <row r="156" spans="1:7" ht="12" customHeight="1" x14ac:dyDescent="0.2">
      <c r="A156" s="159" t="s">
        <v>162</v>
      </c>
      <c r="B156" s="210" t="s">
        <v>619</v>
      </c>
      <c r="C156" s="205">
        <v>3475.4404280000003</v>
      </c>
      <c r="D156" s="205">
        <v>5224.9372320000002</v>
      </c>
      <c r="E156" s="211">
        <f t="shared" si="23"/>
        <v>1503.3885172955697</v>
      </c>
      <c r="F156" s="206">
        <f t="shared" si="27"/>
        <v>7.6556576008555977E-2</v>
      </c>
      <c r="G156" s="206">
        <f t="shared" si="28"/>
        <v>93.406143819718153</v>
      </c>
    </row>
    <row r="157" spans="1:7" ht="12" customHeight="1" x14ac:dyDescent="0.2">
      <c r="A157" s="159" t="s">
        <v>209</v>
      </c>
      <c r="B157" s="210" t="s">
        <v>547</v>
      </c>
      <c r="C157" s="205">
        <v>3967.4720000000002</v>
      </c>
      <c r="D157" s="205">
        <v>5161.6998000000003</v>
      </c>
      <c r="E157" s="211">
        <f t="shared" si="23"/>
        <v>1301.0047203861805</v>
      </c>
      <c r="F157" s="206">
        <f t="shared" si="27"/>
        <v>7.5630011524710342E-2</v>
      </c>
      <c r="G157" s="206">
        <f t="shared" si="28"/>
        <v>93.481773831242862</v>
      </c>
    </row>
    <row r="158" spans="1:7" ht="12" customHeight="1" x14ac:dyDescent="0.2">
      <c r="A158" s="159" t="s">
        <v>412</v>
      </c>
      <c r="B158" s="210" t="s">
        <v>788</v>
      </c>
      <c r="C158" s="205">
        <v>1725.120876</v>
      </c>
      <c r="D158" s="205">
        <v>5155.5891719999991</v>
      </c>
      <c r="E158" s="211">
        <f t="shared" si="23"/>
        <v>2988.5379301386411</v>
      </c>
      <c r="F158" s="206">
        <f t="shared" si="27"/>
        <v>7.5540477672690648E-2</v>
      </c>
      <c r="G158" s="206">
        <f t="shared" si="28"/>
        <v>93.557314308915551</v>
      </c>
    </row>
    <row r="159" spans="1:7" ht="12" customHeight="1" x14ac:dyDescent="0.2">
      <c r="A159" s="159" t="s">
        <v>105</v>
      </c>
      <c r="B159" s="210" t="s">
        <v>789</v>
      </c>
      <c r="C159" s="205">
        <v>880.05587300000002</v>
      </c>
      <c r="D159" s="205">
        <v>5140.9207310000011</v>
      </c>
      <c r="E159" s="211">
        <f t="shared" si="23"/>
        <v>5841.584481988908</v>
      </c>
      <c r="F159" s="206">
        <f t="shared" si="27"/>
        <v>7.5325553441359064E-2</v>
      </c>
      <c r="G159" s="206">
        <f t="shared" si="28"/>
        <v>93.63263986235691</v>
      </c>
    </row>
    <row r="160" spans="1:7" ht="12" customHeight="1" x14ac:dyDescent="0.2">
      <c r="A160" s="159" t="s">
        <v>401</v>
      </c>
      <c r="B160" s="210" t="s">
        <v>790</v>
      </c>
      <c r="C160" s="205">
        <v>2351.2616500000004</v>
      </c>
      <c r="D160" s="205">
        <v>5060.0110110000014</v>
      </c>
      <c r="E160" s="211">
        <f t="shared" si="23"/>
        <v>2152.0408037106381</v>
      </c>
      <c r="F160" s="206">
        <f t="shared" si="27"/>
        <v>7.4140051902493703E-2</v>
      </c>
      <c r="G160" s="206">
        <f t="shared" si="28"/>
        <v>93.7067799142594</v>
      </c>
    </row>
    <row r="161" spans="1:7" ht="12" customHeight="1" x14ac:dyDescent="0.2">
      <c r="A161" s="159" t="s">
        <v>101</v>
      </c>
      <c r="B161" s="210" t="s">
        <v>791</v>
      </c>
      <c r="C161" s="205">
        <v>7190.839039999998</v>
      </c>
      <c r="D161" s="205">
        <v>4994.092259</v>
      </c>
      <c r="E161" s="211">
        <f t="shared" si="23"/>
        <v>694.50758544582879</v>
      </c>
      <c r="F161" s="206">
        <f t="shared" si="27"/>
        <v>7.317420030968029E-2</v>
      </c>
      <c r="G161" s="206">
        <f t="shared" si="28"/>
        <v>93.77995411456908</v>
      </c>
    </row>
    <row r="162" spans="1:7" ht="12" customHeight="1" x14ac:dyDescent="0.2">
      <c r="A162" s="159" t="s">
        <v>447</v>
      </c>
      <c r="B162" s="210" t="s">
        <v>770</v>
      </c>
      <c r="C162" s="205">
        <v>3792.9484450000004</v>
      </c>
      <c r="D162" s="205">
        <v>4884.8377449999989</v>
      </c>
      <c r="E162" s="211">
        <f t="shared" si="23"/>
        <v>1287.8734883516188</v>
      </c>
      <c r="F162" s="206">
        <f t="shared" si="27"/>
        <v>7.157338653260889E-2</v>
      </c>
      <c r="G162" s="206">
        <f t="shared" si="28"/>
        <v>93.851527501101685</v>
      </c>
    </row>
    <row r="163" spans="1:7" ht="12" customHeight="1" x14ac:dyDescent="0.2">
      <c r="A163" s="159" t="s">
        <v>8</v>
      </c>
      <c r="B163" s="210" t="s">
        <v>792</v>
      </c>
      <c r="C163" s="205">
        <v>726.6748399999999</v>
      </c>
      <c r="D163" s="205">
        <v>4877.079557</v>
      </c>
      <c r="E163" s="211">
        <f t="shared" si="23"/>
        <v>6711.5018830155186</v>
      </c>
      <c r="F163" s="206">
        <f t="shared" si="27"/>
        <v>7.1459712380568752E-2</v>
      </c>
      <c r="G163" s="206">
        <f t="shared" si="28"/>
        <v>93.922987213482259</v>
      </c>
    </row>
    <row r="164" spans="1:7" ht="12" customHeight="1" x14ac:dyDescent="0.2">
      <c r="A164" s="159" t="s">
        <v>21</v>
      </c>
      <c r="B164" s="210" t="s">
        <v>793</v>
      </c>
      <c r="C164" s="205">
        <v>15.326976000000007</v>
      </c>
      <c r="D164" s="205">
        <v>4797.7662969999992</v>
      </c>
      <c r="E164" s="211">
        <f t="shared" si="23"/>
        <v>313027.58593736932</v>
      </c>
      <c r="F164" s="206">
        <f t="shared" si="27"/>
        <v>7.0297602416742017E-2</v>
      </c>
      <c r="G164" s="206">
        <f t="shared" si="28"/>
        <v>93.993284815899003</v>
      </c>
    </row>
    <row r="165" spans="1:7" ht="12" customHeight="1" x14ac:dyDescent="0.2">
      <c r="A165" s="159" t="s">
        <v>156</v>
      </c>
      <c r="B165" s="210" t="s">
        <v>612</v>
      </c>
      <c r="C165" s="205">
        <v>4593.9219819999998</v>
      </c>
      <c r="D165" s="205">
        <v>4724.407091</v>
      </c>
      <c r="E165" s="211">
        <f t="shared" si="23"/>
        <v>1028.4038582960854</v>
      </c>
      <c r="F165" s="206">
        <f t="shared" si="27"/>
        <v>6.9222732158842948E-2</v>
      </c>
      <c r="G165" s="206">
        <f t="shared" si="28"/>
        <v>94.062507548057852</v>
      </c>
    </row>
    <row r="166" spans="1:7" ht="12" customHeight="1" x14ac:dyDescent="0.2">
      <c r="A166" s="159" t="s">
        <v>31</v>
      </c>
      <c r="B166" s="210" t="s">
        <v>794</v>
      </c>
      <c r="C166" s="205">
        <v>2569.0200000000004</v>
      </c>
      <c r="D166" s="205">
        <v>4594.2285559999982</v>
      </c>
      <c r="E166" s="211">
        <f t="shared" si="23"/>
        <v>1788.319497707296</v>
      </c>
      <c r="F166" s="206">
        <f t="shared" si="27"/>
        <v>6.7315336439642076E-2</v>
      </c>
      <c r="G166" s="206">
        <f t="shared" si="28"/>
        <v>94.1298228844975</v>
      </c>
    </row>
    <row r="167" spans="1:7" ht="12" customHeight="1" x14ac:dyDescent="0.2">
      <c r="A167" s="159" t="s">
        <v>5</v>
      </c>
      <c r="B167" s="210" t="s">
        <v>795</v>
      </c>
      <c r="C167" s="205">
        <v>1504.7879399999999</v>
      </c>
      <c r="D167" s="205">
        <v>4562.5332769999986</v>
      </c>
      <c r="E167" s="211">
        <f t="shared" si="23"/>
        <v>3032.0107941588094</v>
      </c>
      <c r="F167" s="206">
        <f t="shared" si="27"/>
        <v>6.6850932384983783E-2</v>
      </c>
      <c r="G167" s="206">
        <f t="shared" si="28"/>
        <v>94.19667381688248</v>
      </c>
    </row>
    <row r="168" spans="1:7" ht="12" customHeight="1" x14ac:dyDescent="0.2">
      <c r="A168" s="159" t="s">
        <v>12</v>
      </c>
      <c r="B168" s="210" t="s">
        <v>796</v>
      </c>
      <c r="C168" s="205">
        <v>1068.7762029999999</v>
      </c>
      <c r="D168" s="205">
        <v>4465.1072330000006</v>
      </c>
      <c r="E168" s="211">
        <f t="shared" si="23"/>
        <v>4177.7756844385885</v>
      </c>
      <c r="F168" s="206">
        <f>D168/$D$5*100</f>
        <v>6.5423431151663936E-2</v>
      </c>
      <c r="G168" s="206">
        <f t="shared" si="28"/>
        <v>94.262097248034138</v>
      </c>
    </row>
    <row r="169" spans="1:7" ht="12" customHeight="1" x14ac:dyDescent="0.2">
      <c r="A169" s="159" t="s">
        <v>6</v>
      </c>
      <c r="B169" s="210" t="s">
        <v>797</v>
      </c>
      <c r="C169" s="205">
        <v>645.07170399999961</v>
      </c>
      <c r="D169" s="205">
        <v>4464.1613980000002</v>
      </c>
      <c r="E169" s="211">
        <f t="shared" si="23"/>
        <v>6920.4111268845909</v>
      </c>
      <c r="F169" s="206">
        <f t="shared" ref="F169:F170" si="29">D169/$D$5*100</f>
        <v>6.5409572633206417E-2</v>
      </c>
      <c r="G169" s="206">
        <f t="shared" si="28"/>
        <v>94.327506820667338</v>
      </c>
    </row>
    <row r="170" spans="1:7" ht="12" customHeight="1" x14ac:dyDescent="0.2">
      <c r="A170" s="162"/>
      <c r="B170" s="163" t="s">
        <v>211</v>
      </c>
      <c r="C170" s="213">
        <v>251726.07005299992</v>
      </c>
      <c r="D170" s="213">
        <v>387144.02284200012</v>
      </c>
      <c r="E170" s="213"/>
      <c r="F170" s="206">
        <f t="shared" si="29"/>
        <v>5.6724931793327444</v>
      </c>
      <c r="G170" s="206">
        <f t="shared" si="28"/>
        <v>100.00000000000009</v>
      </c>
    </row>
    <row r="171" spans="1:7" ht="9" customHeight="1" x14ac:dyDescent="0.2">
      <c r="A171" s="62" t="s">
        <v>238</v>
      </c>
      <c r="B171" s="62"/>
      <c r="C171" s="78"/>
      <c r="D171" s="1"/>
    </row>
    <row r="172" spans="1:7" ht="9" customHeight="1" x14ac:dyDescent="0.2">
      <c r="A172" s="62" t="s">
        <v>251</v>
      </c>
      <c r="B172" s="62"/>
      <c r="C172" s="78"/>
      <c r="D172" s="1"/>
    </row>
    <row r="173" spans="1:7" ht="9" customHeight="1" x14ac:dyDescent="0.2">
      <c r="A173" s="430" t="s">
        <v>825</v>
      </c>
      <c r="C173" s="1"/>
      <c r="D173" s="1"/>
    </row>
    <row r="174" spans="1:7" x14ac:dyDescent="0.2">
      <c r="C174" s="1"/>
      <c r="D174" s="1"/>
    </row>
    <row r="175" spans="1:7" x14ac:dyDescent="0.2">
      <c r="C175" s="1"/>
      <c r="D175" s="1"/>
    </row>
    <row r="176" spans="1:7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</sheetData>
  <mergeCells count="28">
    <mergeCell ref="A3:A4"/>
    <mergeCell ref="B3:B4"/>
    <mergeCell ref="C3:C4"/>
    <mergeCell ref="D3:D4"/>
    <mergeCell ref="A142:A143"/>
    <mergeCell ref="B142:B143"/>
    <mergeCell ref="C142:C143"/>
    <mergeCell ref="D142:D143"/>
    <mergeCell ref="E3:E4"/>
    <mergeCell ref="F3:F4"/>
    <mergeCell ref="G3:G4"/>
    <mergeCell ref="C51:C52"/>
    <mergeCell ref="D51:D52"/>
    <mergeCell ref="F142:F143"/>
    <mergeCell ref="F99:F100"/>
    <mergeCell ref="G99:G100"/>
    <mergeCell ref="A51:A52"/>
    <mergeCell ref="B51:B52"/>
    <mergeCell ref="G142:G143"/>
    <mergeCell ref="E142:E143"/>
    <mergeCell ref="E51:E52"/>
    <mergeCell ref="F51:F52"/>
    <mergeCell ref="G51:G52"/>
    <mergeCell ref="A99:A100"/>
    <mergeCell ref="B99:B100"/>
    <mergeCell ref="C99:C100"/>
    <mergeCell ref="D99:D100"/>
    <mergeCell ref="E99:E100"/>
  </mergeCells>
  <phoneticPr fontId="20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  <rowBreaks count="1" manualBreakCount="1">
    <brk id="49" max="6" man="1"/>
  </rowBreaks>
  <ignoredErrors>
    <ignoredError sqref="A1036:A11788 A43775:A44287 A25857:A35329 A140:B143 A171:B172 A174:B194 B173 A13313:IU253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0">
    <tabColor rgb="FFFFEBEB"/>
  </sheetPr>
  <dimension ref="A1:U643"/>
  <sheetViews>
    <sheetView showGridLines="0" defaultGridColor="0" colorId="8" zoomScale="150" zoomScaleNormal="150" zoomScaleSheetLayoutView="100" workbookViewId="0">
      <selection activeCell="U13" sqref="U13"/>
    </sheetView>
  </sheetViews>
  <sheetFormatPr baseColWidth="10" defaultColWidth="11.28515625" defaultRowHeight="14.1" customHeight="1" x14ac:dyDescent="0.25"/>
  <cols>
    <col min="1" max="1" width="5.28515625" style="24" customWidth="1"/>
    <col min="2" max="2" width="34.28515625" style="24" customWidth="1"/>
    <col min="3" max="3" width="7.85546875" style="24" customWidth="1"/>
    <col min="4" max="4" width="5.7109375" style="24" bestFit="1" customWidth="1"/>
    <col min="5" max="5" width="6.140625" style="24" bestFit="1" customWidth="1"/>
    <col min="6" max="9" width="5.7109375" style="24" bestFit="1" customWidth="1"/>
    <col min="10" max="10" width="3.28515625" style="24" customWidth="1"/>
    <col min="11" max="11" width="5.7109375" style="24" customWidth="1"/>
    <col min="12" max="12" width="34.28515625" style="24" customWidth="1"/>
    <col min="13" max="14" width="6.140625" style="24" customWidth="1"/>
    <col min="15" max="15" width="6.42578125" style="24" customWidth="1"/>
    <col min="16" max="16" width="6.140625" style="24" customWidth="1"/>
    <col min="17" max="17" width="7.140625" style="24" customWidth="1"/>
    <col min="18" max="18" width="6.140625" style="24" customWidth="1"/>
    <col min="19" max="19" width="11.28515625" style="24"/>
    <col min="20" max="20" width="7.28515625" style="24" customWidth="1"/>
    <col min="21" max="16384" width="11.28515625" style="24"/>
  </cols>
  <sheetData>
    <row r="1" spans="1:21" ht="14.1" customHeight="1" x14ac:dyDescent="0.25">
      <c r="A1" s="66" t="s">
        <v>800</v>
      </c>
      <c r="B1" s="151"/>
      <c r="C1" s="151"/>
      <c r="D1" s="151"/>
      <c r="E1" s="151"/>
      <c r="F1" s="151"/>
      <c r="G1" s="151"/>
      <c r="H1" s="151"/>
      <c r="I1" s="151"/>
      <c r="J1" s="151"/>
      <c r="L1" s="58"/>
    </row>
    <row r="2" spans="1:21" ht="13.5" x14ac:dyDescent="0.25">
      <c r="A2" s="151" t="s">
        <v>344</v>
      </c>
      <c r="B2" s="151"/>
      <c r="C2" s="151"/>
      <c r="D2" s="151"/>
      <c r="E2" s="151"/>
      <c r="F2" s="151"/>
      <c r="G2" s="151"/>
      <c r="H2" s="151"/>
      <c r="I2" s="151"/>
      <c r="J2" s="277"/>
      <c r="K2" s="58" t="s">
        <v>389</v>
      </c>
      <c r="L2" s="58"/>
    </row>
    <row r="3" spans="1:21" ht="5.0999999999999996" customHeight="1" x14ac:dyDescent="0.25">
      <c r="A3" s="5"/>
      <c r="B3" s="5"/>
      <c r="C3" s="16"/>
      <c r="J3" s="241"/>
      <c r="K3" s="58"/>
    </row>
    <row r="4" spans="1:21" ht="21.95" customHeight="1" x14ac:dyDescent="0.25">
      <c r="A4" s="389" t="s">
        <v>259</v>
      </c>
      <c r="B4" s="253" t="s">
        <v>365</v>
      </c>
      <c r="C4" s="255" t="s">
        <v>257</v>
      </c>
      <c r="D4" s="253" t="s">
        <v>290</v>
      </c>
      <c r="E4" s="253" t="s">
        <v>291</v>
      </c>
      <c r="F4" s="253" t="s">
        <v>270</v>
      </c>
      <c r="G4" s="253" t="s">
        <v>271</v>
      </c>
      <c r="H4" s="253" t="s">
        <v>272</v>
      </c>
      <c r="I4" s="254" t="s">
        <v>273</v>
      </c>
      <c r="J4" s="234"/>
      <c r="K4" s="389" t="s">
        <v>259</v>
      </c>
      <c r="L4" s="253" t="s">
        <v>365</v>
      </c>
      <c r="M4" s="253" t="s">
        <v>274</v>
      </c>
      <c r="N4" s="253" t="s">
        <v>275</v>
      </c>
      <c r="O4" s="253" t="s">
        <v>276</v>
      </c>
      <c r="P4" s="253" t="s">
        <v>277</v>
      </c>
      <c r="Q4" s="253" t="s">
        <v>278</v>
      </c>
      <c r="R4" s="254" t="s">
        <v>279</v>
      </c>
    </row>
    <row r="5" spans="1:21" ht="14.1" customHeight="1" thickBot="1" x14ac:dyDescent="0.3">
      <c r="A5" s="389"/>
      <c r="B5" s="149" t="s">
        <v>366</v>
      </c>
      <c r="C5" s="150">
        <f t="shared" ref="C5:I5" si="0">+SUM(C7:C42)</f>
        <v>6824935.8897869969</v>
      </c>
      <c r="D5" s="150">
        <f t="shared" si="0"/>
        <v>474439.32131800003</v>
      </c>
      <c r="E5" s="150">
        <f t="shared" si="0"/>
        <v>505289.98471600004</v>
      </c>
      <c r="F5" s="150">
        <f t="shared" si="0"/>
        <v>628322.00910999987</v>
      </c>
      <c r="G5" s="150">
        <f t="shared" si="0"/>
        <v>542064.34692200017</v>
      </c>
      <c r="H5" s="150">
        <f t="shared" si="0"/>
        <v>511272.15306700009</v>
      </c>
      <c r="I5" s="150">
        <f t="shared" si="0"/>
        <v>569502.71747099992</v>
      </c>
      <c r="J5" s="278"/>
      <c r="K5" s="389"/>
      <c r="L5" s="149" t="s">
        <v>366</v>
      </c>
      <c r="M5" s="150">
        <f t="shared" ref="M5:R5" si="1">+SUM(M7:M42)</f>
        <v>489332.78222899995</v>
      </c>
      <c r="N5" s="150">
        <f t="shared" si="1"/>
        <v>660982.69112800015</v>
      </c>
      <c r="O5" s="150">
        <f t="shared" si="1"/>
        <v>625459.16427299974</v>
      </c>
      <c r="P5" s="150">
        <f t="shared" si="1"/>
        <v>569246.27980500006</v>
      </c>
      <c r="Q5" s="150">
        <f t="shared" si="1"/>
        <v>630036.133654</v>
      </c>
      <c r="R5" s="150">
        <f t="shared" si="1"/>
        <v>618988.30609400023</v>
      </c>
    </row>
    <row r="6" spans="1:21" ht="3.95" customHeight="1" thickTop="1" x14ac:dyDescent="0.25">
      <c r="A6" s="234"/>
      <c r="B6" s="284"/>
      <c r="C6" s="278"/>
      <c r="D6" s="278"/>
      <c r="E6" s="278"/>
      <c r="F6" s="278"/>
      <c r="G6" s="278"/>
      <c r="H6" s="278"/>
      <c r="I6" s="278"/>
      <c r="J6" s="278"/>
      <c r="K6" s="234"/>
      <c r="L6" s="284"/>
      <c r="M6" s="278"/>
      <c r="N6" s="278"/>
      <c r="O6" s="278"/>
      <c r="P6" s="278"/>
      <c r="Q6" s="278"/>
      <c r="R6" s="278"/>
      <c r="S6" s="285"/>
      <c r="T6" s="285"/>
      <c r="U6" s="285"/>
    </row>
    <row r="7" spans="1:21" ht="12" customHeight="1" x14ac:dyDescent="0.25">
      <c r="A7" s="325">
        <v>1</v>
      </c>
      <c r="B7" s="153" t="s">
        <v>451</v>
      </c>
      <c r="C7" s="154">
        <f>SUM(D7:I7)+SUM(M7:R7)</f>
        <v>18932.234980999994</v>
      </c>
      <c r="D7" s="154">
        <v>2659.6262969999998</v>
      </c>
      <c r="E7" s="154">
        <v>884.042326</v>
      </c>
      <c r="F7" s="154">
        <v>2298.2381499999997</v>
      </c>
      <c r="G7" s="154">
        <v>557.52832100000001</v>
      </c>
      <c r="H7" s="154">
        <v>2239.0184880000002</v>
      </c>
      <c r="I7" s="154">
        <v>1836.2002600000001</v>
      </c>
      <c r="J7" s="279"/>
      <c r="K7" s="325">
        <v>1</v>
      </c>
      <c r="L7" s="153" t="s">
        <v>451</v>
      </c>
      <c r="M7" s="154">
        <v>235.808289</v>
      </c>
      <c r="N7" s="154">
        <v>2994.1475619999992</v>
      </c>
      <c r="O7" s="154">
        <v>1268.8909209999999</v>
      </c>
      <c r="P7" s="154">
        <v>1470.6528479999999</v>
      </c>
      <c r="Q7" s="154">
        <v>671.09382999999991</v>
      </c>
      <c r="R7" s="154">
        <v>1816.987689</v>
      </c>
    </row>
    <row r="8" spans="1:21" ht="12" customHeight="1" x14ac:dyDescent="0.25">
      <c r="A8" s="326">
        <v>2</v>
      </c>
      <c r="B8" s="156" t="s">
        <v>452</v>
      </c>
      <c r="C8" s="157">
        <f t="shared" ref="C8:C42" si="2">SUM(D8:I8)+SUM(M8:R8)</f>
        <v>254365.98053900001</v>
      </c>
      <c r="D8" s="157">
        <v>15966.639184000003</v>
      </c>
      <c r="E8" s="157">
        <v>18624.810713999996</v>
      </c>
      <c r="F8" s="157">
        <v>21930.517327999998</v>
      </c>
      <c r="G8" s="157">
        <v>21431.999062000014</v>
      </c>
      <c r="H8" s="157">
        <v>19636.549086000003</v>
      </c>
      <c r="I8" s="157">
        <v>20007.42516200001</v>
      </c>
      <c r="J8" s="279"/>
      <c r="K8" s="326">
        <v>2</v>
      </c>
      <c r="L8" s="156" t="s">
        <v>452</v>
      </c>
      <c r="M8" s="157">
        <v>16459.232700999997</v>
      </c>
      <c r="N8" s="157">
        <v>13722.986390000007</v>
      </c>
      <c r="O8" s="157">
        <v>18068.037273999995</v>
      </c>
      <c r="P8" s="157">
        <v>22443.830564999997</v>
      </c>
      <c r="Q8" s="157">
        <v>31531.320851</v>
      </c>
      <c r="R8" s="157">
        <v>34542.632222000007</v>
      </c>
    </row>
    <row r="9" spans="1:21" ht="32.1" customHeight="1" x14ac:dyDescent="0.25">
      <c r="A9" s="326">
        <v>4</v>
      </c>
      <c r="B9" s="158" t="s">
        <v>453</v>
      </c>
      <c r="C9" s="157">
        <f t="shared" si="2"/>
        <v>328460.86462900008</v>
      </c>
      <c r="D9" s="157">
        <v>20686.731478000002</v>
      </c>
      <c r="E9" s="157">
        <v>25744.691141999992</v>
      </c>
      <c r="F9" s="157">
        <v>31056.595596000003</v>
      </c>
      <c r="G9" s="157">
        <v>44231.681445999995</v>
      </c>
      <c r="H9" s="157">
        <v>27636.363095000012</v>
      </c>
      <c r="I9" s="157">
        <v>30962.52357899999</v>
      </c>
      <c r="J9" s="279"/>
      <c r="K9" s="326">
        <v>4</v>
      </c>
      <c r="L9" s="158" t="s">
        <v>453</v>
      </c>
      <c r="M9" s="157">
        <v>20591.293903000005</v>
      </c>
      <c r="N9" s="157">
        <v>35385.841253000021</v>
      </c>
      <c r="O9" s="157">
        <v>22490.234992999987</v>
      </c>
      <c r="P9" s="157">
        <v>20808.199334000001</v>
      </c>
      <c r="Q9" s="157">
        <v>25414.986626000013</v>
      </c>
      <c r="R9" s="157">
        <v>23451.722184000002</v>
      </c>
    </row>
    <row r="10" spans="1:21" ht="21.95" customHeight="1" x14ac:dyDescent="0.25">
      <c r="A10" s="326">
        <v>5</v>
      </c>
      <c r="B10" s="156" t="s">
        <v>454</v>
      </c>
      <c r="C10" s="157">
        <f t="shared" si="2"/>
        <v>23186.824421999998</v>
      </c>
      <c r="D10" s="157">
        <v>1508.644284</v>
      </c>
      <c r="E10" s="157">
        <v>1705.1753249999997</v>
      </c>
      <c r="F10" s="157">
        <v>2137.2661839999996</v>
      </c>
      <c r="G10" s="157">
        <v>1780.689124</v>
      </c>
      <c r="H10" s="157">
        <v>2176.594153</v>
      </c>
      <c r="I10" s="157">
        <v>1569.7503910000003</v>
      </c>
      <c r="J10" s="279"/>
      <c r="K10" s="326">
        <v>5</v>
      </c>
      <c r="L10" s="156" t="s">
        <v>454</v>
      </c>
      <c r="M10" s="157">
        <v>1764.9428970000001</v>
      </c>
      <c r="N10" s="157">
        <v>1695.3555149999997</v>
      </c>
      <c r="O10" s="157">
        <v>1683.3698299999999</v>
      </c>
      <c r="P10" s="157">
        <v>1601.4232689999997</v>
      </c>
      <c r="Q10" s="157">
        <v>2749.4839619999993</v>
      </c>
      <c r="R10" s="157">
        <v>2814.129488</v>
      </c>
    </row>
    <row r="11" spans="1:21" ht="12" customHeight="1" x14ac:dyDescent="0.25">
      <c r="A11" s="326">
        <v>6</v>
      </c>
      <c r="B11" s="156" t="s">
        <v>455</v>
      </c>
      <c r="C11" s="157">
        <f t="shared" si="2"/>
        <v>29155.850976000002</v>
      </c>
      <c r="D11" s="157">
        <v>3458.6932470000006</v>
      </c>
      <c r="E11" s="157">
        <v>644.06764700000008</v>
      </c>
      <c r="F11" s="157">
        <v>1846.8145519999998</v>
      </c>
      <c r="G11" s="157">
        <v>3082.9442160000003</v>
      </c>
      <c r="H11" s="157">
        <v>3248.0836020000006</v>
      </c>
      <c r="I11" s="157">
        <v>1058.636651</v>
      </c>
      <c r="J11" s="279"/>
      <c r="K11" s="326">
        <v>6</v>
      </c>
      <c r="L11" s="156" t="s">
        <v>455</v>
      </c>
      <c r="M11" s="157">
        <v>1109.5336950000001</v>
      </c>
      <c r="N11" s="157">
        <v>3703.435203</v>
      </c>
      <c r="O11" s="157">
        <v>2757.9193019999993</v>
      </c>
      <c r="P11" s="157">
        <v>3841.7035349999996</v>
      </c>
      <c r="Q11" s="157">
        <v>1443.3600510000001</v>
      </c>
      <c r="R11" s="157">
        <v>2960.659275</v>
      </c>
    </row>
    <row r="12" spans="1:21" ht="12" customHeight="1" x14ac:dyDescent="0.25">
      <c r="A12" s="326">
        <v>7</v>
      </c>
      <c r="B12" s="156" t="s">
        <v>456</v>
      </c>
      <c r="C12" s="157">
        <f t="shared" si="2"/>
        <v>94700.368078</v>
      </c>
      <c r="D12" s="157">
        <v>6628.5643499999978</v>
      </c>
      <c r="E12" s="157">
        <v>7544.1299380000009</v>
      </c>
      <c r="F12" s="157">
        <v>6468.0583920000017</v>
      </c>
      <c r="G12" s="157">
        <v>11710.315520999999</v>
      </c>
      <c r="H12" s="157">
        <v>10259.994174999996</v>
      </c>
      <c r="I12" s="157">
        <v>8797.1658289999978</v>
      </c>
      <c r="J12" s="279"/>
      <c r="K12" s="326">
        <v>7</v>
      </c>
      <c r="L12" s="156" t="s">
        <v>456</v>
      </c>
      <c r="M12" s="157">
        <v>4331.5447039999999</v>
      </c>
      <c r="N12" s="157">
        <v>5466.2728449999986</v>
      </c>
      <c r="O12" s="157">
        <v>6093.8075550000021</v>
      </c>
      <c r="P12" s="157">
        <v>9417.9115959999999</v>
      </c>
      <c r="Q12" s="157">
        <v>7888.7718630000008</v>
      </c>
      <c r="R12" s="157">
        <v>10093.831310000003</v>
      </c>
    </row>
    <row r="13" spans="1:21" ht="21.95" customHeight="1" x14ac:dyDescent="0.25">
      <c r="A13" s="326">
        <v>8</v>
      </c>
      <c r="B13" s="156" t="s">
        <v>457</v>
      </c>
      <c r="C13" s="157">
        <f t="shared" si="2"/>
        <v>117316.30525799999</v>
      </c>
      <c r="D13" s="157">
        <v>6595.7706650000018</v>
      </c>
      <c r="E13" s="157">
        <v>10587.278340000003</v>
      </c>
      <c r="F13" s="157">
        <v>12277.373328000009</v>
      </c>
      <c r="G13" s="157">
        <v>12396.082457999997</v>
      </c>
      <c r="H13" s="157">
        <v>9723.6494860000021</v>
      </c>
      <c r="I13" s="157">
        <v>9241.451117000006</v>
      </c>
      <c r="J13" s="279"/>
      <c r="K13" s="326">
        <v>8</v>
      </c>
      <c r="L13" s="156" t="s">
        <v>457</v>
      </c>
      <c r="M13" s="157">
        <v>10215.820744999986</v>
      </c>
      <c r="N13" s="157">
        <v>10622.113498999997</v>
      </c>
      <c r="O13" s="157">
        <v>10570.550417999999</v>
      </c>
      <c r="P13" s="157">
        <v>10025.404026</v>
      </c>
      <c r="Q13" s="157">
        <v>8567.2950059999985</v>
      </c>
      <c r="R13" s="157">
        <v>6493.5161699999962</v>
      </c>
    </row>
    <row r="14" spans="1:21" ht="12" customHeight="1" x14ac:dyDescent="0.25">
      <c r="A14" s="326">
        <v>9</v>
      </c>
      <c r="B14" s="156" t="s">
        <v>458</v>
      </c>
      <c r="C14" s="157">
        <f t="shared" si="2"/>
        <v>45033.371951999994</v>
      </c>
      <c r="D14" s="157">
        <v>5392.5649140000023</v>
      </c>
      <c r="E14" s="157">
        <v>3471.2700409999993</v>
      </c>
      <c r="F14" s="157">
        <v>3672.6539050000006</v>
      </c>
      <c r="G14" s="157">
        <v>2547.0326569999988</v>
      </c>
      <c r="H14" s="157">
        <v>3238.3152569999993</v>
      </c>
      <c r="I14" s="157">
        <v>3868.124761999999</v>
      </c>
      <c r="J14" s="279"/>
      <c r="K14" s="326">
        <v>9</v>
      </c>
      <c r="L14" s="156" t="s">
        <v>458</v>
      </c>
      <c r="M14" s="157">
        <v>3668.4980770000006</v>
      </c>
      <c r="N14" s="157">
        <v>2915.0456650000001</v>
      </c>
      <c r="O14" s="157">
        <v>3399.0299229999982</v>
      </c>
      <c r="P14" s="157">
        <v>4515.7185419999987</v>
      </c>
      <c r="Q14" s="157">
        <v>3089.6797119999992</v>
      </c>
      <c r="R14" s="157">
        <v>5255.4384969999992</v>
      </c>
    </row>
    <row r="15" spans="1:21" ht="12" customHeight="1" x14ac:dyDescent="0.25">
      <c r="A15" s="326">
        <v>10</v>
      </c>
      <c r="B15" s="156" t="s">
        <v>459</v>
      </c>
      <c r="C15" s="157">
        <f t="shared" si="2"/>
        <v>1946339.7327049999</v>
      </c>
      <c r="D15" s="157">
        <v>151074.11379399995</v>
      </c>
      <c r="E15" s="157">
        <v>168226.63740000007</v>
      </c>
      <c r="F15" s="157">
        <v>217094.77413799992</v>
      </c>
      <c r="G15" s="157">
        <v>145398.085723</v>
      </c>
      <c r="H15" s="157">
        <v>134088.81310600002</v>
      </c>
      <c r="I15" s="157">
        <v>155226.00296800004</v>
      </c>
      <c r="J15" s="279"/>
      <c r="K15" s="326">
        <v>10</v>
      </c>
      <c r="L15" s="156" t="s">
        <v>459</v>
      </c>
      <c r="M15" s="157">
        <v>143456.75106999997</v>
      </c>
      <c r="N15" s="157">
        <v>193557.99667700002</v>
      </c>
      <c r="O15" s="157">
        <v>169307.28028500004</v>
      </c>
      <c r="P15" s="157">
        <v>172143.96563699993</v>
      </c>
      <c r="Q15" s="157">
        <v>191018.018434</v>
      </c>
      <c r="R15" s="157">
        <v>105747.29347300001</v>
      </c>
    </row>
    <row r="16" spans="1:21" ht="21.95" customHeight="1" x14ac:dyDescent="0.25">
      <c r="A16" s="326">
        <v>11</v>
      </c>
      <c r="B16" s="156" t="s">
        <v>460</v>
      </c>
      <c r="C16" s="157">
        <f t="shared" si="2"/>
        <v>93909.810721999995</v>
      </c>
      <c r="D16" s="157">
        <v>5719.5490370000007</v>
      </c>
      <c r="E16" s="157">
        <v>4512.1397249999991</v>
      </c>
      <c r="F16" s="157">
        <v>7204.5847169999997</v>
      </c>
      <c r="G16" s="157">
        <v>8577.7346480000033</v>
      </c>
      <c r="H16" s="157">
        <v>5196.2920500000009</v>
      </c>
      <c r="I16" s="157">
        <v>6717.8758269999998</v>
      </c>
      <c r="J16" s="279"/>
      <c r="K16" s="326">
        <v>11</v>
      </c>
      <c r="L16" s="156" t="s">
        <v>460</v>
      </c>
      <c r="M16" s="157">
        <v>6592.5157659999995</v>
      </c>
      <c r="N16" s="157">
        <v>7226.5128370000002</v>
      </c>
      <c r="O16" s="157">
        <v>11757.575975000002</v>
      </c>
      <c r="P16" s="157">
        <v>7280.5037309999998</v>
      </c>
      <c r="Q16" s="157">
        <v>9205.3344410000027</v>
      </c>
      <c r="R16" s="157">
        <v>13919.191967999994</v>
      </c>
    </row>
    <row r="17" spans="1:18" ht="21.95" customHeight="1" x14ac:dyDescent="0.25">
      <c r="A17" s="326">
        <v>12</v>
      </c>
      <c r="B17" s="156" t="s">
        <v>461</v>
      </c>
      <c r="C17" s="157">
        <f t="shared" si="2"/>
        <v>272720.53038499999</v>
      </c>
      <c r="D17" s="157">
        <v>11972.486574000002</v>
      </c>
      <c r="E17" s="157">
        <v>31534.211904999982</v>
      </c>
      <c r="F17" s="157">
        <v>20095.180374</v>
      </c>
      <c r="G17" s="157">
        <v>15586.504892000001</v>
      </c>
      <c r="H17" s="157">
        <v>16900.636492999998</v>
      </c>
      <c r="I17" s="157">
        <v>32570.548474000007</v>
      </c>
      <c r="J17" s="279"/>
      <c r="K17" s="326">
        <v>12</v>
      </c>
      <c r="L17" s="156" t="s">
        <v>461</v>
      </c>
      <c r="M17" s="157">
        <v>17872.786711999986</v>
      </c>
      <c r="N17" s="157">
        <v>21725.82101499999</v>
      </c>
      <c r="O17" s="157">
        <v>13034.139070999996</v>
      </c>
      <c r="P17" s="157">
        <v>29948.856373999995</v>
      </c>
      <c r="Q17" s="157">
        <v>28931.195630999995</v>
      </c>
      <c r="R17" s="157">
        <v>32548.162870000004</v>
      </c>
    </row>
    <row r="18" spans="1:18" ht="12" customHeight="1" x14ac:dyDescent="0.25">
      <c r="A18" s="326">
        <v>13</v>
      </c>
      <c r="B18" s="156" t="s">
        <v>462</v>
      </c>
      <c r="C18" s="157">
        <f t="shared" si="2"/>
        <v>19300.732742</v>
      </c>
      <c r="D18" s="157">
        <v>1752.7307719999999</v>
      </c>
      <c r="E18" s="157">
        <v>1619.3971369999999</v>
      </c>
      <c r="F18" s="157">
        <v>1572.8866339999997</v>
      </c>
      <c r="G18" s="157">
        <v>1133.8058040000003</v>
      </c>
      <c r="H18" s="157">
        <v>1346.478525</v>
      </c>
      <c r="I18" s="157">
        <v>1876.5780000000002</v>
      </c>
      <c r="J18" s="279"/>
      <c r="K18" s="326">
        <v>13</v>
      </c>
      <c r="L18" s="156" t="s">
        <v>462</v>
      </c>
      <c r="M18" s="157">
        <v>1293.4709020000003</v>
      </c>
      <c r="N18" s="157">
        <v>1002.4780630000001</v>
      </c>
      <c r="O18" s="157">
        <v>1414.8589430000002</v>
      </c>
      <c r="P18" s="157">
        <v>1485.7039680000003</v>
      </c>
      <c r="Q18" s="157">
        <v>2573.3692190000002</v>
      </c>
      <c r="R18" s="157">
        <v>2228.9747750000006</v>
      </c>
    </row>
    <row r="19" spans="1:18" ht="21.95" customHeight="1" x14ac:dyDescent="0.25">
      <c r="A19" s="326">
        <v>14</v>
      </c>
      <c r="B19" s="156" t="s">
        <v>463</v>
      </c>
      <c r="C19" s="157">
        <f t="shared" si="2"/>
        <v>17386.546818999996</v>
      </c>
      <c r="D19" s="157">
        <v>840.96625499999982</v>
      </c>
      <c r="E19" s="157">
        <v>579.85916299999997</v>
      </c>
      <c r="F19" s="157">
        <v>1404.6223519999999</v>
      </c>
      <c r="G19" s="157">
        <v>1104.8668960000002</v>
      </c>
      <c r="H19" s="157">
        <v>733.8501500000001</v>
      </c>
      <c r="I19" s="157">
        <v>1449.6562859999997</v>
      </c>
      <c r="J19" s="279"/>
      <c r="K19" s="326">
        <v>14</v>
      </c>
      <c r="L19" s="156" t="s">
        <v>463</v>
      </c>
      <c r="M19" s="157">
        <v>933.07944800000007</v>
      </c>
      <c r="N19" s="157">
        <v>719.78775700000006</v>
      </c>
      <c r="O19" s="157">
        <v>844.12554299999988</v>
      </c>
      <c r="P19" s="157">
        <v>2404.1709229999997</v>
      </c>
      <c r="Q19" s="157">
        <v>1429.9394859999998</v>
      </c>
      <c r="R19" s="157">
        <v>4941.6225599999989</v>
      </c>
    </row>
    <row r="20" spans="1:18" ht="32.1" customHeight="1" x14ac:dyDescent="0.25">
      <c r="A20" s="326">
        <v>15</v>
      </c>
      <c r="B20" s="156" t="s">
        <v>464</v>
      </c>
      <c r="C20" s="157">
        <f t="shared" si="2"/>
        <v>872859.07105599996</v>
      </c>
      <c r="D20" s="157">
        <v>39486.146711000009</v>
      </c>
      <c r="E20" s="157">
        <v>49375.761960999997</v>
      </c>
      <c r="F20" s="157">
        <v>71514.598603999941</v>
      </c>
      <c r="G20" s="157">
        <v>56183.335975000031</v>
      </c>
      <c r="H20" s="157">
        <v>47996.812172999991</v>
      </c>
      <c r="I20" s="157">
        <v>90526.570162000018</v>
      </c>
      <c r="J20" s="279"/>
      <c r="K20" s="326">
        <v>15</v>
      </c>
      <c r="L20" s="156" t="s">
        <v>464</v>
      </c>
      <c r="M20" s="157">
        <v>42828.599236000002</v>
      </c>
      <c r="N20" s="157">
        <v>112126.19745900003</v>
      </c>
      <c r="O20" s="157">
        <v>144288.90642999983</v>
      </c>
      <c r="P20" s="157">
        <v>45300.656791000016</v>
      </c>
      <c r="Q20" s="157">
        <v>60733.078224000012</v>
      </c>
      <c r="R20" s="157">
        <v>112498.40733</v>
      </c>
    </row>
    <row r="21" spans="1:18" ht="21.95" customHeight="1" x14ac:dyDescent="0.25">
      <c r="A21" s="326">
        <v>16</v>
      </c>
      <c r="B21" s="156" t="s">
        <v>465</v>
      </c>
      <c r="C21" s="157">
        <f t="shared" si="2"/>
        <v>11296.077219999999</v>
      </c>
      <c r="D21" s="157">
        <v>654.56955099999993</v>
      </c>
      <c r="E21" s="157">
        <v>505.42552699999999</v>
      </c>
      <c r="F21" s="157">
        <v>708.30128600000012</v>
      </c>
      <c r="G21" s="157">
        <v>945.55597699999987</v>
      </c>
      <c r="H21" s="157">
        <v>746.55113100000017</v>
      </c>
      <c r="I21" s="157">
        <v>1135.3420890000002</v>
      </c>
      <c r="J21" s="279"/>
      <c r="K21" s="326">
        <v>16</v>
      </c>
      <c r="L21" s="156" t="s">
        <v>465</v>
      </c>
      <c r="M21" s="157">
        <v>1130.2172909999999</v>
      </c>
      <c r="N21" s="157">
        <v>1036.451315</v>
      </c>
      <c r="O21" s="157">
        <v>1362.1673150000001</v>
      </c>
      <c r="P21" s="157">
        <v>807.93721099999982</v>
      </c>
      <c r="Q21" s="157">
        <v>1179.8911090000001</v>
      </c>
      <c r="R21" s="157">
        <v>1083.6674180000002</v>
      </c>
    </row>
    <row r="22" spans="1:18" ht="12" customHeight="1" x14ac:dyDescent="0.25">
      <c r="A22" s="326">
        <v>17</v>
      </c>
      <c r="B22" s="156" t="s">
        <v>466</v>
      </c>
      <c r="C22" s="157">
        <f t="shared" si="2"/>
        <v>166647.38579500001</v>
      </c>
      <c r="D22" s="157">
        <v>13330.752324000003</v>
      </c>
      <c r="E22" s="157">
        <v>16430.870195999996</v>
      </c>
      <c r="F22" s="157">
        <v>17682.591370000006</v>
      </c>
      <c r="G22" s="157">
        <v>16893.008746</v>
      </c>
      <c r="H22" s="157">
        <v>13850.395099000001</v>
      </c>
      <c r="I22" s="157">
        <v>7027.773165999999</v>
      </c>
      <c r="J22" s="279"/>
      <c r="K22" s="326">
        <v>17</v>
      </c>
      <c r="L22" s="156" t="s">
        <v>466</v>
      </c>
      <c r="M22" s="157">
        <v>14143.019285999992</v>
      </c>
      <c r="N22" s="157">
        <v>11967.931259999994</v>
      </c>
      <c r="O22" s="157">
        <v>11035.120245000004</v>
      </c>
      <c r="P22" s="157">
        <v>12091.171802999997</v>
      </c>
      <c r="Q22" s="157">
        <v>18142.332910999998</v>
      </c>
      <c r="R22" s="157">
        <v>14052.419389000001</v>
      </c>
    </row>
    <row r="23" spans="1:18" ht="12" customHeight="1" x14ac:dyDescent="0.25">
      <c r="A23" s="326">
        <v>18</v>
      </c>
      <c r="B23" s="156" t="s">
        <v>467</v>
      </c>
      <c r="C23" s="157">
        <f t="shared" si="2"/>
        <v>75909.468147999985</v>
      </c>
      <c r="D23" s="157">
        <v>7325.3026170000021</v>
      </c>
      <c r="E23" s="157">
        <v>5803.538826</v>
      </c>
      <c r="F23" s="157">
        <v>6685.4037080000007</v>
      </c>
      <c r="G23" s="157">
        <v>6049.95471</v>
      </c>
      <c r="H23" s="157">
        <v>6942.1846309999974</v>
      </c>
      <c r="I23" s="157">
        <v>4912.9450649999999</v>
      </c>
      <c r="J23" s="279"/>
      <c r="K23" s="326">
        <v>18</v>
      </c>
      <c r="L23" s="156" t="s">
        <v>467</v>
      </c>
      <c r="M23" s="157">
        <v>8172.451697999998</v>
      </c>
      <c r="N23" s="157">
        <v>5882.6663529999978</v>
      </c>
      <c r="O23" s="157">
        <v>6404.1028379999989</v>
      </c>
      <c r="P23" s="157">
        <v>6122.2414350000017</v>
      </c>
      <c r="Q23" s="157">
        <v>6060.1618739999985</v>
      </c>
      <c r="R23" s="157">
        <v>5548.5143930000004</v>
      </c>
    </row>
    <row r="24" spans="1:18" ht="21.95" customHeight="1" x14ac:dyDescent="0.25">
      <c r="A24" s="326">
        <v>19</v>
      </c>
      <c r="B24" s="156" t="s">
        <v>468</v>
      </c>
      <c r="C24" s="157">
        <f t="shared" si="2"/>
        <v>169668.41246199998</v>
      </c>
      <c r="D24" s="157">
        <v>12380.535504000005</v>
      </c>
      <c r="E24" s="157">
        <v>12341.680776000005</v>
      </c>
      <c r="F24" s="157">
        <v>13897.970383999997</v>
      </c>
      <c r="G24" s="157">
        <v>14045.115096999989</v>
      </c>
      <c r="H24" s="157">
        <v>13413.764943000007</v>
      </c>
      <c r="I24" s="157">
        <v>15394.921962999993</v>
      </c>
      <c r="J24" s="279"/>
      <c r="K24" s="326">
        <v>19</v>
      </c>
      <c r="L24" s="156" t="s">
        <v>468</v>
      </c>
      <c r="M24" s="157">
        <v>14547.652198999991</v>
      </c>
      <c r="N24" s="157">
        <v>16034.386731000002</v>
      </c>
      <c r="O24" s="157">
        <v>12892.410780999993</v>
      </c>
      <c r="P24" s="157">
        <v>17651.856680000001</v>
      </c>
      <c r="Q24" s="157">
        <v>13566.736788999999</v>
      </c>
      <c r="R24" s="157">
        <v>13501.380614999998</v>
      </c>
    </row>
    <row r="25" spans="1:18" ht="21.95" customHeight="1" x14ac:dyDescent="0.25">
      <c r="A25" s="326">
        <v>20</v>
      </c>
      <c r="B25" s="156" t="s">
        <v>469</v>
      </c>
      <c r="C25" s="157">
        <f t="shared" si="2"/>
        <v>104314.05912199998</v>
      </c>
      <c r="D25" s="157">
        <v>5640.2388450000017</v>
      </c>
      <c r="E25" s="157">
        <v>5519.7542719999956</v>
      </c>
      <c r="F25" s="157">
        <v>7470.4031279999963</v>
      </c>
      <c r="G25" s="157">
        <v>6367.4331839999977</v>
      </c>
      <c r="H25" s="157">
        <v>8963.6514199999983</v>
      </c>
      <c r="I25" s="157">
        <v>8034.1984189999994</v>
      </c>
      <c r="J25" s="279"/>
      <c r="K25" s="326">
        <v>20</v>
      </c>
      <c r="L25" s="156" t="s">
        <v>469</v>
      </c>
      <c r="M25" s="157">
        <v>8301.0360739999996</v>
      </c>
      <c r="N25" s="157">
        <v>9654.6534299999912</v>
      </c>
      <c r="O25" s="157">
        <v>8008.9444090000006</v>
      </c>
      <c r="P25" s="157">
        <v>9742.3394910000025</v>
      </c>
      <c r="Q25" s="157">
        <v>13090.677052999998</v>
      </c>
      <c r="R25" s="157">
        <v>13520.729396999996</v>
      </c>
    </row>
    <row r="26" spans="1:18" ht="12" customHeight="1" x14ac:dyDescent="0.25">
      <c r="A26" s="326">
        <v>21</v>
      </c>
      <c r="B26" s="156" t="s">
        <v>470</v>
      </c>
      <c r="C26" s="157">
        <f t="shared" si="2"/>
        <v>442755.31981800013</v>
      </c>
      <c r="D26" s="157">
        <v>29679.054152999994</v>
      </c>
      <c r="E26" s="157">
        <v>28342.544383000033</v>
      </c>
      <c r="F26" s="157">
        <v>36849.533550999993</v>
      </c>
      <c r="G26" s="157">
        <v>33950.097538000045</v>
      </c>
      <c r="H26" s="157">
        <v>41809.097707999994</v>
      </c>
      <c r="I26" s="157">
        <v>36688.891624999997</v>
      </c>
      <c r="J26" s="279"/>
      <c r="K26" s="326">
        <v>21</v>
      </c>
      <c r="L26" s="156" t="s">
        <v>470</v>
      </c>
      <c r="M26" s="157">
        <v>41525.12404900002</v>
      </c>
      <c r="N26" s="157">
        <v>42730.422295000004</v>
      </c>
      <c r="O26" s="157">
        <v>37973.899221</v>
      </c>
      <c r="P26" s="157">
        <v>39408.949289000026</v>
      </c>
      <c r="Q26" s="157">
        <v>35906.398098999976</v>
      </c>
      <c r="R26" s="157">
        <v>37891.307907000031</v>
      </c>
    </row>
    <row r="27" spans="1:18" ht="12" customHeight="1" x14ac:dyDescent="0.25">
      <c r="A27" s="326">
        <v>22</v>
      </c>
      <c r="B27" s="156" t="s">
        <v>471</v>
      </c>
      <c r="C27" s="157">
        <f t="shared" si="2"/>
        <v>341438.71725599992</v>
      </c>
      <c r="D27" s="157">
        <v>23734.533511999991</v>
      </c>
      <c r="E27" s="157">
        <v>23278.769084000014</v>
      </c>
      <c r="F27" s="157">
        <v>30665.851159999962</v>
      </c>
      <c r="G27" s="157">
        <v>22011.202513000007</v>
      </c>
      <c r="H27" s="157">
        <v>19356.551885000001</v>
      </c>
      <c r="I27" s="157">
        <v>32814.310553999996</v>
      </c>
      <c r="J27" s="279"/>
      <c r="K27" s="326">
        <v>22</v>
      </c>
      <c r="L27" s="156" t="s">
        <v>471</v>
      </c>
      <c r="M27" s="157">
        <v>32101.371824999977</v>
      </c>
      <c r="N27" s="157">
        <v>25623.046034000014</v>
      </c>
      <c r="O27" s="157">
        <v>24658.299417999999</v>
      </c>
      <c r="P27" s="157">
        <v>28481.966283999995</v>
      </c>
      <c r="Q27" s="157">
        <v>42156.560599999946</v>
      </c>
      <c r="R27" s="157">
        <v>36556.254387000023</v>
      </c>
    </row>
    <row r="28" spans="1:18" ht="21.95" customHeight="1" x14ac:dyDescent="0.25">
      <c r="A28" s="326">
        <v>23</v>
      </c>
      <c r="B28" s="156" t="s">
        <v>472</v>
      </c>
      <c r="C28" s="157">
        <f>SUM(D28:I28)+SUM(M28:R28)</f>
        <v>954241.03658000031</v>
      </c>
      <c r="D28" s="157">
        <v>81044.940852</v>
      </c>
      <c r="E28" s="157">
        <v>59120.412035999987</v>
      </c>
      <c r="F28" s="157">
        <v>80823.682258000044</v>
      </c>
      <c r="G28" s="157">
        <v>77325.492047999971</v>
      </c>
      <c r="H28" s="157">
        <v>86788.605292000051</v>
      </c>
      <c r="I28" s="157">
        <v>63417.184570000012</v>
      </c>
      <c r="J28" s="279"/>
      <c r="K28" s="326">
        <v>23</v>
      </c>
      <c r="L28" s="156" t="s">
        <v>472</v>
      </c>
      <c r="M28" s="157">
        <v>65967.553727999999</v>
      </c>
      <c r="N28" s="157">
        <v>98004.250143000012</v>
      </c>
      <c r="O28" s="157">
        <v>79341.826796000008</v>
      </c>
      <c r="P28" s="157">
        <v>85246.100376000089</v>
      </c>
      <c r="Q28" s="157">
        <v>90081.661964999963</v>
      </c>
      <c r="R28" s="157">
        <v>87079.326516000059</v>
      </c>
    </row>
    <row r="29" spans="1:18" ht="12" customHeight="1" x14ac:dyDescent="0.25">
      <c r="A29" s="326">
        <v>24</v>
      </c>
      <c r="B29" s="156" t="s">
        <v>473</v>
      </c>
      <c r="C29" s="157">
        <f t="shared" si="2"/>
        <v>8370.6020280000012</v>
      </c>
      <c r="D29" s="157">
        <v>199.54422600000001</v>
      </c>
      <c r="E29" s="157">
        <v>466.55373699999996</v>
      </c>
      <c r="F29" s="157">
        <v>276.374709</v>
      </c>
      <c r="G29" s="157">
        <v>297.42815000000002</v>
      </c>
      <c r="H29" s="157">
        <v>626.106224</v>
      </c>
      <c r="I29" s="157">
        <v>1101.2526850000002</v>
      </c>
      <c r="J29" s="279"/>
      <c r="K29" s="326">
        <v>24</v>
      </c>
      <c r="L29" s="156" t="s">
        <v>473</v>
      </c>
      <c r="M29" s="157">
        <v>801.82839100000001</v>
      </c>
      <c r="N29" s="157">
        <v>608.27261200000009</v>
      </c>
      <c r="O29" s="157">
        <v>623.70084999999995</v>
      </c>
      <c r="P29" s="157">
        <v>1825.4269980000001</v>
      </c>
      <c r="Q29" s="157">
        <v>528.10830499999997</v>
      </c>
      <c r="R29" s="157">
        <v>1016.0051410000001</v>
      </c>
    </row>
    <row r="30" spans="1:18" ht="12" customHeight="1" x14ac:dyDescent="0.25">
      <c r="A30" s="326">
        <v>29</v>
      </c>
      <c r="B30" s="156" t="s">
        <v>474</v>
      </c>
      <c r="C30" s="157">
        <f t="shared" si="2"/>
        <v>2510.6136259999998</v>
      </c>
      <c r="D30" s="157">
        <v>207.96995999999996</v>
      </c>
      <c r="E30" s="157">
        <v>244.92795600000002</v>
      </c>
      <c r="F30" s="157">
        <v>116.87038200000001</v>
      </c>
      <c r="G30" s="157">
        <v>127.79468300000001</v>
      </c>
      <c r="H30" s="157">
        <v>297.34556699999996</v>
      </c>
      <c r="I30" s="157">
        <v>28.922336000000001</v>
      </c>
      <c r="J30" s="279"/>
      <c r="K30" s="326">
        <v>29</v>
      </c>
      <c r="L30" s="156" t="s">
        <v>474</v>
      </c>
      <c r="M30" s="157">
        <v>99.386095999999995</v>
      </c>
      <c r="N30" s="157">
        <v>233.10023000000001</v>
      </c>
      <c r="O30" s="157">
        <v>365.15051000000011</v>
      </c>
      <c r="P30" s="157">
        <v>267.66877899999997</v>
      </c>
      <c r="Q30" s="157">
        <v>134.85245599999999</v>
      </c>
      <c r="R30" s="157">
        <v>386.62467100000003</v>
      </c>
    </row>
    <row r="31" spans="1:18" ht="21.95" customHeight="1" x14ac:dyDescent="0.25">
      <c r="A31" s="327">
        <v>31</v>
      </c>
      <c r="B31" s="160" t="s">
        <v>475</v>
      </c>
      <c r="C31" s="157">
        <f t="shared" si="2"/>
        <v>13139.984475000001</v>
      </c>
      <c r="D31" s="157">
        <v>1129.1207620000002</v>
      </c>
      <c r="E31" s="157">
        <v>1000.6422880000001</v>
      </c>
      <c r="F31" s="157">
        <v>1419.5595649999998</v>
      </c>
      <c r="G31" s="157">
        <v>1164.5567620000002</v>
      </c>
      <c r="H31" s="157">
        <v>1284.1093040000001</v>
      </c>
      <c r="I31" s="157">
        <v>1067.8860529999999</v>
      </c>
      <c r="J31" s="279"/>
      <c r="K31" s="327">
        <v>31</v>
      </c>
      <c r="L31" s="160" t="s">
        <v>475</v>
      </c>
      <c r="M31" s="157">
        <v>1532.130011</v>
      </c>
      <c r="N31" s="157">
        <v>984.37880100000007</v>
      </c>
      <c r="O31" s="157">
        <v>772.59324799999979</v>
      </c>
      <c r="P31" s="157">
        <v>1056.531178</v>
      </c>
      <c r="Q31" s="157">
        <v>900.23616400000003</v>
      </c>
      <c r="R31" s="157">
        <v>828.24033900000006</v>
      </c>
    </row>
    <row r="32" spans="1:18" ht="21.95" customHeight="1" x14ac:dyDescent="0.25">
      <c r="A32" s="327">
        <v>32</v>
      </c>
      <c r="B32" s="160" t="s">
        <v>476</v>
      </c>
      <c r="C32" s="157">
        <f t="shared" si="2"/>
        <v>19607.540164999999</v>
      </c>
      <c r="D32" s="157">
        <v>1970.6645379999998</v>
      </c>
      <c r="E32" s="157">
        <v>2131.234375</v>
      </c>
      <c r="F32" s="157">
        <v>2249.5734809999999</v>
      </c>
      <c r="G32" s="157">
        <v>1523.201836</v>
      </c>
      <c r="H32" s="157">
        <v>2818.0348450000001</v>
      </c>
      <c r="I32" s="157">
        <v>108.575422</v>
      </c>
      <c r="J32" s="279"/>
      <c r="K32" s="327">
        <v>32</v>
      </c>
      <c r="L32" s="160" t="s">
        <v>476</v>
      </c>
      <c r="M32" s="157">
        <v>1631.7202330000002</v>
      </c>
      <c r="N32" s="157">
        <v>569.02214900000013</v>
      </c>
      <c r="O32" s="157">
        <v>390.22837000000004</v>
      </c>
      <c r="P32" s="157">
        <v>1004.1546049999999</v>
      </c>
      <c r="Q32" s="157">
        <v>1033.3601659999999</v>
      </c>
      <c r="R32" s="157">
        <v>4177.7701450000004</v>
      </c>
    </row>
    <row r="33" spans="1:18" ht="21.95" customHeight="1" x14ac:dyDescent="0.25">
      <c r="A33" s="327">
        <v>33</v>
      </c>
      <c r="B33" s="160" t="s">
        <v>304</v>
      </c>
      <c r="C33" s="157">
        <f t="shared" si="2"/>
        <v>67490.707767999993</v>
      </c>
      <c r="D33" s="157">
        <v>3529.3700700000004</v>
      </c>
      <c r="E33" s="157">
        <v>4991.7907399999995</v>
      </c>
      <c r="F33" s="157">
        <v>7331.6896310000002</v>
      </c>
      <c r="G33" s="157">
        <v>4721.9490339999993</v>
      </c>
      <c r="H33" s="157">
        <v>4716.0521609999996</v>
      </c>
      <c r="I33" s="157">
        <v>4786.476423000001</v>
      </c>
      <c r="J33" s="279"/>
      <c r="K33" s="327">
        <v>33</v>
      </c>
      <c r="L33" s="160" t="s">
        <v>304</v>
      </c>
      <c r="M33" s="157">
        <v>4663.6787570000006</v>
      </c>
      <c r="N33" s="157">
        <v>4928.8189579999989</v>
      </c>
      <c r="O33" s="157">
        <v>5600.3391960000008</v>
      </c>
      <c r="P33" s="157">
        <v>7296.5251900000012</v>
      </c>
      <c r="Q33" s="157">
        <v>7369.1396969999987</v>
      </c>
      <c r="R33" s="157">
        <v>7554.8779110000023</v>
      </c>
    </row>
    <row r="34" spans="1:18" ht="12" customHeight="1" x14ac:dyDescent="0.25">
      <c r="A34" s="327">
        <v>35</v>
      </c>
      <c r="B34" s="160" t="s">
        <v>345</v>
      </c>
      <c r="C34" s="157">
        <f t="shared" si="2"/>
        <v>42608.635546999998</v>
      </c>
      <c r="D34" s="157">
        <v>3553.0879430000005</v>
      </c>
      <c r="E34" s="157">
        <v>3412.8250499999986</v>
      </c>
      <c r="F34" s="157">
        <v>3457.2040489999999</v>
      </c>
      <c r="G34" s="157">
        <v>5218.7026490000007</v>
      </c>
      <c r="H34" s="157">
        <v>3861.7681050000001</v>
      </c>
      <c r="I34" s="157">
        <v>2906.4974029999985</v>
      </c>
      <c r="J34" s="279"/>
      <c r="K34" s="327">
        <v>35</v>
      </c>
      <c r="L34" s="160" t="s">
        <v>345</v>
      </c>
      <c r="M34" s="157">
        <v>3973.7128830000001</v>
      </c>
      <c r="N34" s="157">
        <v>2584.8606649999997</v>
      </c>
      <c r="O34" s="157">
        <v>3011.6106149999996</v>
      </c>
      <c r="P34" s="157">
        <v>4041.8313720000001</v>
      </c>
      <c r="Q34" s="157">
        <v>2944.4679059999999</v>
      </c>
      <c r="R34" s="157">
        <v>3642.0669069999999</v>
      </c>
    </row>
    <row r="35" spans="1:18" ht="12" customHeight="1" x14ac:dyDescent="0.25">
      <c r="A35" s="327">
        <v>38</v>
      </c>
      <c r="B35" s="160" t="s">
        <v>477</v>
      </c>
      <c r="C35" s="157">
        <f t="shared" si="2"/>
        <v>387.4409</v>
      </c>
      <c r="D35" s="157">
        <v>33.523778999999998</v>
      </c>
      <c r="E35" s="157">
        <v>34.651817999999999</v>
      </c>
      <c r="F35" s="157">
        <v>14.851850000000001</v>
      </c>
      <c r="G35" s="157">
        <v>31.985719</v>
      </c>
      <c r="H35" s="157">
        <v>15.184903</v>
      </c>
      <c r="I35" s="157">
        <v>37.018004000000005</v>
      </c>
      <c r="J35" s="279"/>
      <c r="K35" s="327">
        <v>38</v>
      </c>
      <c r="L35" s="160" t="s">
        <v>477</v>
      </c>
      <c r="M35" s="157">
        <v>40.842936999999999</v>
      </c>
      <c r="N35" s="157">
        <v>67.682073000000003</v>
      </c>
      <c r="O35" s="157">
        <v>0.13961799999999999</v>
      </c>
      <c r="P35" s="157">
        <v>37.454338999999997</v>
      </c>
      <c r="Q35" s="157"/>
      <c r="R35" s="157">
        <v>74.105859999999993</v>
      </c>
    </row>
    <row r="36" spans="1:18" ht="12" customHeight="1" x14ac:dyDescent="0.25">
      <c r="A36" s="327">
        <v>40</v>
      </c>
      <c r="B36" s="160" t="s">
        <v>478</v>
      </c>
      <c r="C36" s="157">
        <f t="shared" si="2"/>
        <v>20264.298397999999</v>
      </c>
      <c r="D36" s="157">
        <v>1746.10652</v>
      </c>
      <c r="E36" s="157">
        <v>1505.9992049999998</v>
      </c>
      <c r="F36" s="157">
        <v>1566.9133529999999</v>
      </c>
      <c r="G36" s="157">
        <v>1320.5819529999999</v>
      </c>
      <c r="H36" s="157">
        <v>1189.5051579999999</v>
      </c>
      <c r="I36" s="157">
        <v>1426.1755000000001</v>
      </c>
      <c r="J36" s="279"/>
      <c r="K36" s="327">
        <v>40</v>
      </c>
      <c r="L36" s="160" t="s">
        <v>478</v>
      </c>
      <c r="M36" s="157">
        <v>1999.0754949999998</v>
      </c>
      <c r="N36" s="157">
        <v>1119.1055759999999</v>
      </c>
      <c r="O36" s="157">
        <v>1586.4367749999999</v>
      </c>
      <c r="P36" s="157">
        <v>1901.8920269999999</v>
      </c>
      <c r="Q36" s="157">
        <v>1545.2237030000001</v>
      </c>
      <c r="R36" s="157">
        <v>3357.2831330000004</v>
      </c>
    </row>
    <row r="37" spans="1:18" ht="12" customHeight="1" x14ac:dyDescent="0.25">
      <c r="A37" s="327">
        <v>41</v>
      </c>
      <c r="B37" s="160" t="s">
        <v>479</v>
      </c>
      <c r="C37" s="157">
        <f t="shared" si="2"/>
        <v>103.57152099999999</v>
      </c>
      <c r="D37" s="161">
        <v>17.525259999999999</v>
      </c>
      <c r="E37" s="161"/>
      <c r="F37" s="161">
        <v>2.2032150000000001</v>
      </c>
      <c r="G37" s="161">
        <v>2.2072750000000001</v>
      </c>
      <c r="H37" s="161">
        <v>2.330902</v>
      </c>
      <c r="I37" s="161">
        <v>2.3321200000000002</v>
      </c>
      <c r="J37" s="280"/>
      <c r="K37" s="327">
        <v>41</v>
      </c>
      <c r="L37" s="160" t="s">
        <v>479</v>
      </c>
      <c r="M37" s="161">
        <v>2.9394800000000001</v>
      </c>
      <c r="N37" s="161">
        <v>8.4129070000000006</v>
      </c>
      <c r="O37" s="161">
        <v>5.3123199999999997</v>
      </c>
      <c r="P37" s="161">
        <v>8.0084800000000005</v>
      </c>
      <c r="Q37" s="161">
        <v>2.6961599999999999</v>
      </c>
      <c r="R37" s="161">
        <v>49.603401999999996</v>
      </c>
    </row>
    <row r="38" spans="1:18" ht="12" customHeight="1" x14ac:dyDescent="0.25">
      <c r="A38" s="327">
        <v>44</v>
      </c>
      <c r="B38" s="160" t="s">
        <v>480</v>
      </c>
      <c r="C38" s="157">
        <f t="shared" si="2"/>
        <v>124112.085398</v>
      </c>
      <c r="D38" s="157">
        <v>7493.0716040000016</v>
      </c>
      <c r="E38" s="157">
        <v>6221.0826949999991</v>
      </c>
      <c r="F38" s="157">
        <v>5298.2500020000007</v>
      </c>
      <c r="G38" s="157">
        <v>10885.206294000001</v>
      </c>
      <c r="H38" s="157">
        <v>8065.8257590000003</v>
      </c>
      <c r="I38" s="157">
        <v>8964.9796159999987</v>
      </c>
      <c r="J38" s="279"/>
      <c r="K38" s="327">
        <v>44</v>
      </c>
      <c r="L38" s="160" t="s">
        <v>480</v>
      </c>
      <c r="M38" s="157">
        <v>6946.4562879999985</v>
      </c>
      <c r="N38" s="157">
        <v>15588.552825999999</v>
      </c>
      <c r="O38" s="157">
        <v>10401.534126999999</v>
      </c>
      <c r="P38" s="157">
        <v>9494.6316509999997</v>
      </c>
      <c r="Q38" s="157">
        <v>15757.814286999999</v>
      </c>
      <c r="R38" s="157">
        <v>18994.680248999997</v>
      </c>
    </row>
    <row r="39" spans="1:18" ht="12" customHeight="1" x14ac:dyDescent="0.25">
      <c r="A39" s="327">
        <v>50</v>
      </c>
      <c r="B39" s="160" t="s">
        <v>798</v>
      </c>
      <c r="C39" s="157">
        <f t="shared" si="2"/>
        <v>1814.8229340000003</v>
      </c>
      <c r="D39" s="161">
        <v>465.24741000000006</v>
      </c>
      <c r="E39" s="157">
        <v>239.49192400000001</v>
      </c>
      <c r="F39" s="161">
        <v>219.81690500000002</v>
      </c>
      <c r="G39" s="157">
        <v>85.471350000000001</v>
      </c>
      <c r="H39" s="161">
        <v>319.36958300000003</v>
      </c>
      <c r="I39" s="157">
        <v>127.55880000000001</v>
      </c>
      <c r="J39" s="279"/>
      <c r="K39" s="327">
        <v>50</v>
      </c>
      <c r="L39" s="160" t="s">
        <v>798</v>
      </c>
      <c r="M39" s="161">
        <v>129.83920499999999</v>
      </c>
      <c r="N39" s="157">
        <v>127.83498</v>
      </c>
      <c r="O39" s="161"/>
      <c r="P39" s="157"/>
      <c r="Q39" s="161">
        <v>3.3460770000000002</v>
      </c>
      <c r="R39" s="157">
        <v>96.846699999999998</v>
      </c>
    </row>
    <row r="40" spans="1:18" ht="12" customHeight="1" x14ac:dyDescent="0.25">
      <c r="A40" s="327">
        <v>51</v>
      </c>
      <c r="B40" s="160" t="s">
        <v>481</v>
      </c>
      <c r="C40" s="157">
        <f t="shared" si="2"/>
        <v>966.78313600000001</v>
      </c>
      <c r="D40" s="157">
        <v>82.160439000000011</v>
      </c>
      <c r="E40" s="157">
        <v>12.856344</v>
      </c>
      <c r="F40" s="157">
        <v>23.703842000000002</v>
      </c>
      <c r="G40" s="157">
        <v>82.95458099999999</v>
      </c>
      <c r="H40" s="157">
        <v>81.839191999999997</v>
      </c>
      <c r="I40" s="157">
        <v>159.44820999999999</v>
      </c>
      <c r="J40" s="279"/>
      <c r="K40" s="327">
        <v>51</v>
      </c>
      <c r="L40" s="160" t="s">
        <v>481</v>
      </c>
      <c r="M40" s="157">
        <v>41.674056</v>
      </c>
      <c r="N40" s="157">
        <v>180.86302199999997</v>
      </c>
      <c r="O40" s="157">
        <v>101.43973</v>
      </c>
      <c r="P40" s="157">
        <v>36.801180000000002</v>
      </c>
      <c r="Q40" s="157">
        <v>38.972239999999999</v>
      </c>
      <c r="R40" s="157">
        <v>124.0703</v>
      </c>
    </row>
    <row r="41" spans="1:18" ht="12" customHeight="1" x14ac:dyDescent="0.25">
      <c r="A41" s="327">
        <v>52</v>
      </c>
      <c r="B41" s="160" t="s">
        <v>482</v>
      </c>
      <c r="C41" s="157">
        <f t="shared" si="2"/>
        <v>122786.95139999999</v>
      </c>
      <c r="D41" s="157">
        <v>6454.29313</v>
      </c>
      <c r="E41" s="157">
        <v>8631.4607200000009</v>
      </c>
      <c r="F41" s="157">
        <v>10880.564193</v>
      </c>
      <c r="G41" s="157">
        <v>13284.735079999999</v>
      </c>
      <c r="H41" s="157">
        <v>11574.212088999999</v>
      </c>
      <c r="I41" s="157">
        <v>13651.517979999997</v>
      </c>
      <c r="J41" s="279"/>
      <c r="K41" s="327">
        <v>52</v>
      </c>
      <c r="L41" s="160" t="s">
        <v>482</v>
      </c>
      <c r="M41" s="157">
        <v>10085.978129000001</v>
      </c>
      <c r="N41" s="157">
        <v>10153.47373</v>
      </c>
      <c r="O41" s="157">
        <v>13921.462249999999</v>
      </c>
      <c r="P41" s="157">
        <v>10014.734935</v>
      </c>
      <c r="Q41" s="157">
        <v>4328.8920509999998</v>
      </c>
      <c r="R41" s="157">
        <v>9805.6271129999986</v>
      </c>
    </row>
    <row r="42" spans="1:18" ht="21.95" customHeight="1" x14ac:dyDescent="0.25">
      <c r="A42" s="328">
        <v>53</v>
      </c>
      <c r="B42" s="163" t="s">
        <v>799</v>
      </c>
      <c r="C42" s="157">
        <f t="shared" si="2"/>
        <v>833.15082599999994</v>
      </c>
      <c r="D42" s="164">
        <v>24.480757000000001</v>
      </c>
      <c r="E42" s="165"/>
      <c r="F42" s="164">
        <v>106.53283399999999</v>
      </c>
      <c r="G42" s="165">
        <v>7.1050000000000004</v>
      </c>
      <c r="H42" s="164">
        <v>128.21732700000001</v>
      </c>
      <c r="I42" s="164"/>
      <c r="J42" s="279"/>
      <c r="K42" s="328">
        <v>53</v>
      </c>
      <c r="L42" s="163" t="s">
        <v>799</v>
      </c>
      <c r="M42" s="165">
        <v>141.21597299999999</v>
      </c>
      <c r="N42" s="164">
        <v>30.513297999999999</v>
      </c>
      <c r="O42" s="165">
        <v>23.719177999999999</v>
      </c>
      <c r="P42" s="164">
        <v>19.355363000000001</v>
      </c>
      <c r="Q42" s="165">
        <v>17.676705999999999</v>
      </c>
      <c r="R42" s="164">
        <v>334.33438999999998</v>
      </c>
    </row>
    <row r="43" spans="1:18" ht="9" customHeight="1" x14ac:dyDescent="0.25">
      <c r="A43" s="13"/>
      <c r="B43" s="13"/>
      <c r="C43" s="1"/>
      <c r="I43" s="87" t="s">
        <v>297</v>
      </c>
      <c r="J43" s="281"/>
      <c r="K43" s="31" t="s">
        <v>341</v>
      </c>
      <c r="L43" s="86"/>
      <c r="M43" s="65"/>
      <c r="N43" s="65"/>
      <c r="O43" s="65"/>
      <c r="P43" s="65"/>
      <c r="Q43" s="65"/>
      <c r="R43" s="65"/>
    </row>
    <row r="44" spans="1:18" ht="9" customHeight="1" x14ac:dyDescent="0.25">
      <c r="A44" s="13"/>
      <c r="B44" s="13"/>
      <c r="C44" s="1"/>
      <c r="I44" s="65"/>
      <c r="J44" s="282"/>
      <c r="K44" s="31" t="s">
        <v>296</v>
      </c>
      <c r="L44" s="86"/>
      <c r="M44" s="65"/>
      <c r="N44" s="65"/>
      <c r="O44" s="65"/>
      <c r="P44" s="65"/>
      <c r="Q44" s="65"/>
      <c r="R44" s="65"/>
    </row>
    <row r="45" spans="1:18" ht="9" customHeight="1" x14ac:dyDescent="0.25">
      <c r="A45" s="14"/>
      <c r="B45" s="14"/>
      <c r="C45" s="1"/>
      <c r="I45" s="65"/>
      <c r="J45" s="65"/>
      <c r="K45" s="32" t="s">
        <v>387</v>
      </c>
      <c r="L45" s="32"/>
      <c r="M45" s="65"/>
      <c r="N45" s="65"/>
      <c r="O45" s="65"/>
      <c r="P45" s="65"/>
      <c r="Q45" s="65"/>
      <c r="R45" s="65"/>
    </row>
    <row r="46" spans="1:18" ht="9" customHeight="1" x14ac:dyDescent="0.25">
      <c r="I46" s="65"/>
      <c r="J46" s="65"/>
      <c r="K46" s="430" t="s">
        <v>825</v>
      </c>
      <c r="L46" s="65"/>
      <c r="M46" s="65"/>
      <c r="N46" s="65"/>
      <c r="O46" s="65"/>
      <c r="P46" s="65"/>
      <c r="Q46" s="65"/>
      <c r="R46" s="65"/>
    </row>
    <row r="47" spans="1:18" ht="12" customHeight="1" x14ac:dyDescent="0.25"/>
    <row r="48" spans="1:1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</sheetData>
  <mergeCells count="2">
    <mergeCell ref="A4:A5"/>
    <mergeCell ref="K4:K5"/>
  </mergeCells>
  <phoneticPr fontId="22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  <colBreaks count="1" manualBreakCount="1">
    <brk id="10" max="4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BEB"/>
    <pageSetUpPr autoPageBreaks="0"/>
  </sheetPr>
  <dimension ref="A1:S126"/>
  <sheetViews>
    <sheetView showGridLines="0" defaultGridColor="0" colorId="8" zoomScale="150" zoomScaleNormal="150" zoomScaleSheetLayoutView="100" workbookViewId="0">
      <selection activeCell="K6" sqref="K6"/>
    </sheetView>
  </sheetViews>
  <sheetFormatPr baseColWidth="10" defaultColWidth="11.28515625" defaultRowHeight="14.1" customHeight="1" x14ac:dyDescent="0.25"/>
  <cols>
    <col min="1" max="1" width="5.28515625" style="24" customWidth="1"/>
    <col min="2" max="2" width="8.140625" style="24" customWidth="1"/>
    <col min="3" max="3" width="27.7109375" style="24" customWidth="1"/>
    <col min="4" max="4" width="7" style="24" customWidth="1"/>
    <col min="5" max="5" width="5.7109375" style="24" bestFit="1" customWidth="1"/>
    <col min="6" max="6" width="6.140625" style="24" bestFit="1" customWidth="1"/>
    <col min="7" max="9" width="5.7109375" style="24" bestFit="1" customWidth="1"/>
    <col min="10" max="10" width="5" style="24" customWidth="1"/>
    <col min="11" max="11" width="7.140625" style="24" customWidth="1"/>
    <col min="12" max="12" width="27.7109375" style="24" customWidth="1"/>
    <col min="13" max="15" width="5.140625" style="24" customWidth="1"/>
    <col min="16" max="16" width="6.42578125" style="24" customWidth="1"/>
    <col min="17" max="17" width="5.140625" style="24" customWidth="1"/>
    <col min="18" max="18" width="6.42578125" style="24" bestFit="1" customWidth="1"/>
    <col min="19" max="19" width="6.140625" style="24" customWidth="1"/>
    <col min="20" max="20" width="8.42578125" style="24" customWidth="1"/>
    <col min="21" max="21" width="7.42578125" style="24" customWidth="1"/>
    <col min="22" max="16384" width="11.28515625" style="24"/>
  </cols>
  <sheetData>
    <row r="1" spans="1:19" ht="15.95" customHeight="1" x14ac:dyDescent="0.25">
      <c r="A1" s="66" t="s">
        <v>802</v>
      </c>
      <c r="B1" s="66"/>
    </row>
    <row r="2" spans="1:19" ht="12" customHeight="1" x14ac:dyDescent="0.25">
      <c r="A2" s="151" t="s">
        <v>374</v>
      </c>
      <c r="B2" s="151"/>
      <c r="C2" s="151"/>
      <c r="D2" s="286"/>
      <c r="E2" s="286"/>
      <c r="F2" s="286"/>
      <c r="G2" s="286"/>
      <c r="H2" s="286"/>
      <c r="I2" s="286"/>
      <c r="J2" s="58" t="s">
        <v>356</v>
      </c>
      <c r="K2" s="58"/>
      <c r="M2" s="286"/>
    </row>
    <row r="3" spans="1:19" ht="3" customHeight="1" x14ac:dyDescent="0.25">
      <c r="A3" s="5"/>
      <c r="B3" s="5"/>
      <c r="C3" s="5"/>
      <c r="D3" s="16"/>
      <c r="J3" s="58"/>
      <c r="K3" s="58"/>
    </row>
    <row r="4" spans="1:19" ht="24.95" customHeight="1" thickBot="1" x14ac:dyDescent="0.3">
      <c r="A4" s="298" t="s">
        <v>255</v>
      </c>
      <c r="B4" s="255" t="s">
        <v>373</v>
      </c>
      <c r="C4" s="287" t="s">
        <v>365</v>
      </c>
      <c r="D4" s="288" t="s">
        <v>257</v>
      </c>
      <c r="E4" s="287" t="s">
        <v>290</v>
      </c>
      <c r="F4" s="287" t="s">
        <v>291</v>
      </c>
      <c r="G4" s="287" t="s">
        <v>270</v>
      </c>
      <c r="H4" s="287" t="s">
        <v>271</v>
      </c>
      <c r="I4" s="289" t="s">
        <v>272</v>
      </c>
      <c r="J4" s="298" t="s">
        <v>255</v>
      </c>
      <c r="K4" s="255" t="s">
        <v>373</v>
      </c>
      <c r="L4" s="287" t="s">
        <v>365</v>
      </c>
      <c r="M4" s="289" t="s">
        <v>273</v>
      </c>
      <c r="N4" s="287" t="s">
        <v>274</v>
      </c>
      <c r="O4" s="287" t="s">
        <v>275</v>
      </c>
      <c r="P4" s="287" t="s">
        <v>243</v>
      </c>
      <c r="Q4" s="287" t="s">
        <v>277</v>
      </c>
      <c r="R4" s="287" t="s">
        <v>278</v>
      </c>
      <c r="S4" s="289" t="s">
        <v>279</v>
      </c>
    </row>
    <row r="5" spans="1:19" ht="5.0999999999999996" customHeight="1" thickTop="1" x14ac:dyDescent="0.25">
      <c r="A5" s="234"/>
      <c r="B5" s="234"/>
      <c r="C5" s="284"/>
      <c r="D5" s="283"/>
      <c r="E5" s="278"/>
      <c r="F5" s="278"/>
      <c r="G5" s="278"/>
      <c r="H5" s="278"/>
      <c r="I5" s="278"/>
      <c r="J5" s="234"/>
      <c r="K5" s="234"/>
      <c r="L5" s="284"/>
      <c r="M5" s="278"/>
      <c r="N5" s="278"/>
      <c r="O5" s="278"/>
      <c r="P5" s="278"/>
      <c r="Q5" s="278"/>
      <c r="R5" s="278"/>
      <c r="S5" s="278"/>
    </row>
    <row r="6" spans="1:19" ht="12" customHeight="1" x14ac:dyDescent="0.25">
      <c r="A6" s="152">
        <v>1</v>
      </c>
      <c r="B6" s="152" t="s">
        <v>60</v>
      </c>
      <c r="C6" s="210" t="s">
        <v>690</v>
      </c>
      <c r="D6" s="249">
        <f>SUM(E6:I6)+SUM(M6:S6)</f>
        <v>1071838.8604799998</v>
      </c>
      <c r="E6" s="154">
        <v>86673.129263999988</v>
      </c>
      <c r="F6" s="154">
        <v>98993.517483999982</v>
      </c>
      <c r="G6" s="154">
        <v>121959.386506</v>
      </c>
      <c r="H6" s="154">
        <v>75757.020122000016</v>
      </c>
      <c r="I6" s="154">
        <v>81435.019268000004</v>
      </c>
      <c r="J6" s="152">
        <v>1</v>
      </c>
      <c r="K6" s="152" t="s">
        <v>60</v>
      </c>
      <c r="L6" s="210" t="s">
        <v>690</v>
      </c>
      <c r="M6" s="154">
        <v>56469.585699999996</v>
      </c>
      <c r="N6" s="154">
        <v>79539.147622999997</v>
      </c>
      <c r="O6" s="154">
        <v>111365.75137700001</v>
      </c>
      <c r="P6" s="154">
        <v>101358.70512600002</v>
      </c>
      <c r="Q6" s="154">
        <v>83642.871786000003</v>
      </c>
      <c r="R6" s="154">
        <v>132469.28174899999</v>
      </c>
      <c r="S6" s="154">
        <v>42175.444475000004</v>
      </c>
    </row>
    <row r="7" spans="1:19" ht="12" customHeight="1" x14ac:dyDescent="0.25">
      <c r="A7" s="155">
        <v>2</v>
      </c>
      <c r="B7" s="155" t="s">
        <v>177</v>
      </c>
      <c r="C7" s="210" t="s">
        <v>691</v>
      </c>
      <c r="D7" s="249">
        <f t="shared" ref="D7:D42" si="0">SUM(E7:I7)+SUM(M7:S7)</f>
        <v>693063.05048099998</v>
      </c>
      <c r="E7" s="157">
        <v>65811.763510000004</v>
      </c>
      <c r="F7" s="157">
        <v>40881.264315999993</v>
      </c>
      <c r="G7" s="157">
        <v>60338.311997999997</v>
      </c>
      <c r="H7" s="157">
        <v>55584.547090999993</v>
      </c>
      <c r="I7" s="157">
        <v>67391.821557000003</v>
      </c>
      <c r="J7" s="155">
        <v>2</v>
      </c>
      <c r="K7" s="155" t="s">
        <v>177</v>
      </c>
      <c r="L7" s="210" t="s">
        <v>691</v>
      </c>
      <c r="M7" s="157">
        <v>46805.328984</v>
      </c>
      <c r="N7" s="157">
        <v>47667.808499999985</v>
      </c>
      <c r="O7" s="157">
        <v>74853.727595999982</v>
      </c>
      <c r="P7" s="157">
        <v>56920.512430999981</v>
      </c>
      <c r="Q7" s="157">
        <v>57488.369707999998</v>
      </c>
      <c r="R7" s="157">
        <v>65072.379937999998</v>
      </c>
      <c r="S7" s="157">
        <v>54247.214851999997</v>
      </c>
    </row>
    <row r="8" spans="1:19" ht="12" customHeight="1" x14ac:dyDescent="0.25">
      <c r="A8" s="155">
        <v>3</v>
      </c>
      <c r="B8" s="155" t="s">
        <v>179</v>
      </c>
      <c r="C8" s="210" t="s">
        <v>692</v>
      </c>
      <c r="D8" s="249">
        <f t="shared" si="0"/>
        <v>626042.49490000005</v>
      </c>
      <c r="E8" s="157">
        <v>30541.704282999999</v>
      </c>
      <c r="F8" s="157">
        <v>35361.756937999999</v>
      </c>
      <c r="G8" s="157">
        <v>44551.823819999998</v>
      </c>
      <c r="H8" s="157">
        <v>43693.875566999995</v>
      </c>
      <c r="I8" s="157">
        <v>35362.865332000001</v>
      </c>
      <c r="J8" s="155">
        <v>3</v>
      </c>
      <c r="K8" s="155" t="s">
        <v>179</v>
      </c>
      <c r="L8" s="210" t="s">
        <v>692</v>
      </c>
      <c r="M8" s="157">
        <v>60957.014822999998</v>
      </c>
      <c r="N8" s="157">
        <v>23734.006314999999</v>
      </c>
      <c r="O8" s="157">
        <v>86151.294247999977</v>
      </c>
      <c r="P8" s="157">
        <v>118810.934136</v>
      </c>
      <c r="Q8" s="157">
        <v>21770.885811999997</v>
      </c>
      <c r="R8" s="157">
        <v>39660.054851000001</v>
      </c>
      <c r="S8" s="157">
        <v>85446.278775000013</v>
      </c>
    </row>
    <row r="9" spans="1:19" ht="12" customHeight="1" x14ac:dyDescent="0.25">
      <c r="A9" s="155">
        <v>4</v>
      </c>
      <c r="B9" s="155" t="s">
        <v>178</v>
      </c>
      <c r="C9" s="210" t="s">
        <v>693</v>
      </c>
      <c r="D9" s="249">
        <f t="shared" si="0"/>
        <v>572341.522749</v>
      </c>
      <c r="E9" s="157">
        <v>41235.370825000005</v>
      </c>
      <c r="F9" s="157">
        <v>46837.114225999991</v>
      </c>
      <c r="G9" s="157">
        <v>56018.044973999997</v>
      </c>
      <c r="H9" s="157">
        <v>44147.552991999997</v>
      </c>
      <c r="I9" s="157">
        <v>38432.538165999998</v>
      </c>
      <c r="J9" s="155">
        <v>4</v>
      </c>
      <c r="K9" s="155" t="s">
        <v>178</v>
      </c>
      <c r="L9" s="210" t="s">
        <v>693</v>
      </c>
      <c r="M9" s="157">
        <v>65832.111097000001</v>
      </c>
      <c r="N9" s="157">
        <v>43155.348354000002</v>
      </c>
      <c r="O9" s="157">
        <v>53068.959765999993</v>
      </c>
      <c r="P9" s="157">
        <v>53257.822356000004</v>
      </c>
      <c r="Q9" s="157">
        <v>60987.830662000008</v>
      </c>
      <c r="R9" s="157">
        <v>35503.354313000003</v>
      </c>
      <c r="S9" s="157">
        <v>33865.475017999997</v>
      </c>
    </row>
    <row r="10" spans="1:19" ht="12" customHeight="1" x14ac:dyDescent="0.25">
      <c r="A10" s="155">
        <v>5</v>
      </c>
      <c r="B10" s="155" t="s">
        <v>180</v>
      </c>
      <c r="C10" s="210" t="s">
        <v>694</v>
      </c>
      <c r="D10" s="249">
        <f t="shared" si="0"/>
        <v>166479.64434699999</v>
      </c>
      <c r="E10" s="157">
        <v>13645.890783000001</v>
      </c>
      <c r="F10" s="157">
        <v>12522.134374000001</v>
      </c>
      <c r="G10" s="157">
        <v>17169.573533000006</v>
      </c>
      <c r="H10" s="157">
        <v>14614.387534000001</v>
      </c>
      <c r="I10" s="157">
        <v>10434.397924999999</v>
      </c>
      <c r="J10" s="155">
        <v>5</v>
      </c>
      <c r="K10" s="155" t="s">
        <v>180</v>
      </c>
      <c r="L10" s="210" t="s">
        <v>694</v>
      </c>
      <c r="M10" s="157">
        <v>20030.426882</v>
      </c>
      <c r="N10" s="157">
        <v>11550.856257000001</v>
      </c>
      <c r="O10" s="157">
        <v>9133.2989279999983</v>
      </c>
      <c r="P10" s="157">
        <v>7001.9032930000012</v>
      </c>
      <c r="Q10" s="157">
        <v>22659.962240999997</v>
      </c>
      <c r="R10" s="157">
        <v>3459.6028539999998</v>
      </c>
      <c r="S10" s="157">
        <v>24257.209743000003</v>
      </c>
    </row>
    <row r="11" spans="1:19" ht="12.75" x14ac:dyDescent="0.25">
      <c r="A11" s="155">
        <v>6</v>
      </c>
      <c r="B11" s="155" t="s">
        <v>181</v>
      </c>
      <c r="C11" s="210" t="s">
        <v>695</v>
      </c>
      <c r="D11" s="249">
        <f t="shared" si="0"/>
        <v>155790.91912799998</v>
      </c>
      <c r="E11" s="157">
        <v>5428.0474199999999</v>
      </c>
      <c r="F11" s="157">
        <v>23202.052190000002</v>
      </c>
      <c r="G11" s="157">
        <v>9878.3247900000006</v>
      </c>
      <c r="H11" s="157">
        <v>6940.6157710000007</v>
      </c>
      <c r="I11" s="157">
        <v>5827.7833840000012</v>
      </c>
      <c r="J11" s="155">
        <v>6</v>
      </c>
      <c r="K11" s="155" t="s">
        <v>181</v>
      </c>
      <c r="L11" s="210" t="s">
        <v>695</v>
      </c>
      <c r="M11" s="157">
        <v>21641.655510000001</v>
      </c>
      <c r="N11" s="157">
        <v>9763.1615979999988</v>
      </c>
      <c r="O11" s="157">
        <v>12349.435369999999</v>
      </c>
      <c r="P11" s="157">
        <v>3691.8188199999995</v>
      </c>
      <c r="Q11" s="157">
        <v>20281.177520000001</v>
      </c>
      <c r="R11" s="157">
        <v>16985.276054999998</v>
      </c>
      <c r="S11" s="157">
        <v>19801.5707</v>
      </c>
    </row>
    <row r="12" spans="1:19" ht="25.5" x14ac:dyDescent="0.25">
      <c r="A12" s="155">
        <v>7</v>
      </c>
      <c r="B12" s="155" t="s">
        <v>358</v>
      </c>
      <c r="C12" s="210" t="s">
        <v>696</v>
      </c>
      <c r="D12" s="249">
        <f t="shared" si="0"/>
        <v>130917.196196</v>
      </c>
      <c r="E12" s="157">
        <v>8107.9577989999998</v>
      </c>
      <c r="F12" s="157">
        <v>10401.597008000001</v>
      </c>
      <c r="G12" s="157">
        <v>11272.423679</v>
      </c>
      <c r="H12" s="157">
        <v>6839.475469</v>
      </c>
      <c r="I12" s="157">
        <v>2768.5636469999999</v>
      </c>
      <c r="J12" s="155">
        <v>7</v>
      </c>
      <c r="K12" s="155" t="s">
        <v>358</v>
      </c>
      <c r="L12" s="210" t="s">
        <v>696</v>
      </c>
      <c r="M12" s="157">
        <v>14103.87077</v>
      </c>
      <c r="N12" s="157">
        <v>15893.014776</v>
      </c>
      <c r="O12" s="157">
        <v>8560.0694039999998</v>
      </c>
      <c r="P12" s="157">
        <v>10636.660664999999</v>
      </c>
      <c r="Q12" s="157">
        <v>8552.6987969999991</v>
      </c>
      <c r="R12" s="157">
        <v>19440.759698999995</v>
      </c>
      <c r="S12" s="157">
        <v>14340.104482999999</v>
      </c>
    </row>
    <row r="13" spans="1:19" ht="12" customHeight="1" x14ac:dyDescent="0.25">
      <c r="A13" s="155">
        <v>8</v>
      </c>
      <c r="B13" s="155" t="s">
        <v>182</v>
      </c>
      <c r="C13" s="210" t="s">
        <v>647</v>
      </c>
      <c r="D13" s="249">
        <f t="shared" si="0"/>
        <v>127051.01029999999</v>
      </c>
      <c r="E13" s="157">
        <v>10181.733413</v>
      </c>
      <c r="F13" s="157">
        <v>8643.5761380000022</v>
      </c>
      <c r="G13" s="157">
        <v>9869.2840290000022</v>
      </c>
      <c r="H13" s="157">
        <v>9392.7617360000004</v>
      </c>
      <c r="I13" s="157">
        <v>9832.4348019999961</v>
      </c>
      <c r="J13" s="155">
        <v>8</v>
      </c>
      <c r="K13" s="155" t="s">
        <v>182</v>
      </c>
      <c r="L13" s="210" t="s">
        <v>647</v>
      </c>
      <c r="M13" s="157">
        <v>12561.832823000004</v>
      </c>
      <c r="N13" s="157">
        <v>11223.967446999999</v>
      </c>
      <c r="O13" s="157">
        <v>12386.277511999999</v>
      </c>
      <c r="P13" s="157">
        <v>10259.141435999996</v>
      </c>
      <c r="Q13" s="157">
        <v>11456.348682000005</v>
      </c>
      <c r="R13" s="157">
        <v>9632.5511030000016</v>
      </c>
      <c r="S13" s="157">
        <v>11611.101179000003</v>
      </c>
    </row>
    <row r="14" spans="1:19" ht="12" customHeight="1" x14ac:dyDescent="0.25">
      <c r="A14" s="155">
        <v>9</v>
      </c>
      <c r="B14" s="155" t="s">
        <v>183</v>
      </c>
      <c r="C14" s="210" t="s">
        <v>697</v>
      </c>
      <c r="D14" s="249">
        <f t="shared" si="0"/>
        <v>113926.20318499999</v>
      </c>
      <c r="E14" s="157">
        <v>8159.4376110000003</v>
      </c>
      <c r="F14" s="157">
        <v>8755.70802</v>
      </c>
      <c r="G14" s="157">
        <v>8259.3892899999992</v>
      </c>
      <c r="H14" s="157">
        <v>13748.379340000001</v>
      </c>
      <c r="I14" s="157">
        <v>10473.475039999999</v>
      </c>
      <c r="J14" s="155">
        <v>9</v>
      </c>
      <c r="K14" s="155" t="s">
        <v>183</v>
      </c>
      <c r="L14" s="210" t="s">
        <v>697</v>
      </c>
      <c r="M14" s="157">
        <v>13639.05708</v>
      </c>
      <c r="N14" s="157">
        <v>9349.4354900000017</v>
      </c>
      <c r="O14" s="157">
        <v>15679.422895999998</v>
      </c>
      <c r="P14" s="157">
        <v>8171.0687099999996</v>
      </c>
      <c r="Q14" s="157">
        <v>4988.1722599999994</v>
      </c>
      <c r="R14" s="157">
        <v>8023.777947999999</v>
      </c>
      <c r="S14" s="157">
        <v>4678.8795</v>
      </c>
    </row>
    <row r="15" spans="1:19" ht="12" customHeight="1" x14ac:dyDescent="0.25">
      <c r="A15" s="155">
        <v>10</v>
      </c>
      <c r="B15" s="155" t="s">
        <v>249</v>
      </c>
      <c r="C15" s="210" t="s">
        <v>531</v>
      </c>
      <c r="D15" s="249">
        <f t="shared" si="0"/>
        <v>104544.72603600001</v>
      </c>
      <c r="E15" s="157">
        <v>7572.6127980000001</v>
      </c>
      <c r="F15" s="157">
        <v>6949.6590680000008</v>
      </c>
      <c r="G15" s="157">
        <v>9657.807423000002</v>
      </c>
      <c r="H15" s="157">
        <v>9461.2305030000043</v>
      </c>
      <c r="I15" s="157">
        <v>8594.4385660000025</v>
      </c>
      <c r="J15" s="155">
        <v>10</v>
      </c>
      <c r="K15" s="155" t="s">
        <v>249</v>
      </c>
      <c r="L15" s="210" t="s">
        <v>531</v>
      </c>
      <c r="M15" s="157">
        <v>5857.1601629999986</v>
      </c>
      <c r="N15" s="157">
        <v>6315.8631700000005</v>
      </c>
      <c r="O15" s="157">
        <v>8081.2430169999998</v>
      </c>
      <c r="P15" s="157">
        <v>9760.2441089999975</v>
      </c>
      <c r="Q15" s="157">
        <v>10628.525144999998</v>
      </c>
      <c r="R15" s="157">
        <v>9507.3458700000047</v>
      </c>
      <c r="S15" s="157">
        <v>12158.596203999999</v>
      </c>
    </row>
    <row r="16" spans="1:19" ht="12" customHeight="1" x14ac:dyDescent="0.25">
      <c r="A16" s="155">
        <v>11</v>
      </c>
      <c r="B16" s="155" t="s">
        <v>190</v>
      </c>
      <c r="C16" s="210" t="s">
        <v>698</v>
      </c>
      <c r="D16" s="249">
        <f t="shared" si="0"/>
        <v>104380.563132</v>
      </c>
      <c r="E16" s="157">
        <v>4171.5111960000004</v>
      </c>
      <c r="F16" s="157">
        <v>6301.3067709999996</v>
      </c>
      <c r="G16" s="157">
        <v>6518.1807250000002</v>
      </c>
      <c r="H16" s="157">
        <v>5883.3210179999996</v>
      </c>
      <c r="I16" s="157">
        <v>6458.1187930000015</v>
      </c>
      <c r="J16" s="155">
        <v>11</v>
      </c>
      <c r="K16" s="155" t="s">
        <v>190</v>
      </c>
      <c r="L16" s="210" t="s">
        <v>698</v>
      </c>
      <c r="M16" s="157">
        <v>8052.3683060000003</v>
      </c>
      <c r="N16" s="157">
        <v>11580.351859</v>
      </c>
      <c r="O16" s="157">
        <v>10068.969893999996</v>
      </c>
      <c r="P16" s="157">
        <v>9515.1014279999999</v>
      </c>
      <c r="Q16" s="157">
        <v>13921.272621</v>
      </c>
      <c r="R16" s="157">
        <v>12459.100026</v>
      </c>
      <c r="S16" s="157">
        <v>9450.9604950000012</v>
      </c>
    </row>
    <row r="17" spans="1:19" ht="38.25" x14ac:dyDescent="0.25">
      <c r="A17" s="155">
        <v>12</v>
      </c>
      <c r="B17" s="155" t="s">
        <v>185</v>
      </c>
      <c r="C17" s="210" t="s">
        <v>699</v>
      </c>
      <c r="D17" s="249">
        <f t="shared" si="0"/>
        <v>74445.884076999995</v>
      </c>
      <c r="E17" s="157">
        <v>4693.6608619999997</v>
      </c>
      <c r="F17" s="157">
        <v>8908.8294959999985</v>
      </c>
      <c r="G17" s="157">
        <v>9713.9230369999968</v>
      </c>
      <c r="H17" s="157">
        <v>14730.863186</v>
      </c>
      <c r="I17" s="157">
        <v>6710.7094889999998</v>
      </c>
      <c r="J17" s="155">
        <v>12</v>
      </c>
      <c r="K17" s="155" t="s">
        <v>185</v>
      </c>
      <c r="L17" s="210" t="s">
        <v>699</v>
      </c>
      <c r="M17" s="157">
        <v>6521.0058319999989</v>
      </c>
      <c r="N17" s="157">
        <v>2890.8625429999997</v>
      </c>
      <c r="O17" s="157">
        <v>4975.3987150000012</v>
      </c>
      <c r="P17" s="157">
        <v>3539.7511810000001</v>
      </c>
      <c r="Q17" s="157">
        <v>3731.0412150000002</v>
      </c>
      <c r="R17" s="157">
        <v>4273.3755969999993</v>
      </c>
      <c r="S17" s="157">
        <v>3756.4629239999995</v>
      </c>
    </row>
    <row r="18" spans="1:19" ht="25.5" x14ac:dyDescent="0.25">
      <c r="A18" s="155">
        <v>13</v>
      </c>
      <c r="B18" s="155" t="s">
        <v>172</v>
      </c>
      <c r="C18" s="210" t="s">
        <v>556</v>
      </c>
      <c r="D18" s="249">
        <f t="shared" si="0"/>
        <v>72198.057774000015</v>
      </c>
      <c r="E18" s="157">
        <v>6033.4764120000018</v>
      </c>
      <c r="F18" s="157">
        <v>8069.2555269999993</v>
      </c>
      <c r="G18" s="157">
        <v>7966.0861849999992</v>
      </c>
      <c r="H18" s="157">
        <v>8439.6783369999994</v>
      </c>
      <c r="I18" s="157">
        <v>7090.2201920000007</v>
      </c>
      <c r="J18" s="155">
        <v>13</v>
      </c>
      <c r="K18" s="155" t="s">
        <v>172</v>
      </c>
      <c r="L18" s="210" t="s">
        <v>556</v>
      </c>
      <c r="M18" s="157">
        <v>1797.1197690000004</v>
      </c>
      <c r="N18" s="157">
        <v>5112.4772380000004</v>
      </c>
      <c r="O18" s="157">
        <v>3198.1251609999999</v>
      </c>
      <c r="P18" s="157">
        <v>5155.5302750000001</v>
      </c>
      <c r="Q18" s="157">
        <v>4675.7276589999992</v>
      </c>
      <c r="R18" s="157">
        <v>8776.6411430000007</v>
      </c>
      <c r="S18" s="157">
        <v>5883.7198760000001</v>
      </c>
    </row>
    <row r="19" spans="1:19" ht="25.5" x14ac:dyDescent="0.25">
      <c r="A19" s="155">
        <v>14</v>
      </c>
      <c r="B19" s="155" t="s">
        <v>329</v>
      </c>
      <c r="C19" s="210" t="s">
        <v>593</v>
      </c>
      <c r="D19" s="249">
        <f t="shared" si="0"/>
        <v>63974.553387000007</v>
      </c>
      <c r="E19" s="157">
        <v>3200.8176480000002</v>
      </c>
      <c r="F19" s="157">
        <v>4762.5800090000012</v>
      </c>
      <c r="G19" s="157">
        <v>5379.5774520000004</v>
      </c>
      <c r="H19" s="157">
        <v>3897.2826260000002</v>
      </c>
      <c r="I19" s="157">
        <v>5950.5992920000008</v>
      </c>
      <c r="J19" s="155">
        <v>14</v>
      </c>
      <c r="K19" s="155" t="s">
        <v>329</v>
      </c>
      <c r="L19" s="210" t="s">
        <v>593</v>
      </c>
      <c r="M19" s="157">
        <v>4868.5042759999988</v>
      </c>
      <c r="N19" s="157">
        <v>4891.4060589999981</v>
      </c>
      <c r="O19" s="157">
        <v>7426.9019610000023</v>
      </c>
      <c r="P19" s="157">
        <v>3771.026327</v>
      </c>
      <c r="Q19" s="157">
        <v>6060.8821779999989</v>
      </c>
      <c r="R19" s="157">
        <v>5657.3292130000036</v>
      </c>
      <c r="S19" s="157">
        <v>8107.6463459999995</v>
      </c>
    </row>
    <row r="20" spans="1:19" ht="25.5" x14ac:dyDescent="0.25">
      <c r="A20" s="155">
        <v>15</v>
      </c>
      <c r="B20" s="155" t="s">
        <v>88</v>
      </c>
      <c r="C20" s="210" t="s">
        <v>700</v>
      </c>
      <c r="D20" s="249">
        <f t="shared" si="0"/>
        <v>62589.106414000009</v>
      </c>
      <c r="E20" s="157">
        <v>5448.3179829999999</v>
      </c>
      <c r="F20" s="157">
        <v>4957.1893720000016</v>
      </c>
      <c r="G20" s="157">
        <v>5659.9740700000029</v>
      </c>
      <c r="H20" s="157">
        <v>6346.8917030000002</v>
      </c>
      <c r="I20" s="157">
        <v>3804.2274370000009</v>
      </c>
      <c r="J20" s="155">
        <v>15</v>
      </c>
      <c r="K20" s="155" t="s">
        <v>88</v>
      </c>
      <c r="L20" s="210" t="s">
        <v>700</v>
      </c>
      <c r="M20" s="157">
        <v>4270.8921940000009</v>
      </c>
      <c r="N20" s="157">
        <v>3075.809542</v>
      </c>
      <c r="O20" s="157">
        <v>2219.0336070000003</v>
      </c>
      <c r="P20" s="157">
        <v>4373.9490720000003</v>
      </c>
      <c r="Q20" s="157">
        <v>5270.5033140000005</v>
      </c>
      <c r="R20" s="157">
        <v>7630.2938749999985</v>
      </c>
      <c r="S20" s="157">
        <v>9532.0242449999987</v>
      </c>
    </row>
    <row r="21" spans="1:19" ht="12" customHeight="1" x14ac:dyDescent="0.25">
      <c r="A21" s="155">
        <v>16</v>
      </c>
      <c r="B21" s="155" t="s">
        <v>193</v>
      </c>
      <c r="C21" s="210" t="s">
        <v>701</v>
      </c>
      <c r="D21" s="249">
        <f t="shared" si="0"/>
        <v>55683.910262999998</v>
      </c>
      <c r="E21" s="157">
        <v>3267.2165479999994</v>
      </c>
      <c r="F21" s="157">
        <v>2380.5925659999998</v>
      </c>
      <c r="G21" s="157">
        <v>1833.9646609999998</v>
      </c>
      <c r="H21" s="157">
        <v>3741.9655210000001</v>
      </c>
      <c r="I21" s="157">
        <v>2626.4686849999998</v>
      </c>
      <c r="J21" s="155">
        <v>16</v>
      </c>
      <c r="K21" s="155" t="s">
        <v>193</v>
      </c>
      <c r="L21" s="210" t="s">
        <v>701</v>
      </c>
      <c r="M21" s="157">
        <v>5022.0811289999983</v>
      </c>
      <c r="N21" s="157">
        <v>4012.4795640000007</v>
      </c>
      <c r="O21" s="157">
        <v>5296.7810010000012</v>
      </c>
      <c r="P21" s="157">
        <v>5836.7832900000003</v>
      </c>
      <c r="Q21" s="157">
        <v>5093.4602839999989</v>
      </c>
      <c r="R21" s="157">
        <v>7087.4571789999991</v>
      </c>
      <c r="S21" s="157">
        <v>9484.6598349999986</v>
      </c>
    </row>
    <row r="22" spans="1:19" ht="12" customHeight="1" x14ac:dyDescent="0.25">
      <c r="A22" s="155">
        <v>17</v>
      </c>
      <c r="B22" s="155" t="s">
        <v>147</v>
      </c>
      <c r="C22" s="210" t="s">
        <v>611</v>
      </c>
      <c r="D22" s="249">
        <f t="shared" si="0"/>
        <v>50963.390591000003</v>
      </c>
      <c r="E22" s="157">
        <v>3439.527266000001</v>
      </c>
      <c r="F22" s="157">
        <v>4272.6698299999989</v>
      </c>
      <c r="G22" s="157">
        <v>7189.6399100000017</v>
      </c>
      <c r="H22" s="157">
        <v>5311.026499999999</v>
      </c>
      <c r="I22" s="157">
        <v>4992.3692109999993</v>
      </c>
      <c r="J22" s="155">
        <v>17</v>
      </c>
      <c r="K22" s="155" t="s">
        <v>147</v>
      </c>
      <c r="L22" s="210" t="s">
        <v>611</v>
      </c>
      <c r="M22" s="157">
        <v>3741.8272980000002</v>
      </c>
      <c r="N22" s="157">
        <v>2769.1692059999991</v>
      </c>
      <c r="O22" s="157">
        <v>3568.913732</v>
      </c>
      <c r="P22" s="157">
        <v>2364.7831679999999</v>
      </c>
      <c r="Q22" s="157">
        <v>3791.9622949999994</v>
      </c>
      <c r="R22" s="157">
        <v>4519.3566060000003</v>
      </c>
      <c r="S22" s="157">
        <v>5002.1455690000012</v>
      </c>
    </row>
    <row r="23" spans="1:19" ht="25.5" x14ac:dyDescent="0.25">
      <c r="A23" s="155">
        <v>18</v>
      </c>
      <c r="B23" s="155" t="s">
        <v>197</v>
      </c>
      <c r="C23" s="210" t="s">
        <v>642</v>
      </c>
      <c r="D23" s="249">
        <f t="shared" si="0"/>
        <v>48151.584057</v>
      </c>
      <c r="E23" s="157">
        <v>1927.3465839999997</v>
      </c>
      <c r="F23" s="157">
        <v>2845.7512569999994</v>
      </c>
      <c r="G23" s="157">
        <v>1691.4384870000001</v>
      </c>
      <c r="H23" s="157">
        <v>5967.2866909999993</v>
      </c>
      <c r="I23" s="157">
        <v>2171.7263470000007</v>
      </c>
      <c r="J23" s="155">
        <v>18</v>
      </c>
      <c r="K23" s="155" t="s">
        <v>197</v>
      </c>
      <c r="L23" s="210" t="s">
        <v>642</v>
      </c>
      <c r="M23" s="157">
        <v>3108.9505200000008</v>
      </c>
      <c r="N23" s="157">
        <v>3378.5312560000002</v>
      </c>
      <c r="O23" s="157">
        <v>4738.0186269999995</v>
      </c>
      <c r="P23" s="157">
        <v>4450.982555999999</v>
      </c>
      <c r="Q23" s="157">
        <v>6153.0321990000002</v>
      </c>
      <c r="R23" s="157">
        <v>5709.0638710000003</v>
      </c>
      <c r="S23" s="157">
        <v>6009.4556620000003</v>
      </c>
    </row>
    <row r="24" spans="1:19" ht="12.75" x14ac:dyDescent="0.25">
      <c r="A24" s="155">
        <v>19</v>
      </c>
      <c r="B24" s="155" t="s">
        <v>67</v>
      </c>
      <c r="C24" s="210" t="s">
        <v>607</v>
      </c>
      <c r="D24" s="249">
        <f t="shared" si="0"/>
        <v>48139.466400999998</v>
      </c>
      <c r="E24" s="157">
        <v>2698.7750380000007</v>
      </c>
      <c r="F24" s="157">
        <v>2901.2412629999994</v>
      </c>
      <c r="G24" s="157">
        <v>4564.5177830000021</v>
      </c>
      <c r="H24" s="157">
        <v>5751.0106590000005</v>
      </c>
      <c r="I24" s="157">
        <v>6172.7695730000014</v>
      </c>
      <c r="J24" s="155">
        <v>19</v>
      </c>
      <c r="K24" s="155" t="s">
        <v>67</v>
      </c>
      <c r="L24" s="210" t="s">
        <v>607</v>
      </c>
      <c r="M24" s="157">
        <v>3815.654333</v>
      </c>
      <c r="N24" s="157">
        <v>4411.8706279999997</v>
      </c>
      <c r="O24" s="157">
        <v>3813.9817739999999</v>
      </c>
      <c r="P24" s="157">
        <v>3054.4041829999996</v>
      </c>
      <c r="Q24" s="157">
        <v>3698.48641</v>
      </c>
      <c r="R24" s="157">
        <v>2984.1710240000007</v>
      </c>
      <c r="S24" s="157">
        <v>4272.5837330000004</v>
      </c>
    </row>
    <row r="25" spans="1:19" ht="12" customHeight="1" x14ac:dyDescent="0.25">
      <c r="A25" s="155">
        <v>20</v>
      </c>
      <c r="B25" s="155" t="s">
        <v>173</v>
      </c>
      <c r="C25" s="210" t="s">
        <v>702</v>
      </c>
      <c r="D25" s="249">
        <f t="shared" si="0"/>
        <v>47480.652694999997</v>
      </c>
      <c r="E25" s="157">
        <v>2509.6724559999998</v>
      </c>
      <c r="F25" s="157">
        <v>3268.7776560000011</v>
      </c>
      <c r="G25" s="157">
        <v>3367.5077060000003</v>
      </c>
      <c r="H25" s="157">
        <v>3791.073727</v>
      </c>
      <c r="I25" s="157">
        <v>4815.9742339999993</v>
      </c>
      <c r="J25" s="155">
        <v>20</v>
      </c>
      <c r="K25" s="155" t="s">
        <v>173</v>
      </c>
      <c r="L25" s="210" t="s">
        <v>702</v>
      </c>
      <c r="M25" s="157">
        <v>4598.5393370000011</v>
      </c>
      <c r="N25" s="157">
        <v>2980.9597140000005</v>
      </c>
      <c r="O25" s="157">
        <v>4087.3566939999996</v>
      </c>
      <c r="P25" s="157">
        <v>4169.8835300000001</v>
      </c>
      <c r="Q25" s="157">
        <v>3864.4300720000001</v>
      </c>
      <c r="R25" s="157">
        <v>4611.6749600000003</v>
      </c>
      <c r="S25" s="157">
        <v>5414.8026090000012</v>
      </c>
    </row>
    <row r="26" spans="1:19" ht="12" customHeight="1" x14ac:dyDescent="0.25">
      <c r="A26" s="155">
        <v>21</v>
      </c>
      <c r="B26" s="155" t="s">
        <v>186</v>
      </c>
      <c r="C26" s="210" t="s">
        <v>703</v>
      </c>
      <c r="D26" s="249">
        <f t="shared" si="0"/>
        <v>44990.956488000003</v>
      </c>
      <c r="E26" s="157">
        <v>6418.8598330000004</v>
      </c>
      <c r="F26" s="157">
        <v>401.96523999999999</v>
      </c>
      <c r="G26" s="157">
        <v>17012.463836999999</v>
      </c>
      <c r="H26" s="157">
        <v>913.12716399999999</v>
      </c>
      <c r="I26" s="157">
        <v>280.543566</v>
      </c>
      <c r="J26" s="155">
        <v>21</v>
      </c>
      <c r="K26" s="155" t="s">
        <v>186</v>
      </c>
      <c r="L26" s="210" t="s">
        <v>703</v>
      </c>
      <c r="M26" s="157">
        <v>604.58676500000001</v>
      </c>
      <c r="N26" s="157">
        <v>5890.0122550000006</v>
      </c>
      <c r="O26" s="157">
        <v>7898.8792430000003</v>
      </c>
      <c r="P26" s="157">
        <v>218.10646600000001</v>
      </c>
      <c r="Q26" s="157">
        <v>771.89753200000007</v>
      </c>
      <c r="R26" s="157">
        <v>4439.9123129999998</v>
      </c>
      <c r="S26" s="157">
        <v>140.60227399999999</v>
      </c>
    </row>
    <row r="27" spans="1:19" ht="12.75" x14ac:dyDescent="0.25">
      <c r="A27" s="155">
        <v>22</v>
      </c>
      <c r="B27" s="155" t="s">
        <v>74</v>
      </c>
      <c r="C27" s="210" t="s">
        <v>704</v>
      </c>
      <c r="D27" s="249">
        <f t="shared" si="0"/>
        <v>44738.193015999997</v>
      </c>
      <c r="E27" s="157">
        <v>49.339929999999995</v>
      </c>
      <c r="F27" s="157">
        <v>5767.31268</v>
      </c>
      <c r="G27" s="157"/>
      <c r="H27" s="157">
        <v>7348.4714380000005</v>
      </c>
      <c r="I27" s="157">
        <v>169.7945</v>
      </c>
      <c r="J27" s="155">
        <v>22</v>
      </c>
      <c r="K27" s="155" t="s">
        <v>74</v>
      </c>
      <c r="L27" s="210" t="s">
        <v>704</v>
      </c>
      <c r="M27" s="157">
        <v>7627.2952169999999</v>
      </c>
      <c r="N27" s="157">
        <v>181.57850400000001</v>
      </c>
      <c r="O27" s="157">
        <v>7543.6479589999999</v>
      </c>
      <c r="P27" s="157">
        <v>5106.1362449999997</v>
      </c>
      <c r="Q27" s="157"/>
      <c r="R27" s="157">
        <v>7153.489141</v>
      </c>
      <c r="S27" s="157">
        <v>3791.1274020000001</v>
      </c>
    </row>
    <row r="28" spans="1:19" ht="12" customHeight="1" x14ac:dyDescent="0.25">
      <c r="A28" s="155">
        <v>23</v>
      </c>
      <c r="B28" s="155" t="s">
        <v>195</v>
      </c>
      <c r="C28" s="210" t="s">
        <v>705</v>
      </c>
      <c r="D28" s="249">
        <f t="shared" si="0"/>
        <v>44587.034644999992</v>
      </c>
      <c r="E28" s="157">
        <v>3011.1068</v>
      </c>
      <c r="F28" s="157">
        <v>3460.3047789999996</v>
      </c>
      <c r="G28" s="157">
        <v>2549.2532980000001</v>
      </c>
      <c r="H28" s="157">
        <v>6746.6866179999979</v>
      </c>
      <c r="I28" s="157">
        <v>5345.8513180000018</v>
      </c>
      <c r="J28" s="155">
        <v>23</v>
      </c>
      <c r="K28" s="155" t="s">
        <v>195</v>
      </c>
      <c r="L28" s="210" t="s">
        <v>705</v>
      </c>
      <c r="M28" s="157">
        <v>3479.3142460000004</v>
      </c>
      <c r="N28" s="157">
        <v>721.08299999999986</v>
      </c>
      <c r="O28" s="157">
        <v>1546.6833509999999</v>
      </c>
      <c r="P28" s="157">
        <v>3093.5528880000002</v>
      </c>
      <c r="Q28" s="157">
        <v>5077.4903699999986</v>
      </c>
      <c r="R28" s="157">
        <v>3982.0306999999998</v>
      </c>
      <c r="S28" s="157">
        <v>5573.6772769999998</v>
      </c>
    </row>
    <row r="29" spans="1:19" ht="25.5" x14ac:dyDescent="0.25">
      <c r="A29" s="155">
        <v>24</v>
      </c>
      <c r="B29" s="155" t="s">
        <v>189</v>
      </c>
      <c r="C29" s="210" t="s">
        <v>706</v>
      </c>
      <c r="D29" s="249">
        <f t="shared" si="0"/>
        <v>44482.829580999998</v>
      </c>
      <c r="E29" s="157">
        <v>2364.7139099999999</v>
      </c>
      <c r="F29" s="157">
        <v>3028.4168399999999</v>
      </c>
      <c r="G29" s="157">
        <v>3964.9307200000007</v>
      </c>
      <c r="H29" s="157">
        <v>4279.6045450000001</v>
      </c>
      <c r="I29" s="157">
        <v>5459.4767239999992</v>
      </c>
      <c r="J29" s="155">
        <v>24</v>
      </c>
      <c r="K29" s="155" t="s">
        <v>189</v>
      </c>
      <c r="L29" s="210" t="s">
        <v>706</v>
      </c>
      <c r="M29" s="157">
        <v>3757.7624999999998</v>
      </c>
      <c r="N29" s="157">
        <v>3977.2772390000005</v>
      </c>
      <c r="O29" s="157">
        <v>4313.5908099999997</v>
      </c>
      <c r="P29" s="157">
        <v>2315.5902299999998</v>
      </c>
      <c r="Q29" s="157">
        <v>5843.8517220000003</v>
      </c>
      <c r="R29" s="157">
        <v>2021.5982659999997</v>
      </c>
      <c r="S29" s="157">
        <v>3156.016075</v>
      </c>
    </row>
    <row r="30" spans="1:19" ht="12" customHeight="1" x14ac:dyDescent="0.25">
      <c r="A30" s="155">
        <v>25</v>
      </c>
      <c r="B30" s="155" t="s">
        <v>86</v>
      </c>
      <c r="C30" s="210" t="s">
        <v>684</v>
      </c>
      <c r="D30" s="249">
        <f t="shared" si="0"/>
        <v>40344.427395999999</v>
      </c>
      <c r="E30" s="157">
        <v>2402.7962619999998</v>
      </c>
      <c r="F30" s="157">
        <v>3703.0245789999994</v>
      </c>
      <c r="G30" s="157">
        <v>3986.3061980000007</v>
      </c>
      <c r="H30" s="157">
        <v>3267.6285229999994</v>
      </c>
      <c r="I30" s="157">
        <v>2650.3023250000001</v>
      </c>
      <c r="J30" s="155">
        <v>25</v>
      </c>
      <c r="K30" s="155" t="s">
        <v>86</v>
      </c>
      <c r="L30" s="210" t="s">
        <v>684</v>
      </c>
      <c r="M30" s="157">
        <v>3126.6015040000007</v>
      </c>
      <c r="N30" s="157">
        <v>2788.0074900000004</v>
      </c>
      <c r="O30" s="157">
        <v>3040.422157</v>
      </c>
      <c r="P30" s="157">
        <v>3142.2522159999994</v>
      </c>
      <c r="Q30" s="157">
        <v>4227.815579000001</v>
      </c>
      <c r="R30" s="157">
        <v>3527.0652359999981</v>
      </c>
      <c r="S30" s="157">
        <v>4482.2053269999988</v>
      </c>
    </row>
    <row r="31" spans="1:19" ht="25.5" x14ac:dyDescent="0.25">
      <c r="A31" s="155">
        <v>26</v>
      </c>
      <c r="B31" s="159" t="s">
        <v>188</v>
      </c>
      <c r="C31" s="210" t="s">
        <v>707</v>
      </c>
      <c r="D31" s="249">
        <f t="shared" si="0"/>
        <v>39360.621633999996</v>
      </c>
      <c r="E31" s="157">
        <v>1804.3283399999998</v>
      </c>
      <c r="F31" s="157">
        <v>3885.62426</v>
      </c>
      <c r="G31" s="157">
        <v>1592.5631639999999</v>
      </c>
      <c r="H31" s="157">
        <v>4022.3337249999995</v>
      </c>
      <c r="I31" s="157">
        <v>3566.0506050000004</v>
      </c>
      <c r="J31" s="155">
        <v>26</v>
      </c>
      <c r="K31" s="155" t="s">
        <v>188</v>
      </c>
      <c r="L31" s="210" t="s">
        <v>707</v>
      </c>
      <c r="M31" s="157">
        <v>6108.7610199999999</v>
      </c>
      <c r="N31" s="157">
        <v>2802.7299700000003</v>
      </c>
      <c r="O31" s="157">
        <v>1811.7388700000001</v>
      </c>
      <c r="P31" s="157">
        <v>7318.3274499999998</v>
      </c>
      <c r="Q31" s="157">
        <v>2420.7432100000001</v>
      </c>
      <c r="R31" s="157">
        <v>1268.8679999999999</v>
      </c>
      <c r="S31" s="157">
        <v>2758.5530200000003</v>
      </c>
    </row>
    <row r="32" spans="1:19" ht="25.5" x14ac:dyDescent="0.25">
      <c r="A32" s="155">
        <v>27</v>
      </c>
      <c r="B32" s="159" t="s">
        <v>87</v>
      </c>
      <c r="C32" s="210" t="s">
        <v>708</v>
      </c>
      <c r="D32" s="249">
        <f t="shared" si="0"/>
        <v>38910.818469999998</v>
      </c>
      <c r="E32" s="157">
        <v>2285.2508800000001</v>
      </c>
      <c r="F32" s="157">
        <v>1717.4196200000001</v>
      </c>
      <c r="G32" s="157">
        <v>5308.295619999999</v>
      </c>
      <c r="H32" s="157">
        <v>4982.7968100000007</v>
      </c>
      <c r="I32" s="157">
        <v>2548.6847599999996</v>
      </c>
      <c r="J32" s="155">
        <v>27</v>
      </c>
      <c r="K32" s="155" t="s">
        <v>87</v>
      </c>
      <c r="L32" s="210" t="s">
        <v>708</v>
      </c>
      <c r="M32" s="157">
        <v>3784.9944599999999</v>
      </c>
      <c r="N32" s="157">
        <v>3305.9709199999998</v>
      </c>
      <c r="O32" s="157">
        <v>4026.0086999999999</v>
      </c>
      <c r="P32" s="157">
        <v>4287.54457</v>
      </c>
      <c r="Q32" s="157">
        <v>1749.4046900000001</v>
      </c>
      <c r="R32" s="157">
        <v>1023.48055</v>
      </c>
      <c r="S32" s="157">
        <v>3890.9668899999997</v>
      </c>
    </row>
    <row r="33" spans="1:19" ht="12.75" x14ac:dyDescent="0.25">
      <c r="A33" s="155">
        <v>28</v>
      </c>
      <c r="B33" s="159" t="s">
        <v>191</v>
      </c>
      <c r="C33" s="210" t="s">
        <v>709</v>
      </c>
      <c r="D33" s="249">
        <f t="shared" si="0"/>
        <v>38351.409744999997</v>
      </c>
      <c r="E33" s="157">
        <v>974.14197000000001</v>
      </c>
      <c r="F33" s="157">
        <v>4091.7347989999998</v>
      </c>
      <c r="G33" s="157">
        <v>5009.8564099999994</v>
      </c>
      <c r="H33" s="157">
        <v>4134.7881560000005</v>
      </c>
      <c r="I33" s="157">
        <v>2613.9379809999996</v>
      </c>
      <c r="J33" s="155">
        <v>28</v>
      </c>
      <c r="K33" s="155" t="s">
        <v>191</v>
      </c>
      <c r="L33" s="210" t="s">
        <v>709</v>
      </c>
      <c r="M33" s="157">
        <v>2124.4054759999999</v>
      </c>
      <c r="N33" s="157">
        <v>2843.9233550000008</v>
      </c>
      <c r="O33" s="157">
        <v>3564.8702849999995</v>
      </c>
      <c r="P33" s="157">
        <v>4313.6982839999973</v>
      </c>
      <c r="Q33" s="157">
        <v>4255.455199</v>
      </c>
      <c r="R33" s="157">
        <v>2783.9189979999992</v>
      </c>
      <c r="S33" s="157">
        <v>1640.6788320000001</v>
      </c>
    </row>
    <row r="34" spans="1:19" ht="12" customHeight="1" x14ac:dyDescent="0.25">
      <c r="A34" s="155">
        <v>29</v>
      </c>
      <c r="B34" s="159" t="s">
        <v>160</v>
      </c>
      <c r="C34" s="210" t="s">
        <v>570</v>
      </c>
      <c r="D34" s="249">
        <f t="shared" si="0"/>
        <v>37876.860911000003</v>
      </c>
      <c r="E34" s="157">
        <v>4053.2495960000006</v>
      </c>
      <c r="F34" s="157">
        <v>2747.6656970000004</v>
      </c>
      <c r="G34" s="157">
        <v>3323.9066779999998</v>
      </c>
      <c r="H34" s="157">
        <v>3148.9527739999999</v>
      </c>
      <c r="I34" s="157">
        <v>3325.4011850000002</v>
      </c>
      <c r="J34" s="155">
        <v>29</v>
      </c>
      <c r="K34" s="155" t="s">
        <v>160</v>
      </c>
      <c r="L34" s="210" t="s">
        <v>570</v>
      </c>
      <c r="M34" s="157">
        <v>2720.3885550000005</v>
      </c>
      <c r="N34" s="157">
        <v>3990.273036</v>
      </c>
      <c r="O34" s="157">
        <v>2805.0369310000005</v>
      </c>
      <c r="P34" s="157">
        <v>2935.0403830000009</v>
      </c>
      <c r="Q34" s="157">
        <v>3009.2066890000006</v>
      </c>
      <c r="R34" s="157">
        <v>3107.1670890000005</v>
      </c>
      <c r="S34" s="157">
        <v>2710.572298</v>
      </c>
    </row>
    <row r="35" spans="1:19" ht="12.75" x14ac:dyDescent="0.25">
      <c r="A35" s="155">
        <v>30</v>
      </c>
      <c r="B35" s="159" t="s">
        <v>72</v>
      </c>
      <c r="C35" s="210" t="s">
        <v>710</v>
      </c>
      <c r="D35" s="249">
        <f t="shared" si="0"/>
        <v>36920.392473</v>
      </c>
      <c r="E35" s="157">
        <v>1.0931759999999999</v>
      </c>
      <c r="F35" s="157"/>
      <c r="G35" s="157">
        <v>7742.3851400000003</v>
      </c>
      <c r="H35" s="157">
        <v>272.59881000000001</v>
      </c>
      <c r="I35" s="157">
        <v>0.40982099999999999</v>
      </c>
      <c r="J35" s="155">
        <v>30</v>
      </c>
      <c r="K35" s="155" t="s">
        <v>72</v>
      </c>
      <c r="L35" s="210" t="s">
        <v>710</v>
      </c>
      <c r="M35" s="157">
        <v>6573.7674299999999</v>
      </c>
      <c r="N35" s="157"/>
      <c r="O35" s="157">
        <v>8029.7657529999997</v>
      </c>
      <c r="P35" s="157">
        <v>6561.0189490000002</v>
      </c>
      <c r="Q35" s="157">
        <v>390.95136100000002</v>
      </c>
      <c r="R35" s="157">
        <v>0.92662699999999998</v>
      </c>
      <c r="S35" s="157">
        <v>7347.4754059999996</v>
      </c>
    </row>
    <row r="36" spans="1:19" ht="12" customHeight="1" x14ac:dyDescent="0.25">
      <c r="A36" s="155">
        <v>31</v>
      </c>
      <c r="B36" s="159" t="s">
        <v>47</v>
      </c>
      <c r="C36" s="210" t="s">
        <v>649</v>
      </c>
      <c r="D36" s="249">
        <f t="shared" si="0"/>
        <v>36728.735839999994</v>
      </c>
      <c r="E36" s="157">
        <v>2606.568076</v>
      </c>
      <c r="F36" s="157">
        <v>2265.2162070000004</v>
      </c>
      <c r="G36" s="157">
        <v>3402.6502799999998</v>
      </c>
      <c r="H36" s="157">
        <v>2321.6509639999995</v>
      </c>
      <c r="I36" s="157">
        <v>3430.453962</v>
      </c>
      <c r="J36" s="155">
        <v>31</v>
      </c>
      <c r="K36" s="155" t="s">
        <v>47</v>
      </c>
      <c r="L36" s="210" t="s">
        <v>649</v>
      </c>
      <c r="M36" s="157">
        <v>1626.2979280000002</v>
      </c>
      <c r="N36" s="157">
        <v>2555.032514</v>
      </c>
      <c r="O36" s="157">
        <v>3226.6745890000002</v>
      </c>
      <c r="P36" s="157">
        <v>3354.7359999999994</v>
      </c>
      <c r="Q36" s="157">
        <v>5010.1228080000001</v>
      </c>
      <c r="R36" s="157">
        <v>3013.012757</v>
      </c>
      <c r="S36" s="157">
        <v>3916.319755</v>
      </c>
    </row>
    <row r="37" spans="1:19" ht="12" customHeight="1" x14ac:dyDescent="0.25">
      <c r="A37" s="155">
        <v>32</v>
      </c>
      <c r="B37" s="159" t="s">
        <v>123</v>
      </c>
      <c r="C37" s="210" t="s">
        <v>711</v>
      </c>
      <c r="D37" s="249">
        <f t="shared" si="0"/>
        <v>34857.735916999998</v>
      </c>
      <c r="E37" s="157">
        <v>3287.9118349999999</v>
      </c>
      <c r="F37" s="157">
        <v>908.04309000000012</v>
      </c>
      <c r="G37" s="157">
        <v>3734.3563799999997</v>
      </c>
      <c r="H37" s="157">
        <v>3619.782506</v>
      </c>
      <c r="I37" s="157">
        <v>885.22178700000006</v>
      </c>
      <c r="J37" s="155">
        <v>32</v>
      </c>
      <c r="K37" s="155" t="s">
        <v>123</v>
      </c>
      <c r="L37" s="210" t="s">
        <v>711</v>
      </c>
      <c r="M37" s="157">
        <v>881.04798399999993</v>
      </c>
      <c r="N37" s="157">
        <v>883.64889399999993</v>
      </c>
      <c r="O37" s="157">
        <v>568.66278799999998</v>
      </c>
      <c r="P37" s="157">
        <v>6555.6211009999997</v>
      </c>
      <c r="Q37" s="157">
        <v>1261.0675289999999</v>
      </c>
      <c r="R37" s="157">
        <v>4418.8520909999997</v>
      </c>
      <c r="S37" s="157">
        <v>7853.5199320000002</v>
      </c>
    </row>
    <row r="38" spans="1:19" ht="12.75" x14ac:dyDescent="0.25">
      <c r="A38" s="155">
        <v>33</v>
      </c>
      <c r="B38" s="159" t="s">
        <v>194</v>
      </c>
      <c r="C38" s="210" t="s">
        <v>712</v>
      </c>
      <c r="D38" s="249">
        <f t="shared" si="0"/>
        <v>33888.351666999995</v>
      </c>
      <c r="E38" s="157">
        <v>2220.7024259999998</v>
      </c>
      <c r="F38" s="157">
        <v>2300.4306099999994</v>
      </c>
      <c r="G38" s="157">
        <v>2607.6825129999997</v>
      </c>
      <c r="H38" s="157">
        <v>2699.1975349999993</v>
      </c>
      <c r="I38" s="157">
        <v>1561.2950710000005</v>
      </c>
      <c r="J38" s="155">
        <v>33</v>
      </c>
      <c r="K38" s="155" t="s">
        <v>194</v>
      </c>
      <c r="L38" s="210" t="s">
        <v>712</v>
      </c>
      <c r="M38" s="157">
        <v>2670.8226919999997</v>
      </c>
      <c r="N38" s="157">
        <v>5019.6692050000001</v>
      </c>
      <c r="O38" s="157">
        <v>2722.4147959999996</v>
      </c>
      <c r="P38" s="157">
        <v>3333.3052660000003</v>
      </c>
      <c r="Q38" s="157">
        <v>3444.084558</v>
      </c>
      <c r="R38" s="157">
        <v>3122.7388080000001</v>
      </c>
      <c r="S38" s="157">
        <v>2186.0081870000004</v>
      </c>
    </row>
    <row r="39" spans="1:19" ht="25.5" x14ac:dyDescent="0.25">
      <c r="A39" s="155">
        <v>34</v>
      </c>
      <c r="B39" s="159" t="s">
        <v>75</v>
      </c>
      <c r="C39" s="210" t="s">
        <v>713</v>
      </c>
      <c r="D39" s="249">
        <f t="shared" si="0"/>
        <v>33564.586653999999</v>
      </c>
      <c r="E39" s="157">
        <v>2278.246513</v>
      </c>
      <c r="F39" s="157">
        <v>1968.7902880000001</v>
      </c>
      <c r="G39" s="157">
        <v>2502.3788529999993</v>
      </c>
      <c r="H39" s="157">
        <v>1938.4412439999992</v>
      </c>
      <c r="I39" s="157">
        <v>2236.9532510000004</v>
      </c>
      <c r="J39" s="155">
        <v>34</v>
      </c>
      <c r="K39" s="155" t="s">
        <v>75</v>
      </c>
      <c r="L39" s="210" t="s">
        <v>713</v>
      </c>
      <c r="M39" s="157">
        <v>2715.6024540000008</v>
      </c>
      <c r="N39" s="157">
        <v>2226.1063539999996</v>
      </c>
      <c r="O39" s="157">
        <v>1814.7116129999997</v>
      </c>
      <c r="P39" s="157">
        <v>2640.0120679999995</v>
      </c>
      <c r="Q39" s="157">
        <v>4184.0056080000004</v>
      </c>
      <c r="R39" s="157">
        <v>4819.8733879999991</v>
      </c>
      <c r="S39" s="157">
        <v>4239.4650200000005</v>
      </c>
    </row>
    <row r="40" spans="1:19" ht="12" customHeight="1" x14ac:dyDescent="0.25">
      <c r="A40" s="155">
        <v>35</v>
      </c>
      <c r="B40" s="159" t="s">
        <v>66</v>
      </c>
      <c r="C40" s="210" t="s">
        <v>687</v>
      </c>
      <c r="D40" s="249">
        <f t="shared" si="0"/>
        <v>31965.851281999996</v>
      </c>
      <c r="E40" s="157">
        <v>1841.748934</v>
      </c>
      <c r="F40" s="157">
        <v>2385.3556619999999</v>
      </c>
      <c r="G40" s="157">
        <v>2799.0606539999999</v>
      </c>
      <c r="H40" s="157">
        <v>2256.9278889999996</v>
      </c>
      <c r="I40" s="157">
        <v>1918.4212879999998</v>
      </c>
      <c r="J40" s="155">
        <v>35</v>
      </c>
      <c r="K40" s="155" t="s">
        <v>66</v>
      </c>
      <c r="L40" s="210" t="s">
        <v>687</v>
      </c>
      <c r="M40" s="157">
        <v>1934.202536</v>
      </c>
      <c r="N40" s="157">
        <v>3479.4225299999989</v>
      </c>
      <c r="O40" s="157">
        <v>3480.8550769999993</v>
      </c>
      <c r="P40" s="157">
        <v>2619.0629249999997</v>
      </c>
      <c r="Q40" s="157">
        <v>3254.8683970000006</v>
      </c>
      <c r="R40" s="157">
        <v>2955.3203279999998</v>
      </c>
      <c r="S40" s="157">
        <v>3040.6050620000001</v>
      </c>
    </row>
    <row r="41" spans="1:19" ht="12" customHeight="1" x14ac:dyDescent="0.25">
      <c r="A41" s="155">
        <v>36</v>
      </c>
      <c r="B41" s="159" t="s">
        <v>192</v>
      </c>
      <c r="C41" s="210" t="s">
        <v>714</v>
      </c>
      <c r="D41" s="249">
        <f t="shared" si="0"/>
        <v>31626.521298</v>
      </c>
      <c r="E41" s="157">
        <v>2586.7059650000001</v>
      </c>
      <c r="F41" s="157">
        <v>1794.372304</v>
      </c>
      <c r="G41" s="157">
        <v>3009.6048180000003</v>
      </c>
      <c r="H41" s="157">
        <v>1901.0764669999999</v>
      </c>
      <c r="I41" s="157">
        <v>2625.3346730000003</v>
      </c>
      <c r="J41" s="155">
        <v>36</v>
      </c>
      <c r="K41" s="155" t="s">
        <v>192</v>
      </c>
      <c r="L41" s="210" t="s">
        <v>714</v>
      </c>
      <c r="M41" s="157">
        <v>3752.2796079999994</v>
      </c>
      <c r="N41" s="157">
        <v>3172.7519069999998</v>
      </c>
      <c r="O41" s="157">
        <v>2291.6780600000002</v>
      </c>
      <c r="P41" s="157">
        <v>2273.2642880000008</v>
      </c>
      <c r="Q41" s="157">
        <v>4062.3558590000002</v>
      </c>
      <c r="R41" s="157">
        <v>2746.8089240000004</v>
      </c>
      <c r="S41" s="157">
        <v>1410.288425</v>
      </c>
    </row>
    <row r="42" spans="1:19" ht="38.25" x14ac:dyDescent="0.25">
      <c r="A42" s="162">
        <v>37</v>
      </c>
      <c r="B42" s="162" t="s">
        <v>346</v>
      </c>
      <c r="C42" s="210" t="s">
        <v>536</v>
      </c>
      <c r="D42" s="312">
        <f t="shared" si="0"/>
        <v>31594.613161000001</v>
      </c>
      <c r="E42" s="164">
        <v>3156.8516970000001</v>
      </c>
      <c r="F42" s="164">
        <v>2134.6720340000002</v>
      </c>
      <c r="G42" s="164">
        <v>3822.7072049999997</v>
      </c>
      <c r="H42" s="164">
        <v>1389.351625</v>
      </c>
      <c r="I42" s="164">
        <v>2880.8354089999998</v>
      </c>
      <c r="J42" s="162">
        <v>37</v>
      </c>
      <c r="K42" s="162" t="s">
        <v>346</v>
      </c>
      <c r="L42" s="210" t="s">
        <v>536</v>
      </c>
      <c r="M42" s="164">
        <v>3721.996455</v>
      </c>
      <c r="N42" s="164">
        <v>4070.7994479999998</v>
      </c>
      <c r="O42" s="164">
        <v>2519.3949560000001</v>
      </c>
      <c r="P42" s="164">
        <v>2293.5659470000001</v>
      </c>
      <c r="Q42" s="164">
        <v>2609.8417039999999</v>
      </c>
      <c r="R42" s="164">
        <v>1520.2756590000001</v>
      </c>
      <c r="S42" s="164">
        <v>1474.3210220000001</v>
      </c>
    </row>
    <row r="43" spans="1:19" ht="9.9499999999999993" customHeight="1" x14ac:dyDescent="0.25">
      <c r="A43" s="13"/>
      <c r="B43" s="13"/>
      <c r="C43" s="13"/>
      <c r="D43" s="1"/>
      <c r="I43" s="87" t="s">
        <v>350</v>
      </c>
      <c r="J43" s="31"/>
      <c r="K43" s="31"/>
      <c r="L43" s="31"/>
      <c r="N43" s="65"/>
      <c r="O43" s="65"/>
      <c r="P43" s="65"/>
      <c r="Q43" s="65"/>
      <c r="R43" s="65"/>
      <c r="S43" s="87" t="s">
        <v>350</v>
      </c>
    </row>
    <row r="44" spans="1:19" ht="10.7" customHeight="1" x14ac:dyDescent="0.25">
      <c r="A44" s="58" t="s">
        <v>356</v>
      </c>
      <c r="B44" s="13"/>
      <c r="C44" s="13"/>
      <c r="D44" s="1"/>
      <c r="J44" s="58" t="s">
        <v>356</v>
      </c>
      <c r="K44" s="31"/>
      <c r="L44" s="31"/>
      <c r="M44" s="65"/>
      <c r="N44" s="65"/>
      <c r="O44" s="65"/>
      <c r="P44" s="65"/>
      <c r="Q44" s="65"/>
      <c r="R44" s="65"/>
      <c r="S44" s="65"/>
    </row>
    <row r="45" spans="1:19" ht="26.1" customHeight="1" thickBot="1" x14ac:dyDescent="0.3">
      <c r="A45" s="298" t="s">
        <v>255</v>
      </c>
      <c r="B45" s="255" t="s">
        <v>373</v>
      </c>
      <c r="C45" s="287" t="s">
        <v>365</v>
      </c>
      <c r="D45" s="288" t="s">
        <v>257</v>
      </c>
      <c r="E45" s="287" t="s">
        <v>290</v>
      </c>
      <c r="F45" s="287" t="s">
        <v>291</v>
      </c>
      <c r="G45" s="287" t="s">
        <v>270</v>
      </c>
      <c r="H45" s="287" t="s">
        <v>271</v>
      </c>
      <c r="I45" s="289" t="s">
        <v>272</v>
      </c>
      <c r="J45" s="298" t="s">
        <v>255</v>
      </c>
      <c r="K45" s="255" t="s">
        <v>801</v>
      </c>
      <c r="L45" s="287" t="s">
        <v>365</v>
      </c>
      <c r="M45" s="289" t="s">
        <v>273</v>
      </c>
      <c r="N45" s="287" t="s">
        <v>274</v>
      </c>
      <c r="O45" s="287" t="s">
        <v>275</v>
      </c>
      <c r="P45" s="287" t="s">
        <v>243</v>
      </c>
      <c r="Q45" s="287" t="s">
        <v>277</v>
      </c>
      <c r="R45" s="287" t="s">
        <v>278</v>
      </c>
      <c r="S45" s="289" t="s">
        <v>279</v>
      </c>
    </row>
    <row r="46" spans="1:19" ht="5.0999999999999996" customHeight="1" thickTop="1" x14ac:dyDescent="0.25">
      <c r="A46" s="234"/>
      <c r="B46" s="234"/>
      <c r="C46" s="284"/>
      <c r="D46" s="283"/>
      <c r="E46" s="278"/>
      <c r="F46" s="278"/>
      <c r="G46" s="278"/>
      <c r="H46" s="278"/>
      <c r="I46" s="278"/>
      <c r="J46" s="234"/>
      <c r="K46" s="234"/>
      <c r="L46" s="284"/>
      <c r="M46" s="278"/>
      <c r="N46" s="278"/>
      <c r="O46" s="278"/>
      <c r="P46" s="278"/>
      <c r="Q46" s="278"/>
      <c r="R46" s="278"/>
      <c r="S46" s="278"/>
    </row>
    <row r="47" spans="1:19" ht="38.25" x14ac:dyDescent="0.25">
      <c r="A47" s="152">
        <v>38</v>
      </c>
      <c r="B47" s="152" t="s">
        <v>73</v>
      </c>
      <c r="C47" s="210" t="s">
        <v>715</v>
      </c>
      <c r="D47" s="249">
        <f>SUM(E47:I47)+SUM(M47:S47)</f>
        <v>30825.284013</v>
      </c>
      <c r="E47" s="154">
        <v>1765.3303259999998</v>
      </c>
      <c r="F47" s="154">
        <v>2443.6195239999997</v>
      </c>
      <c r="G47" s="154">
        <v>3327.5528439999998</v>
      </c>
      <c r="H47" s="154">
        <v>2256.853599</v>
      </c>
      <c r="I47" s="154">
        <v>2802.0680199999997</v>
      </c>
      <c r="J47" s="152">
        <v>38</v>
      </c>
      <c r="K47" s="152" t="s">
        <v>73</v>
      </c>
      <c r="L47" s="210" t="s">
        <v>715</v>
      </c>
      <c r="M47" s="154">
        <v>2738.4797920000001</v>
      </c>
      <c r="N47" s="154">
        <v>3398.2618259999995</v>
      </c>
      <c r="O47" s="154">
        <v>2827.1060580000008</v>
      </c>
      <c r="P47" s="154">
        <v>2426.7036520000001</v>
      </c>
      <c r="Q47" s="154">
        <v>2251.217396</v>
      </c>
      <c r="R47" s="154">
        <v>1995.2484709999999</v>
      </c>
      <c r="S47" s="154">
        <v>2592.8425050000001</v>
      </c>
    </row>
    <row r="48" spans="1:19" ht="12" customHeight="1" x14ac:dyDescent="0.25">
      <c r="A48" s="155">
        <v>39</v>
      </c>
      <c r="B48" s="155" t="s">
        <v>120</v>
      </c>
      <c r="C48" s="210" t="s">
        <v>640</v>
      </c>
      <c r="D48" s="249">
        <f t="shared" ref="D48:D57" si="1">SUM(E48:I48)+SUM(M48:S48)</f>
        <v>30527.592303000001</v>
      </c>
      <c r="E48" s="157">
        <v>2488.1587650000001</v>
      </c>
      <c r="F48" s="157">
        <v>1420.8832050000001</v>
      </c>
      <c r="G48" s="157">
        <v>1740.07494</v>
      </c>
      <c r="H48" s="157">
        <v>2159.7600000000002</v>
      </c>
      <c r="I48" s="157">
        <v>2296.411341</v>
      </c>
      <c r="J48" s="155">
        <v>39</v>
      </c>
      <c r="K48" s="155" t="s">
        <v>120</v>
      </c>
      <c r="L48" s="210" t="s">
        <v>640</v>
      </c>
      <c r="M48" s="157">
        <v>4402.3914730000006</v>
      </c>
      <c r="N48" s="157">
        <v>3646.0896549999998</v>
      </c>
      <c r="O48" s="157">
        <v>3363.6631960000004</v>
      </c>
      <c r="P48" s="157">
        <v>2270.2638470000002</v>
      </c>
      <c r="Q48" s="157">
        <v>1842.7346689999999</v>
      </c>
      <c r="R48" s="157">
        <v>2401.4768850000005</v>
      </c>
      <c r="S48" s="157">
        <v>2495.6843270000004</v>
      </c>
    </row>
    <row r="49" spans="1:19" ht="12" customHeight="1" x14ac:dyDescent="0.25">
      <c r="A49" s="155">
        <v>40</v>
      </c>
      <c r="B49" s="155" t="s">
        <v>153</v>
      </c>
      <c r="C49" s="210" t="s">
        <v>688</v>
      </c>
      <c r="D49" s="249">
        <f t="shared" si="1"/>
        <v>30212.087267000003</v>
      </c>
      <c r="E49" s="157">
        <v>903.12650699999995</v>
      </c>
      <c r="F49" s="157">
        <v>2572.7597389999996</v>
      </c>
      <c r="G49" s="157">
        <v>4280.3826800000006</v>
      </c>
      <c r="H49" s="157">
        <v>2186.4154780000003</v>
      </c>
      <c r="I49" s="157">
        <v>2881.5194219999994</v>
      </c>
      <c r="J49" s="155">
        <v>40</v>
      </c>
      <c r="K49" s="155" t="s">
        <v>153</v>
      </c>
      <c r="L49" s="210" t="s">
        <v>688</v>
      </c>
      <c r="M49" s="157">
        <v>1040.5967929999999</v>
      </c>
      <c r="N49" s="157">
        <v>2726.6348280000002</v>
      </c>
      <c r="O49" s="157">
        <v>1501.8719619999999</v>
      </c>
      <c r="P49" s="157">
        <v>1552.3952609999999</v>
      </c>
      <c r="Q49" s="157">
        <v>3129.754723</v>
      </c>
      <c r="R49" s="157">
        <v>6976.3281379999999</v>
      </c>
      <c r="S49" s="157">
        <v>460.30173599999995</v>
      </c>
    </row>
    <row r="50" spans="1:19" ht="12.75" x14ac:dyDescent="0.25">
      <c r="A50" s="155">
        <v>41</v>
      </c>
      <c r="B50" s="155" t="s">
        <v>184</v>
      </c>
      <c r="C50" s="210" t="s">
        <v>716</v>
      </c>
      <c r="D50" s="249">
        <f t="shared" si="1"/>
        <v>27965.981198000001</v>
      </c>
      <c r="E50" s="157">
        <v>1542.5706299999999</v>
      </c>
      <c r="F50" s="157">
        <v>1733.0206800000001</v>
      </c>
      <c r="G50" s="157">
        <v>3818.67373</v>
      </c>
      <c r="H50" s="157">
        <v>4735.77988</v>
      </c>
      <c r="I50" s="157">
        <v>1975.21711</v>
      </c>
      <c r="J50" s="155">
        <v>41</v>
      </c>
      <c r="K50" s="155" t="s">
        <v>184</v>
      </c>
      <c r="L50" s="210" t="s">
        <v>716</v>
      </c>
      <c r="M50" s="157">
        <v>1725.6315099999999</v>
      </c>
      <c r="N50" s="157">
        <v>353.90618000000001</v>
      </c>
      <c r="O50" s="157">
        <v>3997.31988</v>
      </c>
      <c r="P50" s="157">
        <v>1132.10311</v>
      </c>
      <c r="Q50" s="157">
        <v>955.85218799999996</v>
      </c>
      <c r="R50" s="157">
        <v>2419.7892999999999</v>
      </c>
      <c r="S50" s="157">
        <v>3576.1169999999997</v>
      </c>
    </row>
    <row r="51" spans="1:19" ht="12.75" x14ac:dyDescent="0.25">
      <c r="A51" s="155">
        <v>42</v>
      </c>
      <c r="B51" s="155" t="s">
        <v>68</v>
      </c>
      <c r="C51" s="210" t="s">
        <v>717</v>
      </c>
      <c r="D51" s="249">
        <f t="shared" si="1"/>
        <v>27618.82532</v>
      </c>
      <c r="E51" s="157">
        <v>2032.0628399999998</v>
      </c>
      <c r="F51" s="157">
        <v>1922.9446539999999</v>
      </c>
      <c r="G51" s="157">
        <v>2209.6880819999997</v>
      </c>
      <c r="H51" s="157">
        <v>2435.8673490000001</v>
      </c>
      <c r="I51" s="157">
        <v>2308.0291189999998</v>
      </c>
      <c r="J51" s="155">
        <v>42</v>
      </c>
      <c r="K51" s="155" t="s">
        <v>68</v>
      </c>
      <c r="L51" s="210" t="s">
        <v>717</v>
      </c>
      <c r="M51" s="157">
        <v>2573.8200870000001</v>
      </c>
      <c r="N51" s="157">
        <v>2161.5568589999998</v>
      </c>
      <c r="O51" s="157">
        <v>2955.089297</v>
      </c>
      <c r="P51" s="157">
        <v>1525.8412760000001</v>
      </c>
      <c r="Q51" s="157">
        <v>3415.9914510000003</v>
      </c>
      <c r="R51" s="157">
        <v>2271.4845810000002</v>
      </c>
      <c r="S51" s="157">
        <v>1806.4497250000002</v>
      </c>
    </row>
    <row r="52" spans="1:19" ht="25.5" x14ac:dyDescent="0.25">
      <c r="A52" s="155">
        <v>43</v>
      </c>
      <c r="B52" s="155" t="s">
        <v>151</v>
      </c>
      <c r="C52" s="210" t="s">
        <v>718</v>
      </c>
      <c r="D52" s="249">
        <f t="shared" si="1"/>
        <v>27420.786487999998</v>
      </c>
      <c r="E52" s="157">
        <v>966.38903499999992</v>
      </c>
      <c r="F52" s="157">
        <v>941.03318300000012</v>
      </c>
      <c r="G52" s="157">
        <v>1845.5482820000002</v>
      </c>
      <c r="H52" s="157">
        <v>1698.206897</v>
      </c>
      <c r="I52" s="157">
        <v>3456.6064329999995</v>
      </c>
      <c r="J52" s="155">
        <v>43</v>
      </c>
      <c r="K52" s="155" t="s">
        <v>151</v>
      </c>
      <c r="L52" s="210" t="s">
        <v>718</v>
      </c>
      <c r="M52" s="157">
        <v>2127.4093269999994</v>
      </c>
      <c r="N52" s="157">
        <v>4114.6267050000006</v>
      </c>
      <c r="O52" s="157">
        <v>5290.7751529999996</v>
      </c>
      <c r="P52" s="157">
        <v>3467.258566</v>
      </c>
      <c r="Q52" s="157">
        <v>1149.132861</v>
      </c>
      <c r="R52" s="157">
        <v>1250.3782779999999</v>
      </c>
      <c r="S52" s="157">
        <v>1113.4217679999999</v>
      </c>
    </row>
    <row r="53" spans="1:19" ht="25.5" x14ac:dyDescent="0.25">
      <c r="A53" s="155">
        <v>44</v>
      </c>
      <c r="B53" s="155" t="s">
        <v>77</v>
      </c>
      <c r="C53" s="210" t="s">
        <v>719</v>
      </c>
      <c r="D53" s="249">
        <f t="shared" si="1"/>
        <v>27018.029035000003</v>
      </c>
      <c r="E53" s="157">
        <v>1438.5002539999998</v>
      </c>
      <c r="F53" s="157">
        <v>1255.4904779999999</v>
      </c>
      <c r="G53" s="157">
        <v>383.24179400000003</v>
      </c>
      <c r="H53" s="157">
        <v>3360.9354440000002</v>
      </c>
      <c r="I53" s="157">
        <v>3065.2884110000005</v>
      </c>
      <c r="J53" s="155">
        <v>44</v>
      </c>
      <c r="K53" s="155" t="s">
        <v>77</v>
      </c>
      <c r="L53" s="210" t="s">
        <v>719</v>
      </c>
      <c r="M53" s="157">
        <v>1166.0848190000002</v>
      </c>
      <c r="N53" s="157">
        <v>591.22098900000003</v>
      </c>
      <c r="O53" s="157">
        <v>5209.5074629999999</v>
      </c>
      <c r="P53" s="157">
        <v>994.68121199999996</v>
      </c>
      <c r="Q53" s="157">
        <v>1370.9159609999999</v>
      </c>
      <c r="R53" s="157">
        <v>4803.6046510000006</v>
      </c>
      <c r="S53" s="157">
        <v>3378.5575589999994</v>
      </c>
    </row>
    <row r="54" spans="1:19" ht="25.5" x14ac:dyDescent="0.25">
      <c r="A54" s="155">
        <v>45</v>
      </c>
      <c r="B54" s="155" t="s">
        <v>113</v>
      </c>
      <c r="C54" s="210" t="s">
        <v>551</v>
      </c>
      <c r="D54" s="249">
        <f t="shared" si="1"/>
        <v>26401.982057000001</v>
      </c>
      <c r="E54" s="157">
        <v>2443.7624949999999</v>
      </c>
      <c r="F54" s="157">
        <v>2567.9042520000007</v>
      </c>
      <c r="G54" s="157">
        <v>1974.1455699999999</v>
      </c>
      <c r="H54" s="157">
        <v>2738.6230169999999</v>
      </c>
      <c r="I54" s="157">
        <v>501.06942300000003</v>
      </c>
      <c r="J54" s="155">
        <v>45</v>
      </c>
      <c r="K54" s="155" t="s">
        <v>113</v>
      </c>
      <c r="L54" s="210" t="s">
        <v>551</v>
      </c>
      <c r="M54" s="157">
        <v>1989.0638010000005</v>
      </c>
      <c r="N54" s="157">
        <v>2633.7007560000002</v>
      </c>
      <c r="O54" s="157">
        <v>1924.6089960000002</v>
      </c>
      <c r="P54" s="157">
        <v>2043.4551529999997</v>
      </c>
      <c r="Q54" s="157">
        <v>2520.8306190000003</v>
      </c>
      <c r="R54" s="157">
        <v>2021.0937939999999</v>
      </c>
      <c r="S54" s="157">
        <v>3043.724181</v>
      </c>
    </row>
    <row r="55" spans="1:19" ht="38.25" x14ac:dyDescent="0.25">
      <c r="A55" s="155">
        <v>46</v>
      </c>
      <c r="B55" s="155" t="s">
        <v>38</v>
      </c>
      <c r="C55" s="210" t="s">
        <v>720</v>
      </c>
      <c r="D55" s="249">
        <f t="shared" si="1"/>
        <v>25727.793957000002</v>
      </c>
      <c r="E55" s="157">
        <v>672.76151300000015</v>
      </c>
      <c r="F55" s="157">
        <v>1600.507167</v>
      </c>
      <c r="G55" s="157">
        <v>1327.7321089999998</v>
      </c>
      <c r="H55" s="157">
        <v>1413.263514</v>
      </c>
      <c r="I55" s="157">
        <v>1380.1694970000001</v>
      </c>
      <c r="J55" s="155">
        <v>46</v>
      </c>
      <c r="K55" s="155" t="s">
        <v>38</v>
      </c>
      <c r="L55" s="210" t="s">
        <v>720</v>
      </c>
      <c r="M55" s="157">
        <v>1280.271375</v>
      </c>
      <c r="N55" s="157">
        <v>1853.922014</v>
      </c>
      <c r="O55" s="157">
        <v>1402.3048939999999</v>
      </c>
      <c r="P55" s="157">
        <v>2856.7833439999995</v>
      </c>
      <c r="Q55" s="157">
        <v>3600.0626699999998</v>
      </c>
      <c r="R55" s="157">
        <v>2896.1830160000004</v>
      </c>
      <c r="S55" s="157">
        <v>5443.8328440000005</v>
      </c>
    </row>
    <row r="56" spans="1:19" ht="12" customHeight="1" x14ac:dyDescent="0.25">
      <c r="A56" s="155">
        <v>47</v>
      </c>
      <c r="B56" s="155" t="s">
        <v>64</v>
      </c>
      <c r="C56" s="210" t="s">
        <v>721</v>
      </c>
      <c r="D56" s="249">
        <f t="shared" si="1"/>
        <v>25672.447887999999</v>
      </c>
      <c r="E56" s="157">
        <v>1484.2189599999999</v>
      </c>
      <c r="F56" s="157">
        <v>2165.4654780000001</v>
      </c>
      <c r="G56" s="157">
        <v>2380.263739</v>
      </c>
      <c r="H56" s="157">
        <v>2596.3024989999999</v>
      </c>
      <c r="I56" s="157">
        <v>1830.0103180000001</v>
      </c>
      <c r="J56" s="155">
        <v>47</v>
      </c>
      <c r="K56" s="155" t="s">
        <v>64</v>
      </c>
      <c r="L56" s="210" t="s">
        <v>721</v>
      </c>
      <c r="M56" s="157">
        <v>1354.4156699999999</v>
      </c>
      <c r="N56" s="157">
        <v>759.27299200000004</v>
      </c>
      <c r="O56" s="157">
        <v>990.82202499999994</v>
      </c>
      <c r="P56" s="157">
        <v>2216.9220599999999</v>
      </c>
      <c r="Q56" s="157">
        <v>2282.7513899999999</v>
      </c>
      <c r="R56" s="157">
        <v>2831.0098849999995</v>
      </c>
      <c r="S56" s="157">
        <v>4780.9928719999989</v>
      </c>
    </row>
    <row r="57" spans="1:19" ht="12" customHeight="1" x14ac:dyDescent="0.25">
      <c r="A57" s="155">
        <v>48</v>
      </c>
      <c r="B57" s="155" t="s">
        <v>28</v>
      </c>
      <c r="C57" s="210" t="s">
        <v>722</v>
      </c>
      <c r="D57" s="249">
        <f t="shared" si="1"/>
        <v>25555.205045000002</v>
      </c>
      <c r="E57" s="157">
        <v>1615.2359120000001</v>
      </c>
      <c r="F57" s="157">
        <v>2159.3532520000003</v>
      </c>
      <c r="G57" s="157">
        <v>2367.3917999999999</v>
      </c>
      <c r="H57" s="157">
        <v>2089.432499</v>
      </c>
      <c r="I57" s="157">
        <v>2398.6840119999993</v>
      </c>
      <c r="J57" s="155">
        <v>48</v>
      </c>
      <c r="K57" s="155" t="s">
        <v>28</v>
      </c>
      <c r="L57" s="210" t="s">
        <v>722</v>
      </c>
      <c r="M57" s="157">
        <v>2450.7174219999997</v>
      </c>
      <c r="N57" s="157">
        <v>2766.3104460000004</v>
      </c>
      <c r="O57" s="157">
        <v>1253.9984219999999</v>
      </c>
      <c r="P57" s="157">
        <v>1462.7268720000004</v>
      </c>
      <c r="Q57" s="157">
        <v>2134.2715269999999</v>
      </c>
      <c r="R57" s="157">
        <v>1941.3481989999998</v>
      </c>
      <c r="S57" s="157">
        <v>2915.7346819999998</v>
      </c>
    </row>
    <row r="58" spans="1:19" ht="12.75" x14ac:dyDescent="0.25">
      <c r="A58" s="155">
        <v>49</v>
      </c>
      <c r="B58" s="155" t="s">
        <v>114</v>
      </c>
      <c r="C58" s="210" t="s">
        <v>723</v>
      </c>
      <c r="D58" s="249">
        <f>SUM(E58:I58)+SUM(M58:S58)</f>
        <v>23380.008610999997</v>
      </c>
      <c r="E58" s="157">
        <v>1535.1457610000002</v>
      </c>
      <c r="F58" s="157">
        <v>2187.5602010000002</v>
      </c>
      <c r="G58" s="157">
        <v>1587.4033020000002</v>
      </c>
      <c r="H58" s="157">
        <v>1281.4081770000003</v>
      </c>
      <c r="I58" s="157">
        <v>1586.7716410000003</v>
      </c>
      <c r="J58" s="155">
        <v>49</v>
      </c>
      <c r="K58" s="155" t="s">
        <v>114</v>
      </c>
      <c r="L58" s="210" t="s">
        <v>723</v>
      </c>
      <c r="M58" s="157">
        <v>2106.9086779999998</v>
      </c>
      <c r="N58" s="157">
        <v>2458.7040309999998</v>
      </c>
      <c r="O58" s="157">
        <v>1485.5479880000003</v>
      </c>
      <c r="P58" s="157">
        <v>1533.3019200000001</v>
      </c>
      <c r="Q58" s="157">
        <v>2849.2001490000007</v>
      </c>
      <c r="R58" s="157">
        <v>2131.634943</v>
      </c>
      <c r="S58" s="157">
        <v>2636.4218199999996</v>
      </c>
    </row>
    <row r="59" spans="1:19" ht="25.5" x14ac:dyDescent="0.25">
      <c r="A59" s="155">
        <v>50</v>
      </c>
      <c r="B59" s="155" t="s">
        <v>104</v>
      </c>
      <c r="C59" s="210" t="s">
        <v>724</v>
      </c>
      <c r="D59" s="249">
        <f t="shared" ref="D59:D73" si="2">SUM(E59:I59)+SUM(M59:S59)</f>
        <v>22489.614017</v>
      </c>
      <c r="E59" s="157">
        <v>1674.3401680000006</v>
      </c>
      <c r="F59" s="157">
        <v>2883.6944280000002</v>
      </c>
      <c r="G59" s="157">
        <v>3247.6462629999996</v>
      </c>
      <c r="H59" s="157">
        <v>2578.2031959999999</v>
      </c>
      <c r="I59" s="157">
        <v>2978.8808300000005</v>
      </c>
      <c r="J59" s="155">
        <v>50</v>
      </c>
      <c r="K59" s="155" t="s">
        <v>104</v>
      </c>
      <c r="L59" s="210" t="s">
        <v>724</v>
      </c>
      <c r="M59" s="157">
        <v>2538.17704</v>
      </c>
      <c r="N59" s="157">
        <v>1108.96558</v>
      </c>
      <c r="O59" s="157">
        <v>935.03306500000008</v>
      </c>
      <c r="P59" s="157">
        <v>660.37446900000009</v>
      </c>
      <c r="Q59" s="157">
        <v>931.33106399999997</v>
      </c>
      <c r="R59" s="157">
        <v>1217.373936</v>
      </c>
      <c r="S59" s="157">
        <v>1735.5939779999999</v>
      </c>
    </row>
    <row r="60" spans="1:19" ht="12" customHeight="1" x14ac:dyDescent="0.25">
      <c r="A60" s="155">
        <v>51</v>
      </c>
      <c r="B60" s="155" t="s">
        <v>196</v>
      </c>
      <c r="C60" s="210" t="s">
        <v>725</v>
      </c>
      <c r="D60" s="249">
        <f t="shared" si="2"/>
        <v>21964.833563</v>
      </c>
      <c r="E60" s="157">
        <v>1915.9054260000003</v>
      </c>
      <c r="F60" s="157">
        <v>430.67631999999998</v>
      </c>
      <c r="G60" s="157">
        <v>1431.2397329999997</v>
      </c>
      <c r="H60" s="157">
        <v>1726.496206</v>
      </c>
      <c r="I60" s="157">
        <v>2698.712282</v>
      </c>
      <c r="J60" s="155">
        <v>51</v>
      </c>
      <c r="K60" s="155" t="s">
        <v>196</v>
      </c>
      <c r="L60" s="210" t="s">
        <v>725</v>
      </c>
      <c r="M60" s="157">
        <v>834.96992899999998</v>
      </c>
      <c r="N60" s="157">
        <v>774.41007300000001</v>
      </c>
      <c r="O60" s="157">
        <v>3269.569101</v>
      </c>
      <c r="P60" s="157">
        <v>2255.8428129999998</v>
      </c>
      <c r="Q60" s="157">
        <v>3087.2312980000002</v>
      </c>
      <c r="R60" s="157">
        <v>924.06820999999991</v>
      </c>
      <c r="S60" s="157">
        <v>2615.712172</v>
      </c>
    </row>
    <row r="61" spans="1:19" ht="12.75" x14ac:dyDescent="0.25">
      <c r="A61" s="155">
        <v>52</v>
      </c>
      <c r="B61" s="155" t="s">
        <v>36</v>
      </c>
      <c r="C61" s="210" t="s">
        <v>726</v>
      </c>
      <c r="D61" s="249">
        <f t="shared" si="2"/>
        <v>21489.782124999998</v>
      </c>
      <c r="E61" s="157">
        <v>1422.782905</v>
      </c>
      <c r="F61" s="157">
        <v>1985.9953459999999</v>
      </c>
      <c r="G61" s="157">
        <v>1364.7869700000001</v>
      </c>
      <c r="H61" s="157">
        <v>2313.1774930000001</v>
      </c>
      <c r="I61" s="157">
        <v>1828.0741950000001</v>
      </c>
      <c r="J61" s="155">
        <v>52</v>
      </c>
      <c r="K61" s="155" t="s">
        <v>36</v>
      </c>
      <c r="L61" s="210" t="s">
        <v>726</v>
      </c>
      <c r="M61" s="157">
        <v>2964.0491089999996</v>
      </c>
      <c r="N61" s="157">
        <v>1573.2485369999999</v>
      </c>
      <c r="O61" s="157">
        <v>1654.56186</v>
      </c>
      <c r="P61" s="157">
        <v>1098.19199</v>
      </c>
      <c r="Q61" s="157">
        <v>1867.0260479999997</v>
      </c>
      <c r="R61" s="157">
        <v>1623.6882279999998</v>
      </c>
      <c r="S61" s="157">
        <v>1794.1994439999999</v>
      </c>
    </row>
    <row r="62" spans="1:19" ht="25.5" x14ac:dyDescent="0.25">
      <c r="A62" s="155">
        <v>53</v>
      </c>
      <c r="B62" s="155" t="s">
        <v>44</v>
      </c>
      <c r="C62" s="210" t="s">
        <v>727</v>
      </c>
      <c r="D62" s="249">
        <f t="shared" si="2"/>
        <v>21013.881544</v>
      </c>
      <c r="E62" s="157">
        <v>960.00034500000015</v>
      </c>
      <c r="F62" s="157">
        <v>951.20320800000002</v>
      </c>
      <c r="G62" s="157">
        <v>1748.3199639999998</v>
      </c>
      <c r="H62" s="157">
        <v>1616.1420489999996</v>
      </c>
      <c r="I62" s="157">
        <v>1358.488155</v>
      </c>
      <c r="J62" s="155">
        <v>53</v>
      </c>
      <c r="K62" s="155" t="s">
        <v>44</v>
      </c>
      <c r="L62" s="210" t="s">
        <v>727</v>
      </c>
      <c r="M62" s="157">
        <v>2835.3023780000003</v>
      </c>
      <c r="N62" s="157">
        <v>1578.9652610000001</v>
      </c>
      <c r="O62" s="157">
        <v>2461.4292280000004</v>
      </c>
      <c r="P62" s="157">
        <v>1489.6984289999998</v>
      </c>
      <c r="Q62" s="157">
        <v>1622.6342890000001</v>
      </c>
      <c r="R62" s="157">
        <v>2516.3748219999998</v>
      </c>
      <c r="S62" s="157">
        <v>1875.3234160000002</v>
      </c>
    </row>
    <row r="63" spans="1:19" ht="25.5" x14ac:dyDescent="0.25">
      <c r="A63" s="155">
        <v>54</v>
      </c>
      <c r="B63" s="155" t="s">
        <v>118</v>
      </c>
      <c r="C63" s="210" t="s">
        <v>728</v>
      </c>
      <c r="D63" s="249">
        <f t="shared" si="2"/>
        <v>20914.512232999998</v>
      </c>
      <c r="E63" s="157">
        <v>935.99813000000006</v>
      </c>
      <c r="F63" s="157">
        <v>488.66569799999996</v>
      </c>
      <c r="G63" s="157">
        <v>468.207809</v>
      </c>
      <c r="H63" s="157">
        <v>783.54960299999993</v>
      </c>
      <c r="I63" s="157">
        <v>1054.1071139999999</v>
      </c>
      <c r="J63" s="155">
        <v>54</v>
      </c>
      <c r="K63" s="155" t="s">
        <v>118</v>
      </c>
      <c r="L63" s="210" t="s">
        <v>728</v>
      </c>
      <c r="M63" s="157">
        <v>1130.8627819999997</v>
      </c>
      <c r="N63" s="157">
        <v>623.7651249999999</v>
      </c>
      <c r="O63" s="157">
        <v>1620.325642</v>
      </c>
      <c r="P63" s="157">
        <v>1843.935054</v>
      </c>
      <c r="Q63" s="157">
        <v>1534.006476</v>
      </c>
      <c r="R63" s="157">
        <v>5346.6717790000002</v>
      </c>
      <c r="S63" s="157">
        <v>5084.4170209999984</v>
      </c>
    </row>
    <row r="64" spans="1:19" ht="12" customHeight="1" x14ac:dyDescent="0.25">
      <c r="A64" s="155">
        <v>55</v>
      </c>
      <c r="B64" s="155" t="s">
        <v>91</v>
      </c>
      <c r="C64" s="210" t="s">
        <v>729</v>
      </c>
      <c r="D64" s="249">
        <f t="shared" si="2"/>
        <v>20682.506114000003</v>
      </c>
      <c r="E64" s="157">
        <v>1055.2862699999998</v>
      </c>
      <c r="F64" s="157">
        <v>745.56671399999993</v>
      </c>
      <c r="G64" s="157">
        <v>1317.8039290000002</v>
      </c>
      <c r="H64" s="157">
        <v>1536.811985</v>
      </c>
      <c r="I64" s="157">
        <v>1705.5229100000001</v>
      </c>
      <c r="J64" s="155">
        <v>55</v>
      </c>
      <c r="K64" s="155" t="s">
        <v>91</v>
      </c>
      <c r="L64" s="210" t="s">
        <v>729</v>
      </c>
      <c r="M64" s="157">
        <v>2196.9224259999996</v>
      </c>
      <c r="N64" s="157">
        <v>1627.9339969999996</v>
      </c>
      <c r="O64" s="157">
        <v>1895.4632099999999</v>
      </c>
      <c r="P64" s="157">
        <v>1489.9343649999998</v>
      </c>
      <c r="Q64" s="157">
        <v>2033.196254</v>
      </c>
      <c r="R64" s="157">
        <v>2957.6302470000005</v>
      </c>
      <c r="S64" s="157">
        <v>2120.4338070000003</v>
      </c>
    </row>
    <row r="65" spans="1:19" ht="38.25" x14ac:dyDescent="0.25">
      <c r="A65" s="155">
        <v>56</v>
      </c>
      <c r="B65" s="155" t="s">
        <v>27</v>
      </c>
      <c r="C65" s="210" t="s">
        <v>730</v>
      </c>
      <c r="D65" s="249">
        <f t="shared" si="2"/>
        <v>20449.783531000001</v>
      </c>
      <c r="E65" s="157">
        <v>922.59546099999989</v>
      </c>
      <c r="F65" s="157">
        <v>1068.112813</v>
      </c>
      <c r="G65" s="157">
        <v>2569.6882209999999</v>
      </c>
      <c r="H65" s="157">
        <v>775.09051599999998</v>
      </c>
      <c r="I65" s="157">
        <v>1392.5520149999998</v>
      </c>
      <c r="J65" s="155">
        <v>56</v>
      </c>
      <c r="K65" s="155" t="s">
        <v>27</v>
      </c>
      <c r="L65" s="210" t="s">
        <v>730</v>
      </c>
      <c r="M65" s="157">
        <v>912.43109000000004</v>
      </c>
      <c r="N65" s="157">
        <v>1417.2819999999997</v>
      </c>
      <c r="O65" s="157">
        <v>1165.3038980000001</v>
      </c>
      <c r="P65" s="157">
        <v>1896.8253360000001</v>
      </c>
      <c r="Q65" s="157">
        <v>2391.593433</v>
      </c>
      <c r="R65" s="157">
        <v>3236.1822299999999</v>
      </c>
      <c r="S65" s="157">
        <v>2702.126518</v>
      </c>
    </row>
    <row r="66" spans="1:19" ht="12" customHeight="1" x14ac:dyDescent="0.25">
      <c r="A66" s="155">
        <v>57</v>
      </c>
      <c r="B66" s="155" t="s">
        <v>39</v>
      </c>
      <c r="C66" s="210" t="s">
        <v>731</v>
      </c>
      <c r="D66" s="249">
        <f t="shared" si="2"/>
        <v>20103.115372</v>
      </c>
      <c r="E66" s="157">
        <v>1242.9935020000003</v>
      </c>
      <c r="F66" s="157">
        <v>1352.6006649999999</v>
      </c>
      <c r="G66" s="157">
        <v>1458.8369849999999</v>
      </c>
      <c r="H66" s="157">
        <v>903.84590900000012</v>
      </c>
      <c r="I66" s="157">
        <v>911.74355700000001</v>
      </c>
      <c r="J66" s="155">
        <v>57</v>
      </c>
      <c r="K66" s="155" t="s">
        <v>39</v>
      </c>
      <c r="L66" s="210" t="s">
        <v>731</v>
      </c>
      <c r="M66" s="157">
        <v>1383.6585040000002</v>
      </c>
      <c r="N66" s="157">
        <v>1544.5045170000001</v>
      </c>
      <c r="O66" s="157">
        <v>1082.3743589999999</v>
      </c>
      <c r="P66" s="157">
        <v>1399.5780239999999</v>
      </c>
      <c r="Q66" s="157">
        <v>2802.8328510000006</v>
      </c>
      <c r="R66" s="157">
        <v>2787.5273720000005</v>
      </c>
      <c r="S66" s="157">
        <v>3232.6191270000004</v>
      </c>
    </row>
    <row r="67" spans="1:19" ht="12.75" x14ac:dyDescent="0.25">
      <c r="A67" s="155">
        <v>58</v>
      </c>
      <c r="B67" s="155" t="s">
        <v>102</v>
      </c>
      <c r="C67" s="210" t="s">
        <v>732</v>
      </c>
      <c r="D67" s="249">
        <f t="shared" si="2"/>
        <v>19174.498404999998</v>
      </c>
      <c r="E67" s="157">
        <v>640.83472600000016</v>
      </c>
      <c r="F67" s="157">
        <v>2141.2188860000001</v>
      </c>
      <c r="G67" s="157">
        <v>1996.7004890000001</v>
      </c>
      <c r="H67" s="157">
        <v>1824.0359830000002</v>
      </c>
      <c r="I67" s="157">
        <v>1778.831803</v>
      </c>
      <c r="J67" s="155">
        <v>58</v>
      </c>
      <c r="K67" s="155" t="s">
        <v>102</v>
      </c>
      <c r="L67" s="210" t="s">
        <v>732</v>
      </c>
      <c r="M67" s="157">
        <v>1434.4602150000003</v>
      </c>
      <c r="N67" s="157">
        <v>1583.5017799999998</v>
      </c>
      <c r="O67" s="157">
        <v>1550.8957079999998</v>
      </c>
      <c r="P67" s="157">
        <v>2244.2942789999997</v>
      </c>
      <c r="Q67" s="157">
        <v>1488.9379080000003</v>
      </c>
      <c r="R67" s="157">
        <v>1295.9469630000003</v>
      </c>
      <c r="S67" s="157">
        <v>1194.8396650000002</v>
      </c>
    </row>
    <row r="68" spans="1:19" ht="12.75" x14ac:dyDescent="0.25">
      <c r="A68" s="155">
        <v>59</v>
      </c>
      <c r="B68" s="155" t="s">
        <v>187</v>
      </c>
      <c r="C68" s="210" t="s">
        <v>616</v>
      </c>
      <c r="D68" s="249">
        <f t="shared" si="2"/>
        <v>18229.141172000003</v>
      </c>
      <c r="E68" s="157">
        <v>2243.9834449999998</v>
      </c>
      <c r="F68" s="157">
        <v>2761.8795150000005</v>
      </c>
      <c r="G68" s="157">
        <v>3805.2596889999995</v>
      </c>
      <c r="H68" s="157">
        <v>3057.1384720000001</v>
      </c>
      <c r="I68" s="157">
        <v>1999.8036250000002</v>
      </c>
      <c r="J68" s="155">
        <v>59</v>
      </c>
      <c r="K68" s="155" t="s">
        <v>187</v>
      </c>
      <c r="L68" s="210" t="s">
        <v>616</v>
      </c>
      <c r="M68" s="157">
        <v>1122.0883359999998</v>
      </c>
      <c r="N68" s="157">
        <v>1457.1911469999998</v>
      </c>
      <c r="O68" s="157">
        <v>712.01502699999992</v>
      </c>
      <c r="P68" s="157">
        <v>332.94102099999998</v>
      </c>
      <c r="Q68" s="157">
        <v>205.02404000000001</v>
      </c>
      <c r="R68" s="157">
        <v>229.49697199999997</v>
      </c>
      <c r="S68" s="157">
        <v>302.319883</v>
      </c>
    </row>
    <row r="69" spans="1:19" ht="12" customHeight="1" x14ac:dyDescent="0.25">
      <c r="A69" s="155">
        <v>60</v>
      </c>
      <c r="B69" s="155" t="s">
        <v>92</v>
      </c>
      <c r="C69" s="210" t="s">
        <v>733</v>
      </c>
      <c r="D69" s="249">
        <f t="shared" si="2"/>
        <v>17680.035178999999</v>
      </c>
      <c r="E69" s="157">
        <v>2088.9039340000004</v>
      </c>
      <c r="F69" s="157">
        <v>2117.970495</v>
      </c>
      <c r="G69" s="157">
        <v>1520.7932210000004</v>
      </c>
      <c r="H69" s="157">
        <v>2551.9532739999995</v>
      </c>
      <c r="I69" s="157">
        <v>1593.165884</v>
      </c>
      <c r="J69" s="155">
        <v>60</v>
      </c>
      <c r="K69" s="155" t="s">
        <v>92</v>
      </c>
      <c r="L69" s="210" t="s">
        <v>733</v>
      </c>
      <c r="M69" s="157">
        <v>977.05678999999998</v>
      </c>
      <c r="N69" s="157">
        <v>1324.289174</v>
      </c>
      <c r="O69" s="157">
        <v>866.82648599999993</v>
      </c>
      <c r="P69" s="157">
        <v>825.09419000000003</v>
      </c>
      <c r="Q69" s="157">
        <v>979.41423799999995</v>
      </c>
      <c r="R69" s="157">
        <v>1141.124599</v>
      </c>
      <c r="S69" s="157">
        <v>1693.442894</v>
      </c>
    </row>
    <row r="70" spans="1:19" ht="25.5" x14ac:dyDescent="0.25">
      <c r="A70" s="155">
        <v>61</v>
      </c>
      <c r="B70" s="155" t="s">
        <v>83</v>
      </c>
      <c r="C70" s="210" t="s">
        <v>652</v>
      </c>
      <c r="D70" s="249">
        <f t="shared" si="2"/>
        <v>16534.489462000001</v>
      </c>
      <c r="E70" s="157">
        <v>1805.7680999999998</v>
      </c>
      <c r="F70" s="157">
        <v>1846.9677720000002</v>
      </c>
      <c r="G70" s="157">
        <v>1878.4713649999999</v>
      </c>
      <c r="H70" s="157">
        <v>1346.2982300000001</v>
      </c>
      <c r="I70" s="157">
        <v>2451.7342130000002</v>
      </c>
      <c r="J70" s="155">
        <v>61</v>
      </c>
      <c r="K70" s="155" t="s">
        <v>83</v>
      </c>
      <c r="L70" s="210" t="s">
        <v>652</v>
      </c>
      <c r="M70" s="157"/>
      <c r="N70" s="157">
        <v>1352.442943</v>
      </c>
      <c r="O70" s="157">
        <v>222.223985</v>
      </c>
      <c r="P70" s="157">
        <v>108.346</v>
      </c>
      <c r="Q70" s="157">
        <v>715.83209099999999</v>
      </c>
      <c r="R70" s="157">
        <v>896.78453999999999</v>
      </c>
      <c r="S70" s="157">
        <v>3909.6202229999999</v>
      </c>
    </row>
    <row r="71" spans="1:19" ht="12.75" x14ac:dyDescent="0.25">
      <c r="A71" s="155">
        <v>62</v>
      </c>
      <c r="B71" s="155" t="s">
        <v>234</v>
      </c>
      <c r="C71" s="210" t="s">
        <v>734</v>
      </c>
      <c r="D71" s="249">
        <f t="shared" si="2"/>
        <v>16451.557635999998</v>
      </c>
      <c r="E71" s="157">
        <v>2313.1053199999997</v>
      </c>
      <c r="F71" s="157">
        <v>1378.10565</v>
      </c>
      <c r="G71" s="157">
        <v>1449.8357799999999</v>
      </c>
      <c r="H71" s="157">
        <v>904.59667999999999</v>
      </c>
      <c r="I71" s="157">
        <v>1135.8625999999999</v>
      </c>
      <c r="J71" s="155">
        <v>62</v>
      </c>
      <c r="K71" s="155" t="s">
        <v>234</v>
      </c>
      <c r="L71" s="210" t="s">
        <v>734</v>
      </c>
      <c r="M71" s="157">
        <v>952.21799799999997</v>
      </c>
      <c r="N71" s="157">
        <v>794.80304000000001</v>
      </c>
      <c r="O71" s="157">
        <v>850.53518299999996</v>
      </c>
      <c r="P71" s="157">
        <v>525.97499999999991</v>
      </c>
      <c r="Q71" s="157">
        <v>1737.1822170000003</v>
      </c>
      <c r="R71" s="157">
        <v>1333.1855049999999</v>
      </c>
      <c r="S71" s="157">
        <v>3076.1526629999998</v>
      </c>
    </row>
    <row r="72" spans="1:19" ht="38.25" x14ac:dyDescent="0.25">
      <c r="A72" s="155">
        <v>63</v>
      </c>
      <c r="B72" s="159" t="s">
        <v>98</v>
      </c>
      <c r="C72" s="210" t="s">
        <v>735</v>
      </c>
      <c r="D72" s="249">
        <f t="shared" si="2"/>
        <v>16179.002429</v>
      </c>
      <c r="E72" s="157">
        <v>832.76029100000005</v>
      </c>
      <c r="F72" s="157">
        <v>879.56209500000011</v>
      </c>
      <c r="G72" s="157">
        <v>691.49952100000007</v>
      </c>
      <c r="H72" s="157">
        <v>1275.50767</v>
      </c>
      <c r="I72" s="157">
        <v>1053.9814940000001</v>
      </c>
      <c r="J72" s="155">
        <v>63</v>
      </c>
      <c r="K72" s="155" t="s">
        <v>98</v>
      </c>
      <c r="L72" s="210" t="s">
        <v>735</v>
      </c>
      <c r="M72" s="157">
        <v>740.66030799999999</v>
      </c>
      <c r="N72" s="157">
        <v>427.31260000000003</v>
      </c>
      <c r="O72" s="157">
        <v>2644.8846719999997</v>
      </c>
      <c r="P72" s="157">
        <v>1795.1576970000001</v>
      </c>
      <c r="Q72" s="157">
        <v>1310.0811009999998</v>
      </c>
      <c r="R72" s="157">
        <v>1668.8455019999999</v>
      </c>
      <c r="S72" s="157">
        <v>2858.7494780000002</v>
      </c>
    </row>
    <row r="73" spans="1:19" ht="38.25" x14ac:dyDescent="0.25">
      <c r="A73" s="155">
        <v>64</v>
      </c>
      <c r="B73" s="159" t="s">
        <v>103</v>
      </c>
      <c r="C73" s="210" t="s">
        <v>736</v>
      </c>
      <c r="D73" s="249">
        <f t="shared" si="2"/>
        <v>16155.070161</v>
      </c>
      <c r="E73" s="157">
        <v>738.77765599999998</v>
      </c>
      <c r="F73" s="157">
        <v>485.69916299999994</v>
      </c>
      <c r="G73" s="157">
        <v>1285.2743679999999</v>
      </c>
      <c r="H73" s="157">
        <v>1014.924943</v>
      </c>
      <c r="I73" s="157">
        <v>638.29188900000008</v>
      </c>
      <c r="J73" s="155">
        <v>64</v>
      </c>
      <c r="K73" s="155" t="s">
        <v>103</v>
      </c>
      <c r="L73" s="210" t="s">
        <v>736</v>
      </c>
      <c r="M73" s="157">
        <v>1381.8091609999999</v>
      </c>
      <c r="N73" s="157">
        <v>846.88038300000005</v>
      </c>
      <c r="O73" s="157">
        <v>621.33424400000001</v>
      </c>
      <c r="P73" s="157">
        <v>757.25004999999999</v>
      </c>
      <c r="Q73" s="157">
        <v>2282.8456729999998</v>
      </c>
      <c r="R73" s="157">
        <v>1273.948801</v>
      </c>
      <c r="S73" s="157">
        <v>4828.0338299999994</v>
      </c>
    </row>
    <row r="74" spans="1:19" ht="12" customHeight="1" x14ac:dyDescent="0.25">
      <c r="A74" s="155">
        <v>65</v>
      </c>
      <c r="B74" s="159" t="s">
        <v>62</v>
      </c>
      <c r="C74" s="210" t="s">
        <v>737</v>
      </c>
      <c r="D74" s="249">
        <f>SUM(E74:I74)+SUM(M74:S74)</f>
        <v>16087.636995000001</v>
      </c>
      <c r="E74" s="157">
        <v>1158.9512740000002</v>
      </c>
      <c r="F74" s="157">
        <v>1293.222906</v>
      </c>
      <c r="G74" s="157">
        <v>1432.7897909999997</v>
      </c>
      <c r="H74" s="157">
        <v>1159.1987149999995</v>
      </c>
      <c r="I74" s="157">
        <v>1394.1800850000002</v>
      </c>
      <c r="J74" s="155">
        <v>65</v>
      </c>
      <c r="K74" s="155" t="s">
        <v>62</v>
      </c>
      <c r="L74" s="210" t="s">
        <v>737</v>
      </c>
      <c r="M74" s="157">
        <v>936.13321100000019</v>
      </c>
      <c r="N74" s="157">
        <v>1244.2908929999999</v>
      </c>
      <c r="O74" s="157">
        <v>1194.4781550000002</v>
      </c>
      <c r="P74" s="157">
        <v>1102.3925430000002</v>
      </c>
      <c r="Q74" s="157">
        <v>1267.9313380000001</v>
      </c>
      <c r="R74" s="157">
        <v>1866.2206180000001</v>
      </c>
      <c r="S74" s="157">
        <v>2037.8474659999999</v>
      </c>
    </row>
    <row r="75" spans="1:19" ht="12" customHeight="1" x14ac:dyDescent="0.25">
      <c r="A75" s="155">
        <v>66</v>
      </c>
      <c r="B75" s="159" t="s">
        <v>108</v>
      </c>
      <c r="C75" s="210" t="s">
        <v>602</v>
      </c>
      <c r="D75" s="249">
        <f t="shared" ref="D75:D82" si="3">SUM(E75:I75)+SUM(M75:S75)</f>
        <v>15429.782374999997</v>
      </c>
      <c r="E75" s="157">
        <v>690.45458699999995</v>
      </c>
      <c r="F75" s="157">
        <v>1343.077544</v>
      </c>
      <c r="G75" s="157">
        <v>1180.8638230000001</v>
      </c>
      <c r="H75" s="157">
        <v>1027.3965289999996</v>
      </c>
      <c r="I75" s="157">
        <v>1447.9487610000001</v>
      </c>
      <c r="J75" s="155">
        <v>66</v>
      </c>
      <c r="K75" s="155" t="s">
        <v>108</v>
      </c>
      <c r="L75" s="210" t="s">
        <v>602</v>
      </c>
      <c r="M75" s="157">
        <v>1245.80621</v>
      </c>
      <c r="N75" s="157">
        <v>1390.525306</v>
      </c>
      <c r="O75" s="157">
        <v>2247.6327640000004</v>
      </c>
      <c r="P75" s="157">
        <v>1136.7370809999998</v>
      </c>
      <c r="Q75" s="157">
        <v>1351.1494829999997</v>
      </c>
      <c r="R75" s="157">
        <v>1210.111427</v>
      </c>
      <c r="S75" s="157">
        <v>1158.0788600000001</v>
      </c>
    </row>
    <row r="76" spans="1:19" ht="25.5" x14ac:dyDescent="0.25">
      <c r="A76" s="155">
        <v>67</v>
      </c>
      <c r="B76" s="159" t="s">
        <v>42</v>
      </c>
      <c r="C76" s="210" t="s">
        <v>738</v>
      </c>
      <c r="D76" s="249">
        <f t="shared" si="3"/>
        <v>15236.106737000002</v>
      </c>
      <c r="E76" s="157">
        <v>735.01485500000001</v>
      </c>
      <c r="F76" s="157">
        <v>803.47728599999982</v>
      </c>
      <c r="G76" s="157">
        <v>708.096723</v>
      </c>
      <c r="H76" s="157">
        <v>964.018463</v>
      </c>
      <c r="I76" s="157">
        <v>2322.9444909999997</v>
      </c>
      <c r="J76" s="155">
        <v>67</v>
      </c>
      <c r="K76" s="155" t="s">
        <v>42</v>
      </c>
      <c r="L76" s="210" t="s">
        <v>738</v>
      </c>
      <c r="M76" s="157">
        <v>1174.7767589999999</v>
      </c>
      <c r="N76" s="157">
        <v>1468.3071380000001</v>
      </c>
      <c r="O76" s="157">
        <v>1617.6782160000002</v>
      </c>
      <c r="P76" s="157">
        <v>1515.6640320000001</v>
      </c>
      <c r="Q76" s="157">
        <v>1277.7534540000001</v>
      </c>
      <c r="R76" s="157">
        <v>1444.4090550000001</v>
      </c>
      <c r="S76" s="157">
        <v>1203.966265</v>
      </c>
    </row>
    <row r="77" spans="1:19" ht="25.5" x14ac:dyDescent="0.25">
      <c r="A77" s="155">
        <v>68</v>
      </c>
      <c r="B77" s="159" t="s">
        <v>143</v>
      </c>
      <c r="C77" s="210" t="s">
        <v>739</v>
      </c>
      <c r="D77" s="249">
        <f t="shared" si="3"/>
        <v>15134.927170999999</v>
      </c>
      <c r="E77" s="157">
        <v>2487.003189</v>
      </c>
      <c r="F77" s="157">
        <v>387.35904400000004</v>
      </c>
      <c r="G77" s="157">
        <v>1967.17166</v>
      </c>
      <c r="H77" s="157">
        <v>307.652332</v>
      </c>
      <c r="I77" s="157">
        <v>2059.780217</v>
      </c>
      <c r="J77" s="155">
        <v>68</v>
      </c>
      <c r="K77" s="155" t="s">
        <v>143</v>
      </c>
      <c r="L77" s="210" t="s">
        <v>739</v>
      </c>
      <c r="M77" s="157">
        <v>1762.75676</v>
      </c>
      <c r="N77" s="157">
        <v>62.949354</v>
      </c>
      <c r="O77" s="157">
        <v>2746.6316539999998</v>
      </c>
      <c r="P77" s="157">
        <v>976.73941000000002</v>
      </c>
      <c r="Q77" s="157">
        <v>1114.016271</v>
      </c>
      <c r="R77" s="157">
        <v>287.61419999999998</v>
      </c>
      <c r="S77" s="157">
        <v>975.25307999999995</v>
      </c>
    </row>
    <row r="78" spans="1:19" ht="12" customHeight="1" x14ac:dyDescent="0.25">
      <c r="A78" s="155">
        <v>69</v>
      </c>
      <c r="B78" s="159" t="s">
        <v>35</v>
      </c>
      <c r="C78" s="210" t="s">
        <v>740</v>
      </c>
      <c r="D78" s="249">
        <f t="shared" si="3"/>
        <v>15079.053287999999</v>
      </c>
      <c r="E78" s="157">
        <v>398.24526300000002</v>
      </c>
      <c r="F78" s="157">
        <v>827.31864999999993</v>
      </c>
      <c r="G78" s="157">
        <v>1113.9282270000001</v>
      </c>
      <c r="H78" s="157">
        <v>882.21647500000017</v>
      </c>
      <c r="I78" s="157">
        <v>227.87704199999999</v>
      </c>
      <c r="J78" s="155">
        <v>69</v>
      </c>
      <c r="K78" s="155" t="s">
        <v>35</v>
      </c>
      <c r="L78" s="210" t="s">
        <v>740</v>
      </c>
      <c r="M78" s="157">
        <v>766.27887299999998</v>
      </c>
      <c r="N78" s="157">
        <v>1145.209975</v>
      </c>
      <c r="O78" s="157">
        <v>1866.3941370000002</v>
      </c>
      <c r="P78" s="157">
        <v>2815.7331340000001</v>
      </c>
      <c r="Q78" s="157">
        <v>1966.5533329999998</v>
      </c>
      <c r="R78" s="157">
        <v>1921.4785179999999</v>
      </c>
      <c r="S78" s="157">
        <v>1147.8196609999998</v>
      </c>
    </row>
    <row r="79" spans="1:19" ht="12.75" x14ac:dyDescent="0.25">
      <c r="A79" s="155">
        <v>70</v>
      </c>
      <c r="B79" s="159" t="s">
        <v>170</v>
      </c>
      <c r="C79" s="210" t="s">
        <v>591</v>
      </c>
      <c r="D79" s="249">
        <f t="shared" si="3"/>
        <v>14758.278</v>
      </c>
      <c r="E79" s="157">
        <v>877.31624199999976</v>
      </c>
      <c r="F79" s="157">
        <v>1086.7747610000001</v>
      </c>
      <c r="G79" s="157">
        <v>1435.5892970000002</v>
      </c>
      <c r="H79" s="157">
        <v>1126.3165339999998</v>
      </c>
      <c r="I79" s="157">
        <v>1098.0590709999999</v>
      </c>
      <c r="J79" s="155">
        <v>70</v>
      </c>
      <c r="K79" s="155" t="s">
        <v>170</v>
      </c>
      <c r="L79" s="210" t="s">
        <v>591</v>
      </c>
      <c r="M79" s="157">
        <v>1159.4193039999998</v>
      </c>
      <c r="N79" s="157">
        <v>1248.815329</v>
      </c>
      <c r="O79" s="157">
        <v>1278.8910129999999</v>
      </c>
      <c r="P79" s="157">
        <v>1524.3322950000004</v>
      </c>
      <c r="Q79" s="157">
        <v>1416.9813710000001</v>
      </c>
      <c r="R79" s="157">
        <v>1447.0864259999998</v>
      </c>
      <c r="S79" s="157">
        <v>1058.6963569999998</v>
      </c>
    </row>
    <row r="80" spans="1:19" ht="25.5" x14ac:dyDescent="0.25">
      <c r="A80" s="155">
        <v>71</v>
      </c>
      <c r="B80" s="159" t="s">
        <v>154</v>
      </c>
      <c r="C80" s="210" t="s">
        <v>641</v>
      </c>
      <c r="D80" s="249">
        <f t="shared" si="3"/>
        <v>14553.822189999999</v>
      </c>
      <c r="E80" s="157">
        <v>996.09033799999997</v>
      </c>
      <c r="F80" s="157">
        <v>967.22568899999999</v>
      </c>
      <c r="G80" s="157">
        <v>1091.7681250000003</v>
      </c>
      <c r="H80" s="157">
        <v>1109.0794499999997</v>
      </c>
      <c r="I80" s="157">
        <v>960.39850500000023</v>
      </c>
      <c r="J80" s="155">
        <v>71</v>
      </c>
      <c r="K80" s="155" t="s">
        <v>154</v>
      </c>
      <c r="L80" s="210" t="s">
        <v>641</v>
      </c>
      <c r="M80" s="157">
        <v>906.68734399999994</v>
      </c>
      <c r="N80" s="157">
        <v>1181.9911120000002</v>
      </c>
      <c r="O80" s="157">
        <v>1448.7706699999997</v>
      </c>
      <c r="P80" s="157">
        <v>1675.2368900000001</v>
      </c>
      <c r="Q80" s="157">
        <v>1398.6722829999999</v>
      </c>
      <c r="R80" s="157">
        <v>1371.3509609999999</v>
      </c>
      <c r="S80" s="157">
        <v>1446.5508230000003</v>
      </c>
    </row>
    <row r="81" spans="1:19" ht="12" customHeight="1" x14ac:dyDescent="0.25">
      <c r="A81" s="155">
        <v>72</v>
      </c>
      <c r="B81" s="159" t="s">
        <v>395</v>
      </c>
      <c r="C81" s="210" t="s">
        <v>741</v>
      </c>
      <c r="D81" s="249">
        <f t="shared" si="3"/>
        <v>14478.083241</v>
      </c>
      <c r="E81" s="157">
        <v>413.59684499999997</v>
      </c>
      <c r="F81" s="157">
        <v>782.29033000000004</v>
      </c>
      <c r="G81" s="157">
        <v>746.75844400000005</v>
      </c>
      <c r="H81" s="157">
        <v>1420.1989490000001</v>
      </c>
      <c r="I81" s="157">
        <v>942.29616200000009</v>
      </c>
      <c r="J81" s="155">
        <v>72</v>
      </c>
      <c r="K81" s="155" t="s">
        <v>395</v>
      </c>
      <c r="L81" s="210" t="s">
        <v>741</v>
      </c>
      <c r="M81" s="157">
        <v>870.474335</v>
      </c>
      <c r="N81" s="157">
        <v>1290.431611</v>
      </c>
      <c r="O81" s="157">
        <v>1740.7192849999999</v>
      </c>
      <c r="P81" s="157">
        <v>1461.016462</v>
      </c>
      <c r="Q81" s="157">
        <v>2036.9777180000003</v>
      </c>
      <c r="R81" s="157">
        <v>1327.198987</v>
      </c>
      <c r="S81" s="157">
        <v>1446.1241129999996</v>
      </c>
    </row>
    <row r="82" spans="1:19" ht="25.5" x14ac:dyDescent="0.25">
      <c r="A82" s="263">
        <v>73</v>
      </c>
      <c r="B82" s="274" t="s">
        <v>144</v>
      </c>
      <c r="C82" s="210" t="s">
        <v>742</v>
      </c>
      <c r="D82" s="249">
        <f t="shared" si="3"/>
        <v>14360.223438999999</v>
      </c>
      <c r="E82" s="301">
        <v>858.52015100000006</v>
      </c>
      <c r="F82" s="301">
        <v>1204.8178429999998</v>
      </c>
      <c r="G82" s="301">
        <v>1097.1703950000001</v>
      </c>
      <c r="H82" s="301">
        <v>937.96774700000014</v>
      </c>
      <c r="I82" s="301">
        <v>923.775171</v>
      </c>
      <c r="J82" s="263">
        <v>73</v>
      </c>
      <c r="K82" s="263" t="s">
        <v>144</v>
      </c>
      <c r="L82" s="210" t="s">
        <v>742</v>
      </c>
      <c r="M82" s="301">
        <v>1190.3724299999999</v>
      </c>
      <c r="N82" s="301">
        <v>1612.8521109999999</v>
      </c>
      <c r="O82" s="301">
        <v>660.26249100000007</v>
      </c>
      <c r="P82" s="301">
        <v>946.48686199999997</v>
      </c>
      <c r="Q82" s="301">
        <v>1383.7639880000002</v>
      </c>
      <c r="R82" s="301">
        <v>1184.2856720000002</v>
      </c>
      <c r="S82" s="301">
        <v>2359.948578</v>
      </c>
    </row>
    <row r="83" spans="1:19" ht="9.9499999999999993" customHeight="1" x14ac:dyDescent="0.25">
      <c r="A83" s="245"/>
      <c r="B83" s="245"/>
      <c r="C83" s="245"/>
      <c r="D83" s="245"/>
      <c r="E83" s="245"/>
      <c r="F83" s="245"/>
      <c r="G83" s="245"/>
      <c r="H83" s="245"/>
      <c r="I83" s="302" t="s">
        <v>350</v>
      </c>
      <c r="J83" s="245"/>
      <c r="K83" s="245"/>
      <c r="L83" s="245"/>
      <c r="M83" s="245"/>
      <c r="N83" s="245"/>
      <c r="O83" s="245"/>
      <c r="P83" s="245"/>
      <c r="Q83" s="245"/>
      <c r="R83" s="245"/>
      <c r="S83" s="302" t="s">
        <v>350</v>
      </c>
    </row>
    <row r="84" spans="1:19" ht="10.7" customHeight="1" x14ac:dyDescent="0.25">
      <c r="A84" s="58" t="s">
        <v>356</v>
      </c>
      <c r="J84" s="58" t="s">
        <v>356</v>
      </c>
      <c r="K84" s="58"/>
    </row>
    <row r="85" spans="1:19" ht="24.95" customHeight="1" thickBot="1" x14ac:dyDescent="0.3">
      <c r="A85" s="298" t="s">
        <v>255</v>
      </c>
      <c r="B85" s="255" t="s">
        <v>373</v>
      </c>
      <c r="C85" s="287" t="s">
        <v>365</v>
      </c>
      <c r="D85" s="288" t="s">
        <v>257</v>
      </c>
      <c r="E85" s="287" t="s">
        <v>290</v>
      </c>
      <c r="F85" s="287" t="s">
        <v>291</v>
      </c>
      <c r="G85" s="287" t="s">
        <v>270</v>
      </c>
      <c r="H85" s="287" t="s">
        <v>271</v>
      </c>
      <c r="I85" s="289" t="s">
        <v>272</v>
      </c>
      <c r="J85" s="298" t="s">
        <v>255</v>
      </c>
      <c r="K85" s="255" t="s">
        <v>801</v>
      </c>
      <c r="L85" s="287" t="s">
        <v>365</v>
      </c>
      <c r="M85" s="289" t="s">
        <v>273</v>
      </c>
      <c r="N85" s="287" t="s">
        <v>274</v>
      </c>
      <c r="O85" s="287" t="s">
        <v>275</v>
      </c>
      <c r="P85" s="287" t="s">
        <v>243</v>
      </c>
      <c r="Q85" s="287" t="s">
        <v>277</v>
      </c>
      <c r="R85" s="287" t="s">
        <v>278</v>
      </c>
      <c r="S85" s="289" t="s">
        <v>279</v>
      </c>
    </row>
    <row r="86" spans="1:19" ht="5.0999999999999996" customHeight="1" thickTop="1" x14ac:dyDescent="0.25">
      <c r="A86" s="234"/>
      <c r="B86" s="234"/>
      <c r="C86" s="284"/>
      <c r="D86" s="283"/>
      <c r="E86" s="278"/>
      <c r="F86" s="278"/>
      <c r="G86" s="278"/>
      <c r="H86" s="278"/>
      <c r="I86" s="278"/>
      <c r="J86" s="234"/>
      <c r="K86" s="234"/>
      <c r="L86" s="284"/>
      <c r="M86" s="278"/>
      <c r="N86" s="278"/>
      <c r="O86" s="278"/>
      <c r="P86" s="278"/>
      <c r="Q86" s="278"/>
      <c r="R86" s="278"/>
      <c r="S86" s="278"/>
    </row>
    <row r="87" spans="1:19" ht="21" customHeight="1" x14ac:dyDescent="0.25">
      <c r="A87" s="152">
        <v>74</v>
      </c>
      <c r="B87" s="209" t="s">
        <v>119</v>
      </c>
      <c r="C87" s="210" t="s">
        <v>743</v>
      </c>
      <c r="D87" s="249">
        <f>SUM(E87:I87)+SUM(M87:S87)</f>
        <v>14293.924869999999</v>
      </c>
      <c r="E87" s="154">
        <v>1231.814721</v>
      </c>
      <c r="F87" s="154">
        <v>979.23021300000005</v>
      </c>
      <c r="G87" s="154">
        <v>729.359781</v>
      </c>
      <c r="H87" s="154">
        <v>1000.199852</v>
      </c>
      <c r="I87" s="154">
        <v>749.20304199999987</v>
      </c>
      <c r="J87" s="209">
        <v>74</v>
      </c>
      <c r="K87" s="209" t="s">
        <v>119</v>
      </c>
      <c r="L87" s="210" t="s">
        <v>743</v>
      </c>
      <c r="M87" s="154">
        <v>598.82415700000001</v>
      </c>
      <c r="N87" s="154">
        <v>642.38751600000001</v>
      </c>
      <c r="O87" s="154">
        <v>980.49773500000003</v>
      </c>
      <c r="P87" s="154">
        <v>1575.508045</v>
      </c>
      <c r="Q87" s="154">
        <v>1924.422458</v>
      </c>
      <c r="R87" s="154">
        <v>1308.3629290000001</v>
      </c>
      <c r="S87" s="154">
        <v>2574.1144209999998</v>
      </c>
    </row>
    <row r="88" spans="1:19" ht="12" customHeight="1" x14ac:dyDescent="0.25">
      <c r="A88" s="152">
        <v>75</v>
      </c>
      <c r="B88" s="152" t="s">
        <v>65</v>
      </c>
      <c r="C88" s="210" t="s">
        <v>744</v>
      </c>
      <c r="D88" s="249">
        <f t="shared" ref="D88:D90" si="4">SUM(E88:I88)+SUM(M88:S88)</f>
        <v>14198.790281999998</v>
      </c>
      <c r="E88" s="154">
        <v>547.34626000000003</v>
      </c>
      <c r="F88" s="154">
        <v>499.26104300000003</v>
      </c>
      <c r="G88" s="154">
        <v>716.50663099999997</v>
      </c>
      <c r="H88" s="154">
        <v>1262.9804889999998</v>
      </c>
      <c r="I88" s="154">
        <v>1087.0305270000001</v>
      </c>
      <c r="J88" s="152">
        <v>75</v>
      </c>
      <c r="K88" s="152" t="s">
        <v>65</v>
      </c>
      <c r="L88" s="210" t="s">
        <v>744</v>
      </c>
      <c r="M88" s="154">
        <v>1684.0736889999998</v>
      </c>
      <c r="N88" s="154">
        <v>1678.5379819999996</v>
      </c>
      <c r="O88" s="154">
        <v>1761.192749</v>
      </c>
      <c r="P88" s="154">
        <v>633.16983000000005</v>
      </c>
      <c r="Q88" s="154">
        <v>1635.2549529999999</v>
      </c>
      <c r="R88" s="154">
        <v>1209.3919089999999</v>
      </c>
      <c r="S88" s="154">
        <v>1484.0442200000002</v>
      </c>
    </row>
    <row r="89" spans="1:19" ht="12" customHeight="1" x14ac:dyDescent="0.25">
      <c r="A89" s="155">
        <v>76</v>
      </c>
      <c r="B89" s="155" t="s">
        <v>61</v>
      </c>
      <c r="C89" s="210" t="s">
        <v>745</v>
      </c>
      <c r="D89" s="249">
        <f t="shared" si="4"/>
        <v>14084.837669999997</v>
      </c>
      <c r="E89" s="157">
        <v>54.030024999999995</v>
      </c>
      <c r="F89" s="157">
        <v>190.87482</v>
      </c>
      <c r="G89" s="157">
        <v>416.32773300000008</v>
      </c>
      <c r="H89" s="157">
        <v>698.39883600000007</v>
      </c>
      <c r="I89" s="157">
        <v>817.75744599999996</v>
      </c>
      <c r="J89" s="155">
        <v>76</v>
      </c>
      <c r="K89" s="155" t="s">
        <v>61</v>
      </c>
      <c r="L89" s="210" t="s">
        <v>745</v>
      </c>
      <c r="M89" s="157">
        <v>1774.6115499999999</v>
      </c>
      <c r="N89" s="157">
        <v>2011.3974360000002</v>
      </c>
      <c r="O89" s="157">
        <v>2017.3900140000001</v>
      </c>
      <c r="P89" s="157">
        <v>2124.3298949999999</v>
      </c>
      <c r="Q89" s="157">
        <v>1892.1933369999997</v>
      </c>
      <c r="R89" s="157">
        <v>1532.302612</v>
      </c>
      <c r="S89" s="157">
        <v>555.2239659999999</v>
      </c>
    </row>
    <row r="90" spans="1:19" ht="12" customHeight="1" x14ac:dyDescent="0.25">
      <c r="A90" s="155">
        <v>77</v>
      </c>
      <c r="B90" s="155" t="s">
        <v>145</v>
      </c>
      <c r="C90" s="210" t="s">
        <v>746</v>
      </c>
      <c r="D90" s="249">
        <f t="shared" si="4"/>
        <v>13410.484301</v>
      </c>
      <c r="E90" s="157">
        <v>756.12782300000003</v>
      </c>
      <c r="F90" s="157">
        <v>837.44909499999994</v>
      </c>
      <c r="G90" s="157">
        <v>1335.990767</v>
      </c>
      <c r="H90" s="157">
        <v>2725.9334829999998</v>
      </c>
      <c r="I90" s="157">
        <v>1800.4653729999998</v>
      </c>
      <c r="J90" s="155">
        <v>77</v>
      </c>
      <c r="K90" s="155" t="s">
        <v>145</v>
      </c>
      <c r="L90" s="210" t="s">
        <v>746</v>
      </c>
      <c r="M90" s="157">
        <v>706.50077900000008</v>
      </c>
      <c r="N90" s="157">
        <v>844.28445499999998</v>
      </c>
      <c r="O90" s="157">
        <v>420.00962099999998</v>
      </c>
      <c r="P90" s="157">
        <v>979.70604500000002</v>
      </c>
      <c r="Q90" s="157">
        <v>478.09613000000002</v>
      </c>
      <c r="R90" s="157">
        <v>802.64732300000003</v>
      </c>
      <c r="S90" s="157">
        <v>1723.2734070000001</v>
      </c>
    </row>
    <row r="91" spans="1:19" ht="12" customHeight="1" x14ac:dyDescent="0.25">
      <c r="A91" s="155">
        <v>78</v>
      </c>
      <c r="B91" s="155" t="s">
        <v>116</v>
      </c>
      <c r="C91" s="210" t="s">
        <v>747</v>
      </c>
      <c r="D91" s="249">
        <f>SUM(E91:I91)+SUM(M91:S91)</f>
        <v>13139.984475000001</v>
      </c>
      <c r="E91" s="157">
        <v>1129.1207620000002</v>
      </c>
      <c r="F91" s="157">
        <v>1000.6422880000001</v>
      </c>
      <c r="G91" s="157">
        <v>1419.5595649999998</v>
      </c>
      <c r="H91" s="157">
        <v>1164.5567620000002</v>
      </c>
      <c r="I91" s="157">
        <v>1284.1093040000001</v>
      </c>
      <c r="J91" s="155">
        <v>78</v>
      </c>
      <c r="K91" s="155" t="s">
        <v>116</v>
      </c>
      <c r="L91" s="210" t="s">
        <v>747</v>
      </c>
      <c r="M91" s="157">
        <v>1067.8860529999999</v>
      </c>
      <c r="N91" s="157">
        <v>1532.130011</v>
      </c>
      <c r="O91" s="157">
        <v>984.37880100000007</v>
      </c>
      <c r="P91" s="157">
        <v>772.59324799999979</v>
      </c>
      <c r="Q91" s="157">
        <v>1056.531178</v>
      </c>
      <c r="R91" s="157">
        <v>900.23616400000003</v>
      </c>
      <c r="S91" s="157">
        <v>828.24033900000006</v>
      </c>
    </row>
    <row r="92" spans="1:19" ht="12" customHeight="1" x14ac:dyDescent="0.25">
      <c r="A92" s="155">
        <v>79</v>
      </c>
      <c r="B92" s="155" t="s">
        <v>115</v>
      </c>
      <c r="C92" s="210" t="s">
        <v>748</v>
      </c>
      <c r="D92" s="249">
        <f t="shared" ref="D92:D105" si="5">SUM(E92:I92)+SUM(M92:S92)</f>
        <v>13137.348760000001</v>
      </c>
      <c r="E92" s="157">
        <v>1353.1765809999999</v>
      </c>
      <c r="F92" s="157">
        <v>1240.432194</v>
      </c>
      <c r="G92" s="157">
        <v>747.93516099999999</v>
      </c>
      <c r="H92" s="157">
        <v>976.6049109999999</v>
      </c>
      <c r="I92" s="157">
        <v>851.22038299999997</v>
      </c>
      <c r="J92" s="155">
        <v>79</v>
      </c>
      <c r="K92" s="155" t="s">
        <v>115</v>
      </c>
      <c r="L92" s="210" t="s">
        <v>748</v>
      </c>
      <c r="M92" s="157">
        <v>469.36029100000002</v>
      </c>
      <c r="N92" s="157">
        <v>703.05939299999989</v>
      </c>
      <c r="O92" s="157">
        <v>1422.0278769999998</v>
      </c>
      <c r="P92" s="157">
        <v>584.4780189999999</v>
      </c>
      <c r="Q92" s="157">
        <v>973.77592499999992</v>
      </c>
      <c r="R92" s="157">
        <v>2988.8333120000007</v>
      </c>
      <c r="S92" s="157">
        <v>826.44471300000009</v>
      </c>
    </row>
    <row r="93" spans="1:19" ht="12" customHeight="1" x14ac:dyDescent="0.25">
      <c r="A93" s="155">
        <v>80</v>
      </c>
      <c r="B93" s="155" t="s">
        <v>23</v>
      </c>
      <c r="C93" s="210" t="s">
        <v>661</v>
      </c>
      <c r="D93" s="249">
        <f t="shared" si="5"/>
        <v>12831.481152</v>
      </c>
      <c r="E93" s="157">
        <v>428.79865999999998</v>
      </c>
      <c r="F93" s="157">
        <v>497.18626999999987</v>
      </c>
      <c r="G93" s="157">
        <v>1671.3909619999999</v>
      </c>
      <c r="H93" s="157">
        <v>1218.68227</v>
      </c>
      <c r="I93" s="157">
        <v>1681.3499650000001</v>
      </c>
      <c r="J93" s="155">
        <v>80</v>
      </c>
      <c r="K93" s="155" t="s">
        <v>23</v>
      </c>
      <c r="L93" s="210" t="s">
        <v>661</v>
      </c>
      <c r="M93" s="157">
        <v>1279.6219900000001</v>
      </c>
      <c r="N93" s="157">
        <v>867.345418</v>
      </c>
      <c r="O93" s="157">
        <v>1348.8595129999999</v>
      </c>
      <c r="P93" s="157">
        <v>961.10542599999997</v>
      </c>
      <c r="Q93" s="157">
        <v>1338.6147049999997</v>
      </c>
      <c r="R93" s="157">
        <v>963.3064159999999</v>
      </c>
      <c r="S93" s="157">
        <v>575.21955700000001</v>
      </c>
    </row>
    <row r="94" spans="1:19" ht="12" customHeight="1" x14ac:dyDescent="0.25">
      <c r="A94" s="155">
        <v>81</v>
      </c>
      <c r="B94" s="155" t="s">
        <v>14</v>
      </c>
      <c r="C94" s="210" t="s">
        <v>605</v>
      </c>
      <c r="D94" s="249">
        <f t="shared" si="5"/>
        <v>12593.461569000001</v>
      </c>
      <c r="E94" s="157">
        <v>557.916787</v>
      </c>
      <c r="F94" s="157">
        <v>804.37026400000002</v>
      </c>
      <c r="G94" s="157">
        <v>756.11433</v>
      </c>
      <c r="H94" s="157">
        <v>1031.2018719999999</v>
      </c>
      <c r="I94" s="157">
        <v>1222.474385</v>
      </c>
      <c r="J94" s="155">
        <v>81</v>
      </c>
      <c r="K94" s="155" t="s">
        <v>14</v>
      </c>
      <c r="L94" s="210" t="s">
        <v>605</v>
      </c>
      <c r="M94" s="157">
        <v>1038.476103</v>
      </c>
      <c r="N94" s="157">
        <v>988.72236499999997</v>
      </c>
      <c r="O94" s="157">
        <v>863.24640399999998</v>
      </c>
      <c r="P94" s="157">
        <v>1043.4175509999998</v>
      </c>
      <c r="Q94" s="157">
        <v>1685.0937460000002</v>
      </c>
      <c r="R94" s="157">
        <v>884.989374</v>
      </c>
      <c r="S94" s="157">
        <v>1717.438388</v>
      </c>
    </row>
    <row r="95" spans="1:19" ht="38.25" x14ac:dyDescent="0.25">
      <c r="A95" s="155">
        <v>82</v>
      </c>
      <c r="B95" s="155" t="s">
        <v>82</v>
      </c>
      <c r="C95" s="210" t="s">
        <v>749</v>
      </c>
      <c r="D95" s="249">
        <f t="shared" si="5"/>
        <v>12562.570374999999</v>
      </c>
      <c r="E95" s="157">
        <v>635.962354</v>
      </c>
      <c r="F95" s="157">
        <v>744.74404700000002</v>
      </c>
      <c r="G95" s="157">
        <v>997.7209499999999</v>
      </c>
      <c r="H95" s="157">
        <v>757.83739300000002</v>
      </c>
      <c r="I95" s="157">
        <v>1144.680893</v>
      </c>
      <c r="J95" s="155">
        <v>82</v>
      </c>
      <c r="K95" s="155" t="s">
        <v>82</v>
      </c>
      <c r="L95" s="210" t="s">
        <v>749</v>
      </c>
      <c r="M95" s="157">
        <v>1524.2190869999999</v>
      </c>
      <c r="N95" s="157">
        <v>1078.2046740000001</v>
      </c>
      <c r="O95" s="157">
        <v>542.29605400000003</v>
      </c>
      <c r="P95" s="157">
        <v>982.43672000000004</v>
      </c>
      <c r="Q95" s="157">
        <v>1381.1096520000001</v>
      </c>
      <c r="R95" s="157">
        <v>843.25661400000001</v>
      </c>
      <c r="S95" s="157">
        <v>1930.1019370000006</v>
      </c>
    </row>
    <row r="96" spans="1:19" ht="12" customHeight="1" x14ac:dyDescent="0.25">
      <c r="A96" s="155">
        <v>83</v>
      </c>
      <c r="B96" s="155" t="s">
        <v>20</v>
      </c>
      <c r="C96" s="210" t="s">
        <v>750</v>
      </c>
      <c r="D96" s="249">
        <f t="shared" si="5"/>
        <v>12244.279254000001</v>
      </c>
      <c r="E96" s="157">
        <v>619.19625000000008</v>
      </c>
      <c r="F96" s="157">
        <v>1070.76217</v>
      </c>
      <c r="G96" s="157">
        <v>1029.0485799999999</v>
      </c>
      <c r="H96" s="157">
        <v>1182.2530049999998</v>
      </c>
      <c r="I96" s="157">
        <v>881.55022799999995</v>
      </c>
      <c r="J96" s="155">
        <v>83</v>
      </c>
      <c r="K96" s="155" t="s">
        <v>20</v>
      </c>
      <c r="L96" s="210" t="s">
        <v>750</v>
      </c>
      <c r="M96" s="157">
        <v>1531.2878500000002</v>
      </c>
      <c r="N96" s="157">
        <v>942.45944300000008</v>
      </c>
      <c r="O96" s="157">
        <v>1421.9661460000002</v>
      </c>
      <c r="P96" s="157">
        <v>1094.6056040000001</v>
      </c>
      <c r="Q96" s="157">
        <v>567.22410400000001</v>
      </c>
      <c r="R96" s="157">
        <v>684.01584300000002</v>
      </c>
      <c r="S96" s="157">
        <v>1219.9100310000001</v>
      </c>
    </row>
    <row r="97" spans="1:19" ht="38.25" x14ac:dyDescent="0.25">
      <c r="A97" s="155">
        <v>84</v>
      </c>
      <c r="B97" s="155" t="s">
        <v>18</v>
      </c>
      <c r="C97" s="210" t="s">
        <v>751</v>
      </c>
      <c r="D97" s="249">
        <f t="shared" si="5"/>
        <v>12169.668200999999</v>
      </c>
      <c r="E97" s="157">
        <v>801.20209899999998</v>
      </c>
      <c r="F97" s="157">
        <v>679.45823600000006</v>
      </c>
      <c r="G97" s="157">
        <v>952.39010500000018</v>
      </c>
      <c r="H97" s="157">
        <v>1197.9419729999997</v>
      </c>
      <c r="I97" s="157">
        <v>1315.049886</v>
      </c>
      <c r="J97" s="155">
        <v>84</v>
      </c>
      <c r="K97" s="155" t="s">
        <v>18</v>
      </c>
      <c r="L97" s="210" t="s">
        <v>751</v>
      </c>
      <c r="M97" s="157">
        <v>1002.5225819999998</v>
      </c>
      <c r="N97" s="157">
        <v>1643.0879100000002</v>
      </c>
      <c r="O97" s="157">
        <v>408.375879</v>
      </c>
      <c r="P97" s="157">
        <v>1052.0876619999999</v>
      </c>
      <c r="Q97" s="157">
        <v>1473.3683359999998</v>
      </c>
      <c r="R97" s="157">
        <v>693.51972199999989</v>
      </c>
      <c r="S97" s="157">
        <v>950.66381099999978</v>
      </c>
    </row>
    <row r="98" spans="1:19" ht="12.75" x14ac:dyDescent="0.25">
      <c r="A98" s="155">
        <v>85</v>
      </c>
      <c r="B98" s="155" t="s">
        <v>37</v>
      </c>
      <c r="C98" s="210" t="s">
        <v>752</v>
      </c>
      <c r="D98" s="249">
        <f t="shared" si="5"/>
        <v>12053.886651999999</v>
      </c>
      <c r="E98" s="157">
        <v>426.10203999999999</v>
      </c>
      <c r="F98" s="157">
        <v>399.39775800000001</v>
      </c>
      <c r="G98" s="157">
        <v>284.34263299999998</v>
      </c>
      <c r="H98" s="157">
        <v>732.12420399999996</v>
      </c>
      <c r="I98" s="157">
        <v>893.17328600000008</v>
      </c>
      <c r="J98" s="155">
        <v>85</v>
      </c>
      <c r="K98" s="155" t="s">
        <v>37</v>
      </c>
      <c r="L98" s="210" t="s">
        <v>752</v>
      </c>
      <c r="M98" s="157">
        <v>974.643415</v>
      </c>
      <c r="N98" s="157">
        <v>1453.9183350000003</v>
      </c>
      <c r="O98" s="157">
        <v>1663.699631</v>
      </c>
      <c r="P98" s="157">
        <v>1660.0417590000002</v>
      </c>
      <c r="Q98" s="157">
        <v>1389.2862580000003</v>
      </c>
      <c r="R98" s="157">
        <v>1357.8657089999999</v>
      </c>
      <c r="S98" s="157">
        <v>819.29162400000007</v>
      </c>
    </row>
    <row r="99" spans="1:19" ht="25.5" x14ac:dyDescent="0.25">
      <c r="A99" s="155">
        <v>86</v>
      </c>
      <c r="B99" s="155" t="s">
        <v>126</v>
      </c>
      <c r="C99" s="210" t="s">
        <v>753</v>
      </c>
      <c r="D99" s="249">
        <f t="shared" si="5"/>
        <v>11717.902342000001</v>
      </c>
      <c r="E99" s="157">
        <v>724.43960900000002</v>
      </c>
      <c r="F99" s="157">
        <v>965.33030100000008</v>
      </c>
      <c r="G99" s="157">
        <v>589.839878</v>
      </c>
      <c r="H99" s="157">
        <v>1028.0237480000001</v>
      </c>
      <c r="I99" s="157">
        <v>1110.9052210000002</v>
      </c>
      <c r="J99" s="155">
        <v>86</v>
      </c>
      <c r="K99" s="155" t="s">
        <v>126</v>
      </c>
      <c r="L99" s="210" t="s">
        <v>753</v>
      </c>
      <c r="M99" s="157">
        <v>842.73728199999982</v>
      </c>
      <c r="N99" s="157">
        <v>648.09791000000007</v>
      </c>
      <c r="O99" s="157">
        <v>728.21273800000017</v>
      </c>
      <c r="P99" s="157">
        <v>828.1939460000001</v>
      </c>
      <c r="Q99" s="157">
        <v>1130.473673</v>
      </c>
      <c r="R99" s="157">
        <v>1289.2557660000002</v>
      </c>
      <c r="S99" s="157">
        <v>1832.3922700000001</v>
      </c>
    </row>
    <row r="100" spans="1:19" ht="12.75" x14ac:dyDescent="0.25">
      <c r="A100" s="155">
        <v>87</v>
      </c>
      <c r="B100" s="155" t="s">
        <v>43</v>
      </c>
      <c r="C100" s="210" t="s">
        <v>754</v>
      </c>
      <c r="D100" s="249">
        <f t="shared" si="5"/>
        <v>11709.738311000001</v>
      </c>
      <c r="E100" s="157">
        <v>697.86553299999991</v>
      </c>
      <c r="F100" s="157">
        <v>294.71323599999999</v>
      </c>
      <c r="G100" s="157">
        <v>582.21367999999995</v>
      </c>
      <c r="H100" s="157">
        <v>1273.3829049999999</v>
      </c>
      <c r="I100" s="157">
        <v>768.49294000000009</v>
      </c>
      <c r="J100" s="155">
        <v>87</v>
      </c>
      <c r="K100" s="155" t="s">
        <v>43</v>
      </c>
      <c r="L100" s="210" t="s">
        <v>754</v>
      </c>
      <c r="M100" s="157">
        <v>460.85200899999995</v>
      </c>
      <c r="N100" s="157">
        <v>992.15380800000014</v>
      </c>
      <c r="O100" s="157">
        <v>647.676108</v>
      </c>
      <c r="P100" s="157">
        <v>794.72466799999995</v>
      </c>
      <c r="Q100" s="157">
        <v>1555.4141380000003</v>
      </c>
      <c r="R100" s="157">
        <v>2589.8291300000001</v>
      </c>
      <c r="S100" s="157">
        <v>1052.4201559999999</v>
      </c>
    </row>
    <row r="101" spans="1:19" ht="12" customHeight="1" x14ac:dyDescent="0.25">
      <c r="A101" s="155">
        <v>88</v>
      </c>
      <c r="B101" s="155" t="s">
        <v>46</v>
      </c>
      <c r="C101" s="210" t="s">
        <v>563</v>
      </c>
      <c r="D101" s="249">
        <f t="shared" si="5"/>
        <v>11210.063160999998</v>
      </c>
      <c r="E101" s="157">
        <v>74.622510000000005</v>
      </c>
      <c r="F101" s="157">
        <v>486.09081799999996</v>
      </c>
      <c r="G101" s="157">
        <v>453.26477699999998</v>
      </c>
      <c r="H101" s="157">
        <v>193.28592900000001</v>
      </c>
      <c r="I101" s="157">
        <v>441.04188200000004</v>
      </c>
      <c r="J101" s="155">
        <v>88</v>
      </c>
      <c r="K101" s="155" t="s">
        <v>46</v>
      </c>
      <c r="L101" s="210" t="s">
        <v>563</v>
      </c>
      <c r="M101" s="157">
        <v>6709.4563399999997</v>
      </c>
      <c r="N101" s="157">
        <v>586.23158799999999</v>
      </c>
      <c r="O101" s="157">
        <v>264.28550000000001</v>
      </c>
      <c r="P101" s="157">
        <v>887.31304099999988</v>
      </c>
      <c r="Q101" s="157">
        <v>145.777288</v>
      </c>
      <c r="R101" s="157">
        <v>438.74930300000011</v>
      </c>
      <c r="S101" s="157">
        <v>529.94418499999995</v>
      </c>
    </row>
    <row r="102" spans="1:19" ht="12.75" x14ac:dyDescent="0.25">
      <c r="A102" s="155">
        <v>89</v>
      </c>
      <c r="B102" s="155" t="s">
        <v>110</v>
      </c>
      <c r="C102" s="210" t="s">
        <v>572</v>
      </c>
      <c r="D102" s="249">
        <f t="shared" si="5"/>
        <v>11203.226258999999</v>
      </c>
      <c r="E102" s="157">
        <v>988.06421599999976</v>
      </c>
      <c r="F102" s="157">
        <v>742.58362</v>
      </c>
      <c r="G102" s="157">
        <v>907.89414499999998</v>
      </c>
      <c r="H102" s="157">
        <v>850.0861450000001</v>
      </c>
      <c r="I102" s="157">
        <v>681.6979090000001</v>
      </c>
      <c r="J102" s="155">
        <v>89</v>
      </c>
      <c r="K102" s="155" t="s">
        <v>110</v>
      </c>
      <c r="L102" s="210" t="s">
        <v>572</v>
      </c>
      <c r="M102" s="157">
        <v>663.96917900000005</v>
      </c>
      <c r="N102" s="157">
        <v>923.50494300000014</v>
      </c>
      <c r="O102" s="157">
        <v>513.97484699999995</v>
      </c>
      <c r="P102" s="157">
        <v>370.5971770000001</v>
      </c>
      <c r="Q102" s="157">
        <v>924.09676600000012</v>
      </c>
      <c r="R102" s="157">
        <v>1573.9570610000003</v>
      </c>
      <c r="S102" s="157">
        <v>2062.8002509999997</v>
      </c>
    </row>
    <row r="103" spans="1:19" ht="12" customHeight="1" x14ac:dyDescent="0.25">
      <c r="A103" s="155">
        <v>90</v>
      </c>
      <c r="B103" s="155" t="s">
        <v>78</v>
      </c>
      <c r="C103" s="210" t="s">
        <v>651</v>
      </c>
      <c r="D103" s="249">
        <f t="shared" si="5"/>
        <v>11159.180016999999</v>
      </c>
      <c r="E103" s="157">
        <v>828.85999899999979</v>
      </c>
      <c r="F103" s="157">
        <v>598.10064299999988</v>
      </c>
      <c r="G103" s="157">
        <v>462.51347300000003</v>
      </c>
      <c r="H103" s="157">
        <v>646.48667499999999</v>
      </c>
      <c r="I103" s="157">
        <v>865.47766200000035</v>
      </c>
      <c r="J103" s="155">
        <v>90</v>
      </c>
      <c r="K103" s="155" t="s">
        <v>78</v>
      </c>
      <c r="L103" s="210" t="s">
        <v>651</v>
      </c>
      <c r="M103" s="157">
        <v>638.87131800000009</v>
      </c>
      <c r="N103" s="157">
        <v>786.26455099999964</v>
      </c>
      <c r="O103" s="157">
        <v>1174.4983220000001</v>
      </c>
      <c r="P103" s="157">
        <v>1104.4678200000001</v>
      </c>
      <c r="Q103" s="157">
        <v>1793.5790120000001</v>
      </c>
      <c r="R103" s="157">
        <v>997.15914999999984</v>
      </c>
      <c r="S103" s="157">
        <v>1262.9013919999995</v>
      </c>
    </row>
    <row r="104" spans="1:19" ht="12.75" x14ac:dyDescent="0.25">
      <c r="A104" s="155">
        <v>91</v>
      </c>
      <c r="B104" s="155" t="s">
        <v>207</v>
      </c>
      <c r="C104" s="210" t="s">
        <v>562</v>
      </c>
      <c r="D104" s="249">
        <f t="shared" si="5"/>
        <v>11091.735264000001</v>
      </c>
      <c r="E104" s="157">
        <v>614.72750199999996</v>
      </c>
      <c r="F104" s="157">
        <v>1131.1316899999999</v>
      </c>
      <c r="G104" s="157">
        <v>889.73394199999996</v>
      </c>
      <c r="H104" s="157">
        <v>433.30673599999994</v>
      </c>
      <c r="I104" s="157">
        <v>747.0055799999999</v>
      </c>
      <c r="J104" s="155">
        <v>91</v>
      </c>
      <c r="K104" s="155" t="s">
        <v>207</v>
      </c>
      <c r="L104" s="210" t="s">
        <v>562</v>
      </c>
      <c r="M104" s="157">
        <v>949.49593399999992</v>
      </c>
      <c r="N104" s="157">
        <v>1109.9855620000003</v>
      </c>
      <c r="O104" s="157">
        <v>1116.4371680000002</v>
      </c>
      <c r="P104" s="157">
        <v>1143.56943</v>
      </c>
      <c r="Q104" s="157">
        <v>731.87951799999996</v>
      </c>
      <c r="R104" s="157">
        <v>957.03641500000015</v>
      </c>
      <c r="S104" s="157">
        <v>1267.4257870000001</v>
      </c>
    </row>
    <row r="105" spans="1:19" ht="25.5" x14ac:dyDescent="0.25">
      <c r="A105" s="155">
        <v>92</v>
      </c>
      <c r="B105" s="155" t="s">
        <v>10</v>
      </c>
      <c r="C105" s="210" t="s">
        <v>755</v>
      </c>
      <c r="D105" s="249">
        <f t="shared" si="5"/>
        <v>11005.188799</v>
      </c>
      <c r="E105" s="157">
        <v>472.19333000000006</v>
      </c>
      <c r="F105" s="157">
        <v>817.44449499999996</v>
      </c>
      <c r="G105" s="157">
        <v>841.57831799999997</v>
      </c>
      <c r="H105" s="157">
        <v>857.541968</v>
      </c>
      <c r="I105" s="157">
        <v>521.16215199999999</v>
      </c>
      <c r="J105" s="155">
        <v>92</v>
      </c>
      <c r="K105" s="155" t="s">
        <v>10</v>
      </c>
      <c r="L105" s="210" t="s">
        <v>755</v>
      </c>
      <c r="M105" s="157">
        <v>717.70133399999986</v>
      </c>
      <c r="N105" s="157">
        <v>1146.0416749999999</v>
      </c>
      <c r="O105" s="157">
        <v>1244.2393440000003</v>
      </c>
      <c r="P105" s="157">
        <v>828.28579100000002</v>
      </c>
      <c r="Q105" s="157">
        <v>971.7925120000001</v>
      </c>
      <c r="R105" s="157">
        <v>1156.817998</v>
      </c>
      <c r="S105" s="157">
        <v>1430.3898819999999</v>
      </c>
    </row>
    <row r="106" spans="1:19" ht="12" customHeight="1" x14ac:dyDescent="0.25">
      <c r="A106" s="155">
        <v>93</v>
      </c>
      <c r="B106" s="155" t="s">
        <v>128</v>
      </c>
      <c r="C106" s="210" t="s">
        <v>756</v>
      </c>
      <c r="D106" s="249">
        <f>SUM(E106:I106)+SUM(M106:S106)</f>
        <v>10949.943251999999</v>
      </c>
      <c r="E106" s="157">
        <v>127.64635</v>
      </c>
      <c r="F106" s="157"/>
      <c r="G106" s="157">
        <v>1549.82456</v>
      </c>
      <c r="H106" s="157">
        <v>1644.2624599999999</v>
      </c>
      <c r="I106" s="157"/>
      <c r="J106" s="155">
        <v>93</v>
      </c>
      <c r="K106" s="155" t="s">
        <v>128</v>
      </c>
      <c r="L106" s="210" t="s">
        <v>756</v>
      </c>
      <c r="M106" s="157">
        <v>155.6233</v>
      </c>
      <c r="N106" s="157">
        <v>746.17355999999995</v>
      </c>
      <c r="O106" s="157">
        <v>1161.44012</v>
      </c>
      <c r="P106" s="157">
        <v>1728.79575</v>
      </c>
      <c r="Q106" s="157">
        <v>2328.9526839999999</v>
      </c>
      <c r="R106" s="157">
        <v>1120.7986980000001</v>
      </c>
      <c r="S106" s="157">
        <v>386.42577</v>
      </c>
    </row>
    <row r="107" spans="1:19" ht="12" customHeight="1" x14ac:dyDescent="0.25">
      <c r="A107" s="155">
        <v>94</v>
      </c>
      <c r="B107" s="155" t="s">
        <v>106</v>
      </c>
      <c r="C107" s="210" t="s">
        <v>686</v>
      </c>
      <c r="D107" s="249">
        <f t="shared" ref="D107:D109" si="6">SUM(E107:I107)+SUM(M107:S107)</f>
        <v>10500.785534000001</v>
      </c>
      <c r="E107" s="157">
        <v>828.54849499999989</v>
      </c>
      <c r="F107" s="157">
        <v>1234.0292690000003</v>
      </c>
      <c r="G107" s="157">
        <v>1000.299803</v>
      </c>
      <c r="H107" s="157">
        <v>1140.8382860000002</v>
      </c>
      <c r="I107" s="157">
        <v>1922.7396420000005</v>
      </c>
      <c r="J107" s="155">
        <v>94</v>
      </c>
      <c r="K107" s="155" t="s">
        <v>106</v>
      </c>
      <c r="L107" s="210" t="s">
        <v>686</v>
      </c>
      <c r="M107" s="157">
        <v>748.9870259999999</v>
      </c>
      <c r="N107" s="157">
        <v>782.236131</v>
      </c>
      <c r="O107" s="157">
        <v>935.22730200000012</v>
      </c>
      <c r="P107" s="157">
        <v>422.14381300000002</v>
      </c>
      <c r="Q107" s="157">
        <v>651.09201400000006</v>
      </c>
      <c r="R107" s="157">
        <v>326.01605499999999</v>
      </c>
      <c r="S107" s="157">
        <v>508.62769799999995</v>
      </c>
    </row>
    <row r="108" spans="1:19" ht="25.5" x14ac:dyDescent="0.25">
      <c r="A108" s="155">
        <v>95</v>
      </c>
      <c r="B108" s="155" t="s">
        <v>381</v>
      </c>
      <c r="C108" s="210" t="s">
        <v>757</v>
      </c>
      <c r="D108" s="249">
        <f t="shared" si="6"/>
        <v>10240.727026</v>
      </c>
      <c r="E108" s="157">
        <v>419.02974799999998</v>
      </c>
      <c r="F108" s="157">
        <v>433.82218</v>
      </c>
      <c r="G108" s="157">
        <v>371.02673800000002</v>
      </c>
      <c r="H108" s="157">
        <v>443.48211699999996</v>
      </c>
      <c r="I108" s="157">
        <v>910.83918199999994</v>
      </c>
      <c r="J108" s="155">
        <v>95</v>
      </c>
      <c r="K108" s="155" t="s">
        <v>381</v>
      </c>
      <c r="L108" s="210" t="s">
        <v>757</v>
      </c>
      <c r="M108" s="157">
        <v>1207.2378430000001</v>
      </c>
      <c r="N108" s="157">
        <v>1180.170329</v>
      </c>
      <c r="O108" s="157">
        <v>1057.534431</v>
      </c>
      <c r="P108" s="157">
        <v>1027.9115530000001</v>
      </c>
      <c r="Q108" s="157">
        <v>807.55792799999995</v>
      </c>
      <c r="R108" s="157">
        <v>1075.9051569999999</v>
      </c>
      <c r="S108" s="157">
        <v>1306.2098199999996</v>
      </c>
    </row>
    <row r="109" spans="1:19" ht="12.75" x14ac:dyDescent="0.25">
      <c r="A109" s="155">
        <v>96</v>
      </c>
      <c r="B109" s="155" t="s">
        <v>203</v>
      </c>
      <c r="C109" s="210" t="s">
        <v>549</v>
      </c>
      <c r="D109" s="249">
        <f t="shared" si="6"/>
        <v>9802.3819220000005</v>
      </c>
      <c r="E109" s="157">
        <v>860.17486000000008</v>
      </c>
      <c r="F109" s="157">
        <v>566.54133699999988</v>
      </c>
      <c r="G109" s="157">
        <v>527.437726</v>
      </c>
      <c r="H109" s="157">
        <v>485.35087199999998</v>
      </c>
      <c r="I109" s="157">
        <v>490.906363</v>
      </c>
      <c r="J109" s="155">
        <v>96</v>
      </c>
      <c r="K109" s="155" t="s">
        <v>203</v>
      </c>
      <c r="L109" s="210" t="s">
        <v>549</v>
      </c>
      <c r="M109" s="157">
        <v>498.75407000000001</v>
      </c>
      <c r="N109" s="157">
        <v>988.68663700000002</v>
      </c>
      <c r="O109" s="157">
        <v>935.98184399999991</v>
      </c>
      <c r="P109" s="157">
        <v>1289.6086769999997</v>
      </c>
      <c r="Q109" s="157">
        <v>1367.5504689999998</v>
      </c>
      <c r="R109" s="157">
        <v>1084.1167189999999</v>
      </c>
      <c r="S109" s="157">
        <v>707.27234800000008</v>
      </c>
    </row>
    <row r="110" spans="1:19" ht="12" customHeight="1" x14ac:dyDescent="0.25">
      <c r="A110" s="155">
        <v>97</v>
      </c>
      <c r="B110" s="155" t="s">
        <v>127</v>
      </c>
      <c r="C110" s="210" t="s">
        <v>758</v>
      </c>
      <c r="D110" s="249">
        <f>SUM(E110:I110)+SUM(M110:S110)</f>
        <v>9526.6309309999997</v>
      </c>
      <c r="E110" s="157">
        <v>1269.4920969999998</v>
      </c>
      <c r="F110" s="157">
        <v>1273.5702700000002</v>
      </c>
      <c r="G110" s="157">
        <v>1920.0070400000002</v>
      </c>
      <c r="H110" s="157">
        <v>140.37952999999999</v>
      </c>
      <c r="I110" s="157">
        <v>315.23340999999999</v>
      </c>
      <c r="J110" s="155">
        <v>97</v>
      </c>
      <c r="K110" s="155" t="s">
        <v>127</v>
      </c>
      <c r="L110" s="210" t="s">
        <v>758</v>
      </c>
      <c r="M110" s="157">
        <v>536.42025000000001</v>
      </c>
      <c r="N110" s="157">
        <v>1436.2474319999999</v>
      </c>
      <c r="O110" s="157">
        <v>607.20550000000003</v>
      </c>
      <c r="P110" s="157">
        <v>600.16665999999998</v>
      </c>
      <c r="Q110" s="157">
        <v>792.09117000000003</v>
      </c>
      <c r="R110" s="157">
        <v>537.33169699999996</v>
      </c>
      <c r="S110" s="157">
        <v>98.485874999999993</v>
      </c>
    </row>
    <row r="111" spans="1:19" ht="12" customHeight="1" x14ac:dyDescent="0.25">
      <c r="A111" s="155">
        <v>98</v>
      </c>
      <c r="B111" s="155" t="s">
        <v>124</v>
      </c>
      <c r="C111" s="210" t="s">
        <v>659</v>
      </c>
      <c r="D111" s="249">
        <f t="shared" ref="D111:D114" si="7">SUM(E111:I111)+SUM(M111:S111)</f>
        <v>9514.4062129999984</v>
      </c>
      <c r="E111" s="157">
        <v>428.20601499999998</v>
      </c>
      <c r="F111" s="157">
        <v>1015.753236</v>
      </c>
      <c r="G111" s="157">
        <v>911.20541100000003</v>
      </c>
      <c r="H111" s="157">
        <v>336.37814300000002</v>
      </c>
      <c r="I111" s="157">
        <v>1084.7644190000003</v>
      </c>
      <c r="J111" s="155">
        <v>98</v>
      </c>
      <c r="K111" s="155" t="s">
        <v>124</v>
      </c>
      <c r="L111" s="210" t="s">
        <v>659</v>
      </c>
      <c r="M111" s="157">
        <v>752.90127199999995</v>
      </c>
      <c r="N111" s="157">
        <v>892.67093699999998</v>
      </c>
      <c r="O111" s="157">
        <v>666.60540099999992</v>
      </c>
      <c r="P111" s="157">
        <v>749.86940500000003</v>
      </c>
      <c r="Q111" s="157">
        <v>955.59298100000001</v>
      </c>
      <c r="R111" s="157">
        <v>858.71891000000005</v>
      </c>
      <c r="S111" s="157">
        <v>861.74008300000003</v>
      </c>
    </row>
    <row r="112" spans="1:19" ht="12" customHeight="1" x14ac:dyDescent="0.25">
      <c r="A112" s="155">
        <v>99</v>
      </c>
      <c r="B112" s="155" t="s">
        <v>444</v>
      </c>
      <c r="C112" s="210" t="s">
        <v>759</v>
      </c>
      <c r="D112" s="249">
        <f t="shared" si="7"/>
        <v>9429.368797000001</v>
      </c>
      <c r="E112" s="157">
        <v>515.23013700000001</v>
      </c>
      <c r="F112" s="157">
        <v>672.21119699999997</v>
      </c>
      <c r="G112" s="157">
        <v>494.72474800000003</v>
      </c>
      <c r="H112" s="157">
        <v>1022.9149540000001</v>
      </c>
      <c r="I112" s="157">
        <v>726.509458</v>
      </c>
      <c r="J112" s="155">
        <v>99</v>
      </c>
      <c r="K112" s="155" t="s">
        <v>444</v>
      </c>
      <c r="L112" s="210" t="s">
        <v>759</v>
      </c>
      <c r="M112" s="157">
        <v>568.06970799999999</v>
      </c>
      <c r="N112" s="157">
        <v>1168.804132</v>
      </c>
      <c r="O112" s="157">
        <v>1294.3893959999998</v>
      </c>
      <c r="P112" s="157">
        <v>620.36500999999998</v>
      </c>
      <c r="Q112" s="157">
        <v>589.62596700000017</v>
      </c>
      <c r="R112" s="157">
        <v>1178.3425519999998</v>
      </c>
      <c r="S112" s="157">
        <v>578.18153800000005</v>
      </c>
    </row>
    <row r="113" spans="1:19" ht="12" customHeight="1" x14ac:dyDescent="0.25">
      <c r="A113" s="155">
        <v>100</v>
      </c>
      <c r="B113" s="159" t="s">
        <v>95</v>
      </c>
      <c r="C113" s="210" t="s">
        <v>574</v>
      </c>
      <c r="D113" s="249">
        <f t="shared" si="7"/>
        <v>9341.5207329999994</v>
      </c>
      <c r="E113" s="157">
        <v>1032.434197</v>
      </c>
      <c r="F113" s="157">
        <v>1127.5386589999998</v>
      </c>
      <c r="G113" s="157">
        <v>1040.3643320000001</v>
      </c>
      <c r="H113" s="157">
        <v>699.91938400000004</v>
      </c>
      <c r="I113" s="157">
        <v>845.02021799999989</v>
      </c>
      <c r="J113" s="155">
        <v>100</v>
      </c>
      <c r="K113" s="155" t="s">
        <v>95</v>
      </c>
      <c r="L113" s="210" t="s">
        <v>574</v>
      </c>
      <c r="M113" s="157">
        <v>548.80708200000004</v>
      </c>
      <c r="N113" s="157">
        <v>510.77149800000001</v>
      </c>
      <c r="O113" s="157">
        <v>848.52388299999996</v>
      </c>
      <c r="P113" s="157">
        <v>511.20223499999997</v>
      </c>
      <c r="Q113" s="157">
        <v>750.52290899999991</v>
      </c>
      <c r="R113" s="157">
        <v>858.49294499999996</v>
      </c>
      <c r="S113" s="157">
        <v>567.92339100000004</v>
      </c>
    </row>
    <row r="114" spans="1:19" ht="15.6" customHeight="1" x14ac:dyDescent="0.25">
      <c r="A114" s="155"/>
      <c r="B114" s="159"/>
      <c r="C114" s="160" t="s">
        <v>211</v>
      </c>
      <c r="D114" s="249">
        <f t="shared" si="7"/>
        <v>722063.87733300007</v>
      </c>
      <c r="E114" s="157">
        <v>51628.915095000033</v>
      </c>
      <c r="F114" s="157">
        <v>48026.368535000067</v>
      </c>
      <c r="G114" s="157">
        <v>65245.211851000015</v>
      </c>
      <c r="H114" s="157">
        <v>55541.663378000019</v>
      </c>
      <c r="I114" s="157">
        <v>60827.946326999983</v>
      </c>
      <c r="J114" s="290"/>
      <c r="K114" s="290"/>
      <c r="L114" s="292" t="s">
        <v>211</v>
      </c>
      <c r="M114" s="294">
        <v>62572.530283000051</v>
      </c>
      <c r="N114" s="294">
        <v>53699.316571000054</v>
      </c>
      <c r="O114" s="294">
        <v>63167.672195000043</v>
      </c>
      <c r="P114" s="294">
        <v>55266.414426000018</v>
      </c>
      <c r="Q114" s="294">
        <v>61958.822495</v>
      </c>
      <c r="R114" s="294">
        <v>70008.505710999976</v>
      </c>
      <c r="S114" s="294">
        <v>74120.510465999905</v>
      </c>
    </row>
    <row r="115" spans="1:19" ht="9" customHeight="1" x14ac:dyDescent="0.25">
      <c r="I115" s="87" t="s">
        <v>350</v>
      </c>
      <c r="J115" s="295" t="s">
        <v>360</v>
      </c>
    </row>
    <row r="116" spans="1:19" ht="9" customHeight="1" x14ac:dyDescent="0.25">
      <c r="A116" s="58"/>
      <c r="J116" s="295" t="s">
        <v>339</v>
      </c>
    </row>
    <row r="117" spans="1:19" ht="9" customHeight="1" x14ac:dyDescent="0.25">
      <c r="J117" s="32" t="s">
        <v>251</v>
      </c>
    </row>
    <row r="118" spans="1:19" ht="9" customHeight="1" x14ac:dyDescent="0.25">
      <c r="J118" s="430" t="s">
        <v>825</v>
      </c>
    </row>
    <row r="119" spans="1:19" ht="12" customHeight="1" x14ac:dyDescent="0.25"/>
    <row r="120" spans="1:19" ht="12" customHeight="1" x14ac:dyDescent="0.25"/>
    <row r="121" spans="1:19" ht="12" customHeight="1" x14ac:dyDescent="0.25"/>
    <row r="122" spans="1:19" ht="12" customHeight="1" x14ac:dyDescent="0.25"/>
    <row r="123" spans="1:19" ht="12" customHeight="1" x14ac:dyDescent="0.25"/>
    <row r="124" spans="1:19" ht="12" customHeight="1" x14ac:dyDescent="0.25"/>
    <row r="125" spans="1:19" ht="12" customHeight="1" x14ac:dyDescent="0.25"/>
    <row r="126" spans="1:19" ht="12" customHeight="1" x14ac:dyDescent="0.25"/>
  </sheetData>
  <phoneticPr fontId="30" type="noConversion"/>
  <printOptions horizontalCentered="1"/>
  <pageMargins left="0.39370078740157483" right="0.39370078740157483" top="1.1811023622047245" bottom="0.59055118110236227" header="0.11811023622047245" footer="0.11811023622047245"/>
  <pageSetup paperSize="9" scale="99" orientation="portrait"/>
  <headerFooter alignWithMargins="0"/>
  <rowBreaks count="2" manualBreakCount="2">
    <brk id="43" max="18" man="1"/>
    <brk id="83" max="18" man="1"/>
  </rowBreaks>
  <colBreaks count="1" manualBreakCount="1">
    <brk id="9" max="125" man="1"/>
  </colBreaks>
  <ignoredErrors>
    <ignoredError sqref="B115:N117 B43:J46 J85:J86 M83:N86 J6:J42 J47:J82 J88:J114 M43:N46" numberStoredAsText="1"/>
    <ignoredError sqref="D6:D42 D47:D82 D87:D114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EBEB"/>
    <pageSetUpPr autoPageBreaks="0"/>
  </sheetPr>
  <dimension ref="A1:S127"/>
  <sheetViews>
    <sheetView showGridLines="0" defaultGridColor="0" colorId="8" zoomScale="150" zoomScaleNormal="150" zoomScaleSheetLayoutView="100" workbookViewId="0">
      <selection activeCell="U14" sqref="U14"/>
    </sheetView>
  </sheetViews>
  <sheetFormatPr baseColWidth="10" defaultColWidth="11.28515625" defaultRowHeight="14.1" customHeight="1" x14ac:dyDescent="0.25"/>
  <cols>
    <col min="1" max="1" width="5.140625" style="24" customWidth="1"/>
    <col min="2" max="2" width="7" style="24" customWidth="1"/>
    <col min="3" max="3" width="27.7109375" style="24" customWidth="1"/>
    <col min="4" max="4" width="7" style="24" customWidth="1"/>
    <col min="5" max="9" width="6.140625" style="24" customWidth="1"/>
    <col min="10" max="10" width="5.28515625" style="24" customWidth="1"/>
    <col min="11" max="11" width="7.85546875" style="24" customWidth="1"/>
    <col min="12" max="12" width="27.7109375" style="24" customWidth="1"/>
    <col min="13" max="19" width="6.140625" style="24" customWidth="1"/>
    <col min="20" max="20" width="5.42578125" style="24" customWidth="1"/>
    <col min="21" max="21" width="6.140625" style="24" customWidth="1"/>
    <col min="22" max="16384" width="11.28515625" style="24"/>
  </cols>
  <sheetData>
    <row r="1" spans="1:19" ht="15.95" customHeight="1" x14ac:dyDescent="0.25">
      <c r="A1" s="66" t="s">
        <v>811</v>
      </c>
      <c r="B1" s="66"/>
      <c r="L1" s="296"/>
      <c r="S1" s="296"/>
    </row>
    <row r="2" spans="1:19" ht="12" customHeight="1" x14ac:dyDescent="0.25">
      <c r="A2" s="151" t="s">
        <v>344</v>
      </c>
      <c r="B2" s="151"/>
      <c r="C2" s="151"/>
      <c r="D2" s="286"/>
      <c r="E2" s="286"/>
      <c r="F2" s="286"/>
      <c r="G2" s="286"/>
      <c r="H2" s="286"/>
      <c r="I2" s="286"/>
      <c r="J2" s="58" t="s">
        <v>368</v>
      </c>
      <c r="K2" s="58"/>
      <c r="M2" s="297"/>
      <c r="N2" s="286"/>
      <c r="O2" s="286"/>
      <c r="P2" s="286"/>
      <c r="Q2" s="286"/>
      <c r="R2" s="286"/>
      <c r="S2" s="286"/>
    </row>
    <row r="3" spans="1:19" ht="3" customHeight="1" x14ac:dyDescent="0.25">
      <c r="A3" s="5"/>
      <c r="B3" s="5"/>
      <c r="C3" s="5"/>
      <c r="D3" s="16"/>
      <c r="J3" s="58"/>
      <c r="K3" s="58"/>
    </row>
    <row r="4" spans="1:19" ht="21.95" customHeight="1" x14ac:dyDescent="0.25">
      <c r="A4" s="389" t="s">
        <v>255</v>
      </c>
      <c r="B4" s="402" t="s">
        <v>373</v>
      </c>
      <c r="C4" s="79" t="s">
        <v>365</v>
      </c>
      <c r="D4" s="127" t="s">
        <v>257</v>
      </c>
      <c r="E4" s="79" t="s">
        <v>290</v>
      </c>
      <c r="F4" s="79" t="s">
        <v>291</v>
      </c>
      <c r="G4" s="79" t="s">
        <v>270</v>
      </c>
      <c r="H4" s="79" t="s">
        <v>271</v>
      </c>
      <c r="I4" s="80" t="s">
        <v>272</v>
      </c>
      <c r="J4" s="389" t="s">
        <v>255</v>
      </c>
      <c r="K4" s="402" t="s">
        <v>373</v>
      </c>
      <c r="L4" s="79" t="s">
        <v>365</v>
      </c>
      <c r="M4" s="80" t="s">
        <v>273</v>
      </c>
      <c r="N4" s="79" t="s">
        <v>274</v>
      </c>
      <c r="O4" s="79" t="s">
        <v>275</v>
      </c>
      <c r="P4" s="79" t="s">
        <v>243</v>
      </c>
      <c r="Q4" s="79" t="s">
        <v>277</v>
      </c>
      <c r="R4" s="79" t="s">
        <v>278</v>
      </c>
      <c r="S4" s="80" t="s">
        <v>279</v>
      </c>
    </row>
    <row r="5" spans="1:19" ht="14.1" customHeight="1" thickBot="1" x14ac:dyDescent="0.3">
      <c r="A5" s="390"/>
      <c r="B5" s="384"/>
      <c r="C5" s="149" t="s">
        <v>366</v>
      </c>
      <c r="D5" s="150">
        <f>+SUM(D7:D39,D44:D77,D82:D115)</f>
        <v>10504488.982531</v>
      </c>
      <c r="E5" s="150">
        <f>+SUM(E7:E39,E44:E77,E82:E115)</f>
        <v>869820.35398099956</v>
      </c>
      <c r="F5" s="150">
        <f t="shared" ref="F5:I5" si="0">+SUM(F7:F39,F44:F77,F82:F115)</f>
        <v>906515.12656100036</v>
      </c>
      <c r="G5" s="150">
        <f t="shared" si="0"/>
        <v>1090927.5841110002</v>
      </c>
      <c r="H5" s="150">
        <f t="shared" si="0"/>
        <v>812072.33080000011</v>
      </c>
      <c r="I5" s="150">
        <f t="shared" si="0"/>
        <v>798129.72604099999</v>
      </c>
      <c r="J5" s="390"/>
      <c r="K5" s="425"/>
      <c r="L5" s="149" t="s">
        <v>366</v>
      </c>
      <c r="M5" s="150">
        <f>+SUM(M7:M39,M44:M77,M82:M115)</f>
        <v>830897.83265499992</v>
      </c>
      <c r="N5" s="150">
        <f t="shared" ref="N5:S5" si="1">+SUM(N7:N39,N44:N77,N82:N115)</f>
        <v>729767.14495899982</v>
      </c>
      <c r="O5" s="150">
        <f t="shared" si="1"/>
        <v>1018329.8406850003</v>
      </c>
      <c r="P5" s="150">
        <f t="shared" si="1"/>
        <v>926558.56372599967</v>
      </c>
      <c r="Q5" s="150">
        <f t="shared" si="1"/>
        <v>850580.04378200008</v>
      </c>
      <c r="R5" s="150">
        <f>+SUM(R7:R39,R44:R77,R82:R115)</f>
        <v>964899.58598600014</v>
      </c>
      <c r="S5" s="150">
        <f t="shared" si="1"/>
        <v>705990.84924399969</v>
      </c>
    </row>
    <row r="6" spans="1:19" ht="5.0999999999999996" customHeight="1" thickTop="1" x14ac:dyDescent="0.25">
      <c r="A6" s="234"/>
      <c r="B6" s="234"/>
      <c r="C6" s="284"/>
      <c r="D6" s="283"/>
      <c r="E6" s="278"/>
      <c r="F6" s="278"/>
      <c r="G6" s="278"/>
      <c r="H6" s="278"/>
      <c r="I6" s="278"/>
      <c r="J6" s="234"/>
      <c r="K6" s="234"/>
      <c r="L6" s="284"/>
      <c r="M6" s="278"/>
      <c r="N6" s="278"/>
      <c r="O6" s="278"/>
      <c r="P6" s="278"/>
      <c r="Q6" s="278"/>
      <c r="R6" s="278"/>
      <c r="S6" s="278"/>
    </row>
    <row r="7" spans="1:19" ht="12" customHeight="1" x14ac:dyDescent="0.25">
      <c r="A7" s="152">
        <v>1</v>
      </c>
      <c r="B7" s="152" t="s">
        <v>60</v>
      </c>
      <c r="C7" s="210" t="s">
        <v>690</v>
      </c>
      <c r="D7" s="248">
        <v>3649201.9679999994</v>
      </c>
      <c r="E7" s="154">
        <v>329241.58200000005</v>
      </c>
      <c r="F7" s="154">
        <v>357885.58699999994</v>
      </c>
      <c r="G7" s="154">
        <v>426148.924</v>
      </c>
      <c r="H7" s="154">
        <v>267696.04700000002</v>
      </c>
      <c r="I7" s="154">
        <v>282218.16299999994</v>
      </c>
      <c r="J7" s="152">
        <v>1</v>
      </c>
      <c r="K7" s="152" t="s">
        <v>60</v>
      </c>
      <c r="L7" s="210" t="s">
        <v>690</v>
      </c>
      <c r="M7" s="154">
        <v>184967.56099999999</v>
      </c>
      <c r="N7" s="154">
        <v>249867.198</v>
      </c>
      <c r="O7" s="154">
        <v>368285.56999999995</v>
      </c>
      <c r="P7" s="154">
        <v>347113.62999999989</v>
      </c>
      <c r="Q7" s="154">
        <v>279811.79000000004</v>
      </c>
      <c r="R7" s="154">
        <v>424131.80599999992</v>
      </c>
      <c r="S7" s="154">
        <v>131834.11000000002</v>
      </c>
    </row>
    <row r="8" spans="1:19" ht="12" customHeight="1" x14ac:dyDescent="0.25">
      <c r="A8" s="155">
        <v>2</v>
      </c>
      <c r="B8" s="155" t="s">
        <v>178</v>
      </c>
      <c r="C8" s="210" t="s">
        <v>693</v>
      </c>
      <c r="D8" s="249">
        <v>1853980.5642000001</v>
      </c>
      <c r="E8" s="157">
        <v>158891.72600000002</v>
      </c>
      <c r="F8" s="157">
        <v>169476.04499999998</v>
      </c>
      <c r="G8" s="157">
        <v>196659.995</v>
      </c>
      <c r="H8" s="157">
        <v>154848.69199999998</v>
      </c>
      <c r="I8" s="157">
        <v>132008.9902</v>
      </c>
      <c r="J8" s="155">
        <v>2</v>
      </c>
      <c r="K8" s="155" t="s">
        <v>178</v>
      </c>
      <c r="L8" s="210" t="s">
        <v>693</v>
      </c>
      <c r="M8" s="157">
        <v>213965.70599999998</v>
      </c>
      <c r="N8" s="157">
        <v>136916.42480000001</v>
      </c>
      <c r="O8" s="157">
        <v>154594.68999999997</v>
      </c>
      <c r="P8" s="157">
        <v>154709.63300000003</v>
      </c>
      <c r="Q8" s="157">
        <v>185888.81820000004</v>
      </c>
      <c r="R8" s="157">
        <v>99818.356</v>
      </c>
      <c r="S8" s="157">
        <v>96201.487999999998</v>
      </c>
    </row>
    <row r="9" spans="1:19" ht="12" customHeight="1" x14ac:dyDescent="0.25">
      <c r="A9" s="155">
        <v>3</v>
      </c>
      <c r="B9" s="155" t="s">
        <v>177</v>
      </c>
      <c r="C9" s="210" t="s">
        <v>691</v>
      </c>
      <c r="D9" s="249">
        <v>1469632.7650000001</v>
      </c>
      <c r="E9" s="157">
        <v>135537.89799999999</v>
      </c>
      <c r="F9" s="157">
        <v>85627.034000000014</v>
      </c>
      <c r="G9" s="157">
        <v>120127.90699999999</v>
      </c>
      <c r="H9" s="157">
        <v>91760.372000000003</v>
      </c>
      <c r="I9" s="157">
        <v>140026.56599999999</v>
      </c>
      <c r="J9" s="155">
        <v>3</v>
      </c>
      <c r="K9" s="155" t="s">
        <v>177</v>
      </c>
      <c r="L9" s="210" t="s">
        <v>691</v>
      </c>
      <c r="M9" s="157">
        <v>100819.18899999998</v>
      </c>
      <c r="N9" s="157">
        <v>106468.23999999999</v>
      </c>
      <c r="O9" s="157">
        <v>165889.66399999999</v>
      </c>
      <c r="P9" s="157">
        <v>128567.208</v>
      </c>
      <c r="Q9" s="157">
        <v>127660.94500000001</v>
      </c>
      <c r="R9" s="157">
        <v>146968.26699999999</v>
      </c>
      <c r="S9" s="157">
        <v>120179.47499999998</v>
      </c>
    </row>
    <row r="10" spans="1:19" ht="25.5" x14ac:dyDescent="0.25">
      <c r="A10" s="155">
        <v>4</v>
      </c>
      <c r="B10" s="155" t="s">
        <v>179</v>
      </c>
      <c r="C10" s="210" t="s">
        <v>692</v>
      </c>
      <c r="D10" s="249">
        <v>517120.54471199994</v>
      </c>
      <c r="E10" s="157">
        <v>32032.902999999998</v>
      </c>
      <c r="F10" s="157">
        <v>35539.083712</v>
      </c>
      <c r="G10" s="157">
        <v>44044.289000000004</v>
      </c>
      <c r="H10" s="157">
        <v>38278.36</v>
      </c>
      <c r="I10" s="157">
        <v>30600.33</v>
      </c>
      <c r="J10" s="155">
        <v>4</v>
      </c>
      <c r="K10" s="155" t="s">
        <v>179</v>
      </c>
      <c r="L10" s="210" t="s">
        <v>692</v>
      </c>
      <c r="M10" s="157">
        <v>48314.832999999999</v>
      </c>
      <c r="N10" s="157">
        <v>18245.800999999999</v>
      </c>
      <c r="O10" s="157">
        <v>65487.383000000009</v>
      </c>
      <c r="P10" s="157">
        <v>92467.47199999998</v>
      </c>
      <c r="Q10" s="157">
        <v>17003.040999999997</v>
      </c>
      <c r="R10" s="157">
        <v>30150.817000000003</v>
      </c>
      <c r="S10" s="157">
        <v>64956.231999999996</v>
      </c>
    </row>
    <row r="11" spans="1:19" ht="21" customHeight="1" x14ac:dyDescent="0.25">
      <c r="A11" s="155">
        <v>5</v>
      </c>
      <c r="B11" s="155" t="s">
        <v>181</v>
      </c>
      <c r="C11" s="210" t="s">
        <v>695</v>
      </c>
      <c r="D11" s="249">
        <v>270936.61399999994</v>
      </c>
      <c r="E11" s="157">
        <v>9257.2279999999992</v>
      </c>
      <c r="F11" s="157">
        <v>41025.067000000003</v>
      </c>
      <c r="G11" s="157">
        <v>17130.09</v>
      </c>
      <c r="H11" s="157">
        <v>12374.699999999999</v>
      </c>
      <c r="I11" s="157">
        <v>10104.620000000001</v>
      </c>
      <c r="J11" s="155">
        <v>5</v>
      </c>
      <c r="K11" s="155" t="s">
        <v>181</v>
      </c>
      <c r="L11" s="210" t="s">
        <v>695</v>
      </c>
      <c r="M11" s="157">
        <v>35935.127999999997</v>
      </c>
      <c r="N11" s="157">
        <v>16455.09</v>
      </c>
      <c r="O11" s="157">
        <v>21517.299999999996</v>
      </c>
      <c r="P11" s="157">
        <v>6998.8949999999995</v>
      </c>
      <c r="Q11" s="157">
        <v>34742.265999999996</v>
      </c>
      <c r="R11" s="157">
        <v>29100.92</v>
      </c>
      <c r="S11" s="157">
        <v>36295.31</v>
      </c>
    </row>
    <row r="12" spans="1:19" ht="12" customHeight="1" x14ac:dyDescent="0.25">
      <c r="A12" s="155">
        <v>6</v>
      </c>
      <c r="B12" s="155" t="s">
        <v>180</v>
      </c>
      <c r="C12" s="210" t="s">
        <v>694</v>
      </c>
      <c r="D12" s="249">
        <v>236639.89384600002</v>
      </c>
      <c r="E12" s="157">
        <v>19885.3135</v>
      </c>
      <c r="F12" s="157">
        <v>18273.120000000003</v>
      </c>
      <c r="G12" s="157">
        <v>24125.585596000001</v>
      </c>
      <c r="H12" s="157">
        <v>20765.858862000005</v>
      </c>
      <c r="I12" s="157">
        <v>14829.372999999998</v>
      </c>
      <c r="J12" s="155">
        <v>6</v>
      </c>
      <c r="K12" s="155" t="s">
        <v>180</v>
      </c>
      <c r="L12" s="210" t="s">
        <v>694</v>
      </c>
      <c r="M12" s="157">
        <v>28948.170788000003</v>
      </c>
      <c r="N12" s="157">
        <v>16194.324999999999</v>
      </c>
      <c r="O12" s="157">
        <v>12770.38399</v>
      </c>
      <c r="P12" s="157">
        <v>9584.45795</v>
      </c>
      <c r="Q12" s="157">
        <v>31544.235359999999</v>
      </c>
      <c r="R12" s="157">
        <v>5147.4585800000004</v>
      </c>
      <c r="S12" s="157">
        <v>34571.611219999999</v>
      </c>
    </row>
    <row r="13" spans="1:19" ht="25.5" x14ac:dyDescent="0.25">
      <c r="A13" s="155">
        <v>7</v>
      </c>
      <c r="B13" s="155" t="s">
        <v>172</v>
      </c>
      <c r="C13" s="210" t="s">
        <v>556</v>
      </c>
      <c r="D13" s="249">
        <v>153640.30246400001</v>
      </c>
      <c r="E13" s="157">
        <v>14015.341038</v>
      </c>
      <c r="F13" s="157">
        <v>18142.253583999998</v>
      </c>
      <c r="G13" s="157">
        <v>17666.878500000003</v>
      </c>
      <c r="H13" s="157">
        <v>18017.728999999999</v>
      </c>
      <c r="I13" s="157">
        <v>15530.027</v>
      </c>
      <c r="J13" s="155">
        <v>7</v>
      </c>
      <c r="K13" s="155" t="s">
        <v>172</v>
      </c>
      <c r="L13" s="210" t="s">
        <v>556</v>
      </c>
      <c r="M13" s="157">
        <v>3875.3869999999997</v>
      </c>
      <c r="N13" s="157">
        <v>10736.479579999999</v>
      </c>
      <c r="O13" s="157">
        <v>6834.6750000000002</v>
      </c>
      <c r="P13" s="157">
        <v>11025.944181000001</v>
      </c>
      <c r="Q13" s="157">
        <v>9826.5519999999997</v>
      </c>
      <c r="R13" s="157">
        <v>16764.84</v>
      </c>
      <c r="S13" s="157">
        <v>11204.195581</v>
      </c>
    </row>
    <row r="14" spans="1:19" ht="21" customHeight="1" x14ac:dyDescent="0.25">
      <c r="A14" s="155">
        <v>8</v>
      </c>
      <c r="B14" s="155" t="s">
        <v>358</v>
      </c>
      <c r="C14" s="210" t="s">
        <v>696</v>
      </c>
      <c r="D14" s="249">
        <v>144823.82504600001</v>
      </c>
      <c r="E14" s="157">
        <v>12638.117999999999</v>
      </c>
      <c r="F14" s="157">
        <v>15091.958646999999</v>
      </c>
      <c r="G14" s="157">
        <v>13943.945900000001</v>
      </c>
      <c r="H14" s="157">
        <v>8738.9500000000007</v>
      </c>
      <c r="I14" s="157">
        <v>3383.3879999999999</v>
      </c>
      <c r="J14" s="155">
        <v>8</v>
      </c>
      <c r="K14" s="155" t="s">
        <v>358</v>
      </c>
      <c r="L14" s="210" t="s">
        <v>696</v>
      </c>
      <c r="M14" s="157">
        <v>14547.847</v>
      </c>
      <c r="N14" s="157">
        <v>16809.25345</v>
      </c>
      <c r="O14" s="157">
        <v>9390.11</v>
      </c>
      <c r="P14" s="157">
        <v>12078.283000000001</v>
      </c>
      <c r="Q14" s="157">
        <v>8695.7839999999997</v>
      </c>
      <c r="R14" s="157">
        <v>17734.940350000001</v>
      </c>
      <c r="S14" s="157">
        <v>11771.246698999999</v>
      </c>
    </row>
    <row r="15" spans="1:19" ht="12.75" x14ac:dyDescent="0.25">
      <c r="A15" s="155">
        <v>9</v>
      </c>
      <c r="B15" s="155" t="s">
        <v>74</v>
      </c>
      <c r="C15" s="210" t="s">
        <v>704</v>
      </c>
      <c r="D15" s="249">
        <v>131815.815329</v>
      </c>
      <c r="E15" s="157">
        <v>132</v>
      </c>
      <c r="F15" s="157">
        <v>20209.718999999997</v>
      </c>
      <c r="G15" s="157"/>
      <c r="H15" s="157">
        <v>21066.86</v>
      </c>
      <c r="I15" s="157">
        <v>434.63</v>
      </c>
      <c r="J15" s="155">
        <v>9</v>
      </c>
      <c r="K15" s="155" t="s">
        <v>74</v>
      </c>
      <c r="L15" s="210" t="s">
        <v>704</v>
      </c>
      <c r="M15" s="157">
        <v>23070.44</v>
      </c>
      <c r="N15" s="157">
        <v>457.37</v>
      </c>
      <c r="O15" s="157">
        <v>22968.966328999999</v>
      </c>
      <c r="P15" s="157">
        <v>14035.75</v>
      </c>
      <c r="Q15" s="157"/>
      <c r="R15" s="157">
        <v>19415.97</v>
      </c>
      <c r="S15" s="157">
        <v>10024.11</v>
      </c>
    </row>
    <row r="16" spans="1:19" ht="12" customHeight="1" x14ac:dyDescent="0.25">
      <c r="A16" s="155">
        <v>10</v>
      </c>
      <c r="B16" s="155" t="s">
        <v>186</v>
      </c>
      <c r="C16" s="210" t="s">
        <v>703</v>
      </c>
      <c r="D16" s="249">
        <v>130072.664</v>
      </c>
      <c r="E16" s="157">
        <v>20710.663999999997</v>
      </c>
      <c r="F16" s="157">
        <v>1350</v>
      </c>
      <c r="G16" s="157">
        <v>51592.974000000002</v>
      </c>
      <c r="H16" s="157">
        <v>2791.4599920000001</v>
      </c>
      <c r="I16" s="157">
        <v>859.55099999999993</v>
      </c>
      <c r="J16" s="155">
        <v>10</v>
      </c>
      <c r="K16" s="155" t="s">
        <v>186</v>
      </c>
      <c r="L16" s="210" t="s">
        <v>703</v>
      </c>
      <c r="M16" s="157">
        <v>1663.26</v>
      </c>
      <c r="N16" s="157">
        <v>16045.39</v>
      </c>
      <c r="O16" s="157">
        <v>20687.661999999997</v>
      </c>
      <c r="P16" s="157">
        <v>680.86300800000004</v>
      </c>
      <c r="Q16" s="157">
        <v>2160</v>
      </c>
      <c r="R16" s="157">
        <v>11150.84</v>
      </c>
      <c r="S16" s="157">
        <v>380</v>
      </c>
    </row>
    <row r="17" spans="1:19" ht="21" customHeight="1" x14ac:dyDescent="0.25">
      <c r="A17" s="155">
        <v>11</v>
      </c>
      <c r="B17" s="155" t="s">
        <v>173</v>
      </c>
      <c r="C17" s="210" t="s">
        <v>702</v>
      </c>
      <c r="D17" s="249">
        <v>90729.801000000007</v>
      </c>
      <c r="E17" s="157">
        <v>5270.97</v>
      </c>
      <c r="F17" s="157">
        <v>6256.5689999999995</v>
      </c>
      <c r="G17" s="157">
        <v>6284.0609999999997</v>
      </c>
      <c r="H17" s="157">
        <v>7063.2420000000002</v>
      </c>
      <c r="I17" s="157">
        <v>8851.5519999999997</v>
      </c>
      <c r="J17" s="155">
        <v>11</v>
      </c>
      <c r="K17" s="155" t="s">
        <v>173</v>
      </c>
      <c r="L17" s="210" t="s">
        <v>702</v>
      </c>
      <c r="M17" s="157">
        <v>8416.7649999999994</v>
      </c>
      <c r="N17" s="157">
        <v>5677.1550000000007</v>
      </c>
      <c r="O17" s="157">
        <v>7716.8540000000003</v>
      </c>
      <c r="P17" s="157">
        <v>7949.3409999999994</v>
      </c>
      <c r="Q17" s="157">
        <v>7569.0199999999995</v>
      </c>
      <c r="R17" s="157">
        <v>9107.3919999999998</v>
      </c>
      <c r="S17" s="157">
        <v>10566.880000000001</v>
      </c>
    </row>
    <row r="18" spans="1:19" ht="12" customHeight="1" x14ac:dyDescent="0.25">
      <c r="A18" s="155">
        <v>12</v>
      </c>
      <c r="B18" s="155" t="s">
        <v>193</v>
      </c>
      <c r="C18" s="210" t="s">
        <v>701</v>
      </c>
      <c r="D18" s="249">
        <v>77540.099870000005</v>
      </c>
      <c r="E18" s="157">
        <v>6274.6018629999999</v>
      </c>
      <c r="F18" s="157">
        <v>4266.5713040000001</v>
      </c>
      <c r="G18" s="157">
        <v>3082.4258180000006</v>
      </c>
      <c r="H18" s="157">
        <v>6075.6286799999998</v>
      </c>
      <c r="I18" s="157">
        <v>3571.0225810000011</v>
      </c>
      <c r="J18" s="155">
        <v>12</v>
      </c>
      <c r="K18" s="155" t="s">
        <v>193</v>
      </c>
      <c r="L18" s="210" t="s">
        <v>701</v>
      </c>
      <c r="M18" s="157">
        <v>8547.1509839999999</v>
      </c>
      <c r="N18" s="157">
        <v>5778.0146000000004</v>
      </c>
      <c r="O18" s="157">
        <v>6487.156649999999</v>
      </c>
      <c r="P18" s="157">
        <v>6794.8201979999985</v>
      </c>
      <c r="Q18" s="157">
        <v>6484.0202050000007</v>
      </c>
      <c r="R18" s="157">
        <v>8597.3574400000016</v>
      </c>
      <c r="S18" s="157">
        <v>11581.329546999999</v>
      </c>
    </row>
    <row r="19" spans="1:19" ht="12" customHeight="1" x14ac:dyDescent="0.25">
      <c r="A19" s="155">
        <v>13</v>
      </c>
      <c r="B19" s="155" t="s">
        <v>190</v>
      </c>
      <c r="C19" s="210" t="s">
        <v>698</v>
      </c>
      <c r="D19" s="249">
        <v>76402.326409000001</v>
      </c>
      <c r="E19" s="157">
        <v>4032.3136199999999</v>
      </c>
      <c r="F19" s="157">
        <v>6094.7511599999998</v>
      </c>
      <c r="G19" s="157">
        <v>5669.5094469999985</v>
      </c>
      <c r="H19" s="157">
        <v>5028.7338890000001</v>
      </c>
      <c r="I19" s="157">
        <v>5203.5551829999995</v>
      </c>
      <c r="J19" s="155">
        <v>13</v>
      </c>
      <c r="K19" s="155" t="s">
        <v>190</v>
      </c>
      <c r="L19" s="210" t="s">
        <v>698</v>
      </c>
      <c r="M19" s="157">
        <v>5962.7455360000004</v>
      </c>
      <c r="N19" s="157">
        <v>8239.875191000001</v>
      </c>
      <c r="O19" s="157">
        <v>6750.9478550000003</v>
      </c>
      <c r="P19" s="157">
        <v>6234.4706930000011</v>
      </c>
      <c r="Q19" s="157">
        <v>9008.3504259999991</v>
      </c>
      <c r="R19" s="157">
        <v>7979.2275069999996</v>
      </c>
      <c r="S19" s="157">
        <v>6197.8459019999991</v>
      </c>
    </row>
    <row r="20" spans="1:19" ht="25.5" x14ac:dyDescent="0.25">
      <c r="A20" s="155">
        <v>14</v>
      </c>
      <c r="B20" s="155" t="s">
        <v>249</v>
      </c>
      <c r="C20" s="210" t="s">
        <v>531</v>
      </c>
      <c r="D20" s="249">
        <v>75716.27431600001</v>
      </c>
      <c r="E20" s="157">
        <v>6460.6861510000008</v>
      </c>
      <c r="F20" s="157">
        <v>5676.9959020000006</v>
      </c>
      <c r="G20" s="157">
        <v>7618.2030620000005</v>
      </c>
      <c r="H20" s="157">
        <v>7001.9292860000005</v>
      </c>
      <c r="I20" s="157">
        <v>6029.2660699999997</v>
      </c>
      <c r="J20" s="155">
        <v>14</v>
      </c>
      <c r="K20" s="155" t="s">
        <v>249</v>
      </c>
      <c r="L20" s="210" t="s">
        <v>531</v>
      </c>
      <c r="M20" s="157">
        <v>3917.8185399999998</v>
      </c>
      <c r="N20" s="157">
        <v>4476.4294049999999</v>
      </c>
      <c r="O20" s="157">
        <v>5533.9949570000008</v>
      </c>
      <c r="P20" s="157">
        <v>7335.2136879999989</v>
      </c>
      <c r="Q20" s="157">
        <v>6942.7547400000003</v>
      </c>
      <c r="R20" s="157">
        <v>6255.9636099999998</v>
      </c>
      <c r="S20" s="157">
        <v>8467.0189050000008</v>
      </c>
    </row>
    <row r="21" spans="1:19" ht="12" customHeight="1" x14ac:dyDescent="0.25">
      <c r="A21" s="155">
        <v>15</v>
      </c>
      <c r="B21" s="155" t="s">
        <v>123</v>
      </c>
      <c r="C21" s="210" t="s">
        <v>711</v>
      </c>
      <c r="D21" s="249">
        <v>59946.027430000002</v>
      </c>
      <c r="E21" s="157">
        <v>6503.7000000000007</v>
      </c>
      <c r="F21" s="157">
        <v>1496.99</v>
      </c>
      <c r="G21" s="157">
        <v>6174.875</v>
      </c>
      <c r="H21" s="157">
        <v>6881.8420000000006</v>
      </c>
      <c r="I21" s="157">
        <v>1556.6804549999999</v>
      </c>
      <c r="J21" s="155">
        <v>15</v>
      </c>
      <c r="K21" s="155" t="s">
        <v>123</v>
      </c>
      <c r="L21" s="210" t="s">
        <v>711</v>
      </c>
      <c r="M21" s="157">
        <v>1437.7084749999999</v>
      </c>
      <c r="N21" s="157">
        <v>1532.19</v>
      </c>
      <c r="O21" s="157">
        <v>939.5150000000001</v>
      </c>
      <c r="P21" s="157">
        <v>11461.74</v>
      </c>
      <c r="Q21" s="157">
        <v>1732.6</v>
      </c>
      <c r="R21" s="157">
        <v>7573.4515000000001</v>
      </c>
      <c r="S21" s="157">
        <v>12654.734999999999</v>
      </c>
    </row>
    <row r="22" spans="1:19" ht="12" customHeight="1" x14ac:dyDescent="0.25">
      <c r="A22" s="155">
        <v>16</v>
      </c>
      <c r="B22" s="155" t="s">
        <v>445</v>
      </c>
      <c r="C22" s="210" t="s">
        <v>803</v>
      </c>
      <c r="D22" s="249">
        <v>56258.705025000003</v>
      </c>
      <c r="E22" s="157">
        <v>0.46500000000000002</v>
      </c>
      <c r="F22" s="157">
        <v>1.0488999999999998E-2</v>
      </c>
      <c r="G22" s="157">
        <v>10500.000110000001</v>
      </c>
      <c r="H22" s="157">
        <v>5.5510599999999997</v>
      </c>
      <c r="I22" s="157">
        <v>17500.000978</v>
      </c>
      <c r="J22" s="155">
        <v>16</v>
      </c>
      <c r="K22" s="155" t="s">
        <v>445</v>
      </c>
      <c r="L22" s="210" t="s">
        <v>803</v>
      </c>
      <c r="M22" s="157">
        <v>10750.000867000001</v>
      </c>
      <c r="N22" s="157">
        <v>8752.3864030000004</v>
      </c>
      <c r="O22" s="157">
        <v>8750</v>
      </c>
      <c r="P22" s="157">
        <v>2.8840999999999999E-2</v>
      </c>
      <c r="Q22" s="157">
        <v>1.8489999999999999E-3</v>
      </c>
      <c r="R22" s="157">
        <v>0.23594900000000002</v>
      </c>
      <c r="S22" s="157">
        <v>2.3479E-2</v>
      </c>
    </row>
    <row r="23" spans="1:19" ht="12.75" x14ac:dyDescent="0.25">
      <c r="A23" s="155">
        <v>17</v>
      </c>
      <c r="B23" s="155" t="s">
        <v>195</v>
      </c>
      <c r="C23" s="210" t="s">
        <v>705</v>
      </c>
      <c r="D23" s="249">
        <v>55323.654099999992</v>
      </c>
      <c r="E23" s="157">
        <v>4357.402</v>
      </c>
      <c r="F23" s="157">
        <v>4974.9569999999994</v>
      </c>
      <c r="G23" s="157">
        <v>3646.9359999999988</v>
      </c>
      <c r="H23" s="157">
        <v>9504.3819999999996</v>
      </c>
      <c r="I23" s="157">
        <v>7337.5226000000002</v>
      </c>
      <c r="J23" s="155">
        <v>17</v>
      </c>
      <c r="K23" s="155" t="s">
        <v>195</v>
      </c>
      <c r="L23" s="210" t="s">
        <v>705</v>
      </c>
      <c r="M23" s="157">
        <v>4529.8430000000008</v>
      </c>
      <c r="N23" s="157">
        <v>891.60800000000006</v>
      </c>
      <c r="O23" s="157">
        <v>1905.5916</v>
      </c>
      <c r="P23" s="157">
        <v>3750.9283999999998</v>
      </c>
      <c r="Q23" s="157">
        <v>5758.1529999999993</v>
      </c>
      <c r="R23" s="157">
        <v>3878.6589999999997</v>
      </c>
      <c r="S23" s="157">
        <v>4787.6714999999986</v>
      </c>
    </row>
    <row r="24" spans="1:19" ht="12.75" x14ac:dyDescent="0.25">
      <c r="A24" s="155">
        <v>18</v>
      </c>
      <c r="B24" s="155" t="s">
        <v>147</v>
      </c>
      <c r="C24" s="210" t="s">
        <v>611</v>
      </c>
      <c r="D24" s="249">
        <v>50510.073415000006</v>
      </c>
      <c r="E24" s="157">
        <v>4045.8207349999998</v>
      </c>
      <c r="F24" s="157">
        <v>4264.964417000001</v>
      </c>
      <c r="G24" s="157">
        <v>7087.2384840000004</v>
      </c>
      <c r="H24" s="157">
        <v>5364.3858860000009</v>
      </c>
      <c r="I24" s="157">
        <v>4857.5411759999997</v>
      </c>
      <c r="J24" s="155">
        <v>18</v>
      </c>
      <c r="K24" s="155" t="s">
        <v>147</v>
      </c>
      <c r="L24" s="210" t="s">
        <v>611</v>
      </c>
      <c r="M24" s="157">
        <v>3697.881813</v>
      </c>
      <c r="N24" s="157">
        <v>2693.9998739999996</v>
      </c>
      <c r="O24" s="157">
        <v>3384.8514629999995</v>
      </c>
      <c r="P24" s="157">
        <v>2134.7625459999999</v>
      </c>
      <c r="Q24" s="157">
        <v>3766.4632370000004</v>
      </c>
      <c r="R24" s="157">
        <v>4354.6482400000004</v>
      </c>
      <c r="S24" s="157">
        <v>4857.515543999999</v>
      </c>
    </row>
    <row r="25" spans="1:19" ht="21" customHeight="1" x14ac:dyDescent="0.25">
      <c r="A25" s="155">
        <v>19</v>
      </c>
      <c r="B25" s="155" t="s">
        <v>191</v>
      </c>
      <c r="C25" s="210" t="s">
        <v>709</v>
      </c>
      <c r="D25" s="249">
        <v>42276.50432</v>
      </c>
      <c r="E25" s="157">
        <v>690.22919999999999</v>
      </c>
      <c r="F25" s="157">
        <v>3731.0985999999998</v>
      </c>
      <c r="G25" s="157">
        <v>5043.6329999999998</v>
      </c>
      <c r="H25" s="157">
        <v>4627.9168199999967</v>
      </c>
      <c r="I25" s="157">
        <v>3259.5806000000011</v>
      </c>
      <c r="J25" s="155">
        <v>19</v>
      </c>
      <c r="K25" s="155" t="s">
        <v>191</v>
      </c>
      <c r="L25" s="210" t="s">
        <v>709</v>
      </c>
      <c r="M25" s="157">
        <v>2739.8855999999996</v>
      </c>
      <c r="N25" s="157">
        <v>3790.853999999998</v>
      </c>
      <c r="O25" s="157">
        <v>4419.8387000000012</v>
      </c>
      <c r="P25" s="157">
        <v>4981.4671999999991</v>
      </c>
      <c r="Q25" s="157">
        <v>4487.2976000000008</v>
      </c>
      <c r="R25" s="157">
        <v>2960.4373999999993</v>
      </c>
      <c r="S25" s="157">
        <v>1544.2656000000002</v>
      </c>
    </row>
    <row r="26" spans="1:19" ht="12" customHeight="1" x14ac:dyDescent="0.25">
      <c r="A26" s="155">
        <v>20</v>
      </c>
      <c r="B26" s="155" t="s">
        <v>346</v>
      </c>
      <c r="C26" s="210" t="s">
        <v>536</v>
      </c>
      <c r="D26" s="249">
        <v>40805.911018999992</v>
      </c>
      <c r="E26" s="157">
        <v>4698.3471089999994</v>
      </c>
      <c r="F26" s="157">
        <v>2433.7208060000003</v>
      </c>
      <c r="G26" s="157">
        <v>4387.4251179999992</v>
      </c>
      <c r="H26" s="157">
        <v>1606.9684669999999</v>
      </c>
      <c r="I26" s="157">
        <v>3444.6035299999999</v>
      </c>
      <c r="J26" s="155">
        <v>20</v>
      </c>
      <c r="K26" s="155" t="s">
        <v>346</v>
      </c>
      <c r="L26" s="210" t="s">
        <v>536</v>
      </c>
      <c r="M26" s="157">
        <v>4418.1822899999997</v>
      </c>
      <c r="N26" s="157">
        <v>5240.6389069999996</v>
      </c>
      <c r="O26" s="157">
        <v>3573.1961569999994</v>
      </c>
      <c r="P26" s="157">
        <v>3197.9372499999995</v>
      </c>
      <c r="Q26" s="157">
        <v>3449.5364929999992</v>
      </c>
      <c r="R26" s="157">
        <v>2272.8800070000002</v>
      </c>
      <c r="S26" s="157">
        <v>2082.4748849999996</v>
      </c>
    </row>
    <row r="27" spans="1:19" ht="21" customHeight="1" x14ac:dyDescent="0.25">
      <c r="A27" s="155">
        <v>21</v>
      </c>
      <c r="B27" s="155" t="s">
        <v>187</v>
      </c>
      <c r="C27" s="210" t="s">
        <v>616</v>
      </c>
      <c r="D27" s="249">
        <v>40716.599699999999</v>
      </c>
      <c r="E27" s="157">
        <v>5627.15</v>
      </c>
      <c r="F27" s="157">
        <v>6475.27</v>
      </c>
      <c r="G27" s="157">
        <v>8514.2200000000012</v>
      </c>
      <c r="H27" s="157">
        <v>6907.27</v>
      </c>
      <c r="I27" s="157">
        <v>4478.62</v>
      </c>
      <c r="J27" s="155">
        <v>21</v>
      </c>
      <c r="K27" s="155" t="s">
        <v>187</v>
      </c>
      <c r="L27" s="210" t="s">
        <v>616</v>
      </c>
      <c r="M27" s="157">
        <v>2423.11</v>
      </c>
      <c r="N27" s="157">
        <v>3101</v>
      </c>
      <c r="O27" s="157">
        <v>1416.8806000000002</v>
      </c>
      <c r="P27" s="157">
        <v>532.34469999999999</v>
      </c>
      <c r="Q27" s="157">
        <v>275</v>
      </c>
      <c r="R27" s="157">
        <v>446.88440000000003</v>
      </c>
      <c r="S27" s="157">
        <v>518.85</v>
      </c>
    </row>
    <row r="28" spans="1:19" ht="21" customHeight="1" x14ac:dyDescent="0.25">
      <c r="A28" s="155">
        <v>22</v>
      </c>
      <c r="B28" s="155" t="s">
        <v>88</v>
      </c>
      <c r="C28" s="210" t="s">
        <v>700</v>
      </c>
      <c r="D28" s="249">
        <v>39245.913585000002</v>
      </c>
      <c r="E28" s="157">
        <v>4167.6545919999999</v>
      </c>
      <c r="F28" s="157">
        <v>3727.5000069999996</v>
      </c>
      <c r="G28" s="157">
        <v>4247.6209899999994</v>
      </c>
      <c r="H28" s="157">
        <v>4528.4576529999995</v>
      </c>
      <c r="I28" s="157">
        <v>2637.7384999999999</v>
      </c>
      <c r="J28" s="155">
        <v>22</v>
      </c>
      <c r="K28" s="155" t="s">
        <v>88</v>
      </c>
      <c r="L28" s="210" t="s">
        <v>700</v>
      </c>
      <c r="M28" s="157">
        <v>2625.2609900000002</v>
      </c>
      <c r="N28" s="157">
        <v>2001.7873399999999</v>
      </c>
      <c r="O28" s="157">
        <v>1455.40777</v>
      </c>
      <c r="P28" s="157">
        <v>2377.4098300000001</v>
      </c>
      <c r="Q28" s="157">
        <v>2968.9032190000003</v>
      </c>
      <c r="R28" s="157">
        <v>3755.7825139999995</v>
      </c>
      <c r="S28" s="157">
        <v>4752.3901800000003</v>
      </c>
    </row>
    <row r="29" spans="1:19" ht="25.5" x14ac:dyDescent="0.25">
      <c r="A29" s="155">
        <v>23</v>
      </c>
      <c r="B29" s="155" t="s">
        <v>77</v>
      </c>
      <c r="C29" s="210" t="s">
        <v>719</v>
      </c>
      <c r="D29" s="249">
        <v>37745.456976000001</v>
      </c>
      <c r="E29" s="157">
        <v>2061.8665619999997</v>
      </c>
      <c r="F29" s="157">
        <v>2156.8218729999999</v>
      </c>
      <c r="G29" s="157">
        <v>421.93399999999997</v>
      </c>
      <c r="H29" s="157">
        <v>5386.1726280000003</v>
      </c>
      <c r="I29" s="157">
        <v>4363.8667960000002</v>
      </c>
      <c r="J29" s="155">
        <v>23</v>
      </c>
      <c r="K29" s="155" t="s">
        <v>77</v>
      </c>
      <c r="L29" s="210" t="s">
        <v>719</v>
      </c>
      <c r="M29" s="157">
        <v>1704.7495329999999</v>
      </c>
      <c r="N29" s="157">
        <v>511.463549</v>
      </c>
      <c r="O29" s="157">
        <v>7834.2455360000013</v>
      </c>
      <c r="P29" s="157">
        <v>1010.3747149999999</v>
      </c>
      <c r="Q29" s="157">
        <v>1865.1581819999999</v>
      </c>
      <c r="R29" s="157">
        <v>6544.1720760000017</v>
      </c>
      <c r="S29" s="157">
        <v>3884.6315260000001</v>
      </c>
    </row>
    <row r="30" spans="1:19" ht="12" customHeight="1" x14ac:dyDescent="0.25">
      <c r="A30" s="155">
        <v>24</v>
      </c>
      <c r="B30" s="155" t="s">
        <v>36</v>
      </c>
      <c r="C30" s="210" t="s">
        <v>726</v>
      </c>
      <c r="D30" s="249">
        <v>34242.665999999997</v>
      </c>
      <c r="E30" s="157">
        <v>2303.37</v>
      </c>
      <c r="F30" s="157">
        <v>3224.643</v>
      </c>
      <c r="G30" s="157">
        <v>2303.6130000000003</v>
      </c>
      <c r="H30" s="157">
        <v>3868.1605</v>
      </c>
      <c r="I30" s="157">
        <v>3011.9219999999996</v>
      </c>
      <c r="J30" s="155">
        <v>24</v>
      </c>
      <c r="K30" s="155" t="s">
        <v>36</v>
      </c>
      <c r="L30" s="210" t="s">
        <v>726</v>
      </c>
      <c r="M30" s="157">
        <v>4895.1499999999996</v>
      </c>
      <c r="N30" s="157">
        <v>2621.395</v>
      </c>
      <c r="O30" s="157">
        <v>2572.8309999999997</v>
      </c>
      <c r="P30" s="157">
        <v>1803.43</v>
      </c>
      <c r="Q30" s="157">
        <v>2955.174</v>
      </c>
      <c r="R30" s="157">
        <v>2212.7745</v>
      </c>
      <c r="S30" s="157">
        <v>2470.2030000000004</v>
      </c>
    </row>
    <row r="31" spans="1:19" ht="12" customHeight="1" x14ac:dyDescent="0.25">
      <c r="A31" s="155">
        <v>25</v>
      </c>
      <c r="B31" s="155" t="s">
        <v>197</v>
      </c>
      <c r="C31" s="210" t="s">
        <v>642</v>
      </c>
      <c r="D31" s="249">
        <v>33297.985511000006</v>
      </c>
      <c r="E31" s="157">
        <v>1272.110275</v>
      </c>
      <c r="F31" s="157">
        <v>2197.1120230000001</v>
      </c>
      <c r="G31" s="157">
        <v>875.87448199999994</v>
      </c>
      <c r="H31" s="157">
        <v>4689.5466750000005</v>
      </c>
      <c r="I31" s="157">
        <v>1258.8168120000003</v>
      </c>
      <c r="J31" s="155">
        <v>25</v>
      </c>
      <c r="K31" s="155" t="s">
        <v>197</v>
      </c>
      <c r="L31" s="210" t="s">
        <v>642</v>
      </c>
      <c r="M31" s="157">
        <v>2025.5067069999996</v>
      </c>
      <c r="N31" s="157">
        <v>2460.808477</v>
      </c>
      <c r="O31" s="157">
        <v>3326.0530830000002</v>
      </c>
      <c r="P31" s="157">
        <v>3041.750822</v>
      </c>
      <c r="Q31" s="157">
        <v>4226.4865490000011</v>
      </c>
      <c r="R31" s="157">
        <v>4211.300252</v>
      </c>
      <c r="S31" s="157">
        <v>3712.6193539999999</v>
      </c>
    </row>
    <row r="32" spans="1:19" ht="21" customHeight="1" x14ac:dyDescent="0.25">
      <c r="A32" s="155">
        <v>26</v>
      </c>
      <c r="B32" s="159" t="s">
        <v>183</v>
      </c>
      <c r="C32" s="210" t="s">
        <v>697</v>
      </c>
      <c r="D32" s="249">
        <v>31636.7</v>
      </c>
      <c r="E32" s="157">
        <v>2575.4250000000002</v>
      </c>
      <c r="F32" s="157">
        <v>2753.2</v>
      </c>
      <c r="G32" s="157">
        <v>2584.9500000000003</v>
      </c>
      <c r="H32" s="157">
        <v>4258.7750000000005</v>
      </c>
      <c r="I32" s="157">
        <v>3213.95</v>
      </c>
      <c r="J32" s="155">
        <v>26</v>
      </c>
      <c r="K32" s="155" t="s">
        <v>183</v>
      </c>
      <c r="L32" s="210" t="s">
        <v>697</v>
      </c>
      <c r="M32" s="157">
        <v>3592.2999999999997</v>
      </c>
      <c r="N32" s="157">
        <v>2327.9250000000002</v>
      </c>
      <c r="O32" s="157">
        <v>3818.4749999999999</v>
      </c>
      <c r="P32" s="157">
        <v>1985.875</v>
      </c>
      <c r="Q32" s="157">
        <v>1311.0749999999998</v>
      </c>
      <c r="R32" s="157">
        <v>2027.8500000000001</v>
      </c>
      <c r="S32" s="157">
        <v>1186.8999999999999</v>
      </c>
    </row>
    <row r="33" spans="1:19" ht="38.25" x14ac:dyDescent="0.25">
      <c r="A33" s="155">
        <v>27</v>
      </c>
      <c r="B33" s="159" t="s">
        <v>38</v>
      </c>
      <c r="C33" s="210" t="s">
        <v>720</v>
      </c>
      <c r="D33" s="249">
        <v>28339.728499999997</v>
      </c>
      <c r="E33" s="157">
        <v>998.33899999999994</v>
      </c>
      <c r="F33" s="157">
        <v>2105.0645399999999</v>
      </c>
      <c r="G33" s="157">
        <v>1367.67797</v>
      </c>
      <c r="H33" s="157">
        <v>1769.5639999999999</v>
      </c>
      <c r="I33" s="157">
        <v>1893.8690000000001</v>
      </c>
      <c r="J33" s="155">
        <v>27</v>
      </c>
      <c r="K33" s="155" t="s">
        <v>38</v>
      </c>
      <c r="L33" s="210" t="s">
        <v>720</v>
      </c>
      <c r="M33" s="157">
        <v>1373.451</v>
      </c>
      <c r="N33" s="157">
        <v>1972.6139999999996</v>
      </c>
      <c r="O33" s="157">
        <v>1708.8709999999999</v>
      </c>
      <c r="P33" s="157">
        <v>3360.2020000000002</v>
      </c>
      <c r="Q33" s="157">
        <v>3660.5629899999999</v>
      </c>
      <c r="R33" s="157">
        <v>3060.8670000000002</v>
      </c>
      <c r="S33" s="157">
        <v>5068.6460000000006</v>
      </c>
    </row>
    <row r="34" spans="1:19" ht="12" customHeight="1" x14ac:dyDescent="0.25">
      <c r="A34" s="155">
        <v>28</v>
      </c>
      <c r="B34" s="159" t="s">
        <v>64</v>
      </c>
      <c r="C34" s="210" t="s">
        <v>721</v>
      </c>
      <c r="D34" s="249">
        <v>27187.521328000003</v>
      </c>
      <c r="E34" s="157">
        <v>2135.099952</v>
      </c>
      <c r="F34" s="157">
        <v>2995.6466480000004</v>
      </c>
      <c r="G34" s="157">
        <v>2745.2124669999998</v>
      </c>
      <c r="H34" s="157">
        <v>2837.3645199999996</v>
      </c>
      <c r="I34" s="157">
        <v>1668.019352</v>
      </c>
      <c r="J34" s="155">
        <v>28</v>
      </c>
      <c r="K34" s="155" t="s">
        <v>64</v>
      </c>
      <c r="L34" s="210" t="s">
        <v>721</v>
      </c>
      <c r="M34" s="157">
        <v>1272.109504</v>
      </c>
      <c r="N34" s="157">
        <v>656.58311800000001</v>
      </c>
      <c r="O34" s="157">
        <v>914.11112500000002</v>
      </c>
      <c r="P34" s="157">
        <v>2136.0124020000003</v>
      </c>
      <c r="Q34" s="157">
        <v>2347.174818</v>
      </c>
      <c r="R34" s="157">
        <v>2847.8135749999997</v>
      </c>
      <c r="S34" s="157">
        <v>4632.3738470000008</v>
      </c>
    </row>
    <row r="35" spans="1:19" ht="12" customHeight="1" x14ac:dyDescent="0.25">
      <c r="A35" s="155">
        <v>29</v>
      </c>
      <c r="B35" s="159" t="s">
        <v>72</v>
      </c>
      <c r="C35" s="210" t="s">
        <v>710</v>
      </c>
      <c r="D35" s="249">
        <v>26179.182767999999</v>
      </c>
      <c r="E35" s="157">
        <v>0.34927000000000002</v>
      </c>
      <c r="F35" s="157"/>
      <c r="G35" s="157">
        <v>5786.2012000000004</v>
      </c>
      <c r="H35" s="157">
        <v>255.95</v>
      </c>
      <c r="I35" s="157">
        <v>0.139597</v>
      </c>
      <c r="J35" s="155">
        <v>29</v>
      </c>
      <c r="K35" s="155" t="s">
        <v>72</v>
      </c>
      <c r="L35" s="210" t="s">
        <v>710</v>
      </c>
      <c r="M35" s="157">
        <v>4000</v>
      </c>
      <c r="N35" s="157"/>
      <c r="O35" s="157">
        <v>4957.3900000000003</v>
      </c>
      <c r="P35" s="157">
        <v>4887.21</v>
      </c>
      <c r="Q35" s="157">
        <v>308.75</v>
      </c>
      <c r="R35" s="157">
        <v>0.23270099999999999</v>
      </c>
      <c r="S35" s="157">
        <v>5982.96</v>
      </c>
    </row>
    <row r="36" spans="1:19" ht="12" customHeight="1" x14ac:dyDescent="0.25">
      <c r="A36" s="155">
        <v>30</v>
      </c>
      <c r="B36" s="159" t="s">
        <v>185</v>
      </c>
      <c r="C36" s="210" t="s">
        <v>699</v>
      </c>
      <c r="D36" s="249">
        <v>25717.780839999999</v>
      </c>
      <c r="E36" s="157">
        <v>1766.4749999999999</v>
      </c>
      <c r="F36" s="157">
        <v>3350.7059199999999</v>
      </c>
      <c r="G36" s="157">
        <v>3465.6</v>
      </c>
      <c r="H36" s="157">
        <v>5032</v>
      </c>
      <c r="I36" s="157">
        <v>2342.75</v>
      </c>
      <c r="J36" s="155">
        <v>30</v>
      </c>
      <c r="K36" s="155" t="s">
        <v>185</v>
      </c>
      <c r="L36" s="210" t="s">
        <v>699</v>
      </c>
      <c r="M36" s="157">
        <v>2263.4559199999999</v>
      </c>
      <c r="N36" s="157">
        <v>976.4</v>
      </c>
      <c r="O36" s="157">
        <v>1597.5499999999997</v>
      </c>
      <c r="P36" s="157">
        <v>1197.1500000000001</v>
      </c>
      <c r="Q36" s="157">
        <v>1265.5</v>
      </c>
      <c r="R36" s="157">
        <v>1290.0249999999999</v>
      </c>
      <c r="S36" s="157">
        <v>1170.1689999999999</v>
      </c>
    </row>
    <row r="37" spans="1:19" ht="12" customHeight="1" x14ac:dyDescent="0.25">
      <c r="A37" s="155">
        <v>31</v>
      </c>
      <c r="B37" s="159" t="s">
        <v>114</v>
      </c>
      <c r="C37" s="210" t="s">
        <v>723</v>
      </c>
      <c r="D37" s="249">
        <v>25706.108029000003</v>
      </c>
      <c r="E37" s="157">
        <v>1655.5692079999999</v>
      </c>
      <c r="F37" s="157">
        <v>2523.0908390000004</v>
      </c>
      <c r="G37" s="157">
        <v>1823.6842510000001</v>
      </c>
      <c r="H37" s="157">
        <v>1560.4870339999998</v>
      </c>
      <c r="I37" s="157">
        <v>1704.948776</v>
      </c>
      <c r="J37" s="155">
        <v>31</v>
      </c>
      <c r="K37" s="155" t="s">
        <v>114</v>
      </c>
      <c r="L37" s="210" t="s">
        <v>723</v>
      </c>
      <c r="M37" s="157">
        <v>2305.7104319999999</v>
      </c>
      <c r="N37" s="157">
        <v>2850.4955730000001</v>
      </c>
      <c r="O37" s="157">
        <v>1598.827006</v>
      </c>
      <c r="P37" s="157">
        <v>1678.5063870000004</v>
      </c>
      <c r="Q37" s="157">
        <v>3169.6142030000001</v>
      </c>
      <c r="R37" s="157">
        <v>2188.0803100000003</v>
      </c>
      <c r="S37" s="157">
        <v>2647.0940100000003</v>
      </c>
    </row>
    <row r="38" spans="1:19" ht="21" customHeight="1" x14ac:dyDescent="0.25">
      <c r="A38" s="155">
        <v>32</v>
      </c>
      <c r="B38" s="159" t="s">
        <v>16</v>
      </c>
      <c r="C38" s="210" t="s">
        <v>773</v>
      </c>
      <c r="D38" s="249">
        <v>25368.120000000003</v>
      </c>
      <c r="E38" s="157">
        <v>7150</v>
      </c>
      <c r="F38" s="157">
        <v>128.4</v>
      </c>
      <c r="G38" s="157">
        <v>171.2</v>
      </c>
      <c r="H38" s="157">
        <v>149.80000000000001</v>
      </c>
      <c r="I38" s="157">
        <v>166.93476000000001</v>
      </c>
      <c r="J38" s="155">
        <v>32</v>
      </c>
      <c r="K38" s="155" t="s">
        <v>16</v>
      </c>
      <c r="L38" s="210" t="s">
        <v>773</v>
      </c>
      <c r="M38" s="157">
        <v>9083.1627200000003</v>
      </c>
      <c r="N38" s="157">
        <v>98.182519999999997</v>
      </c>
      <c r="O38" s="157">
        <v>8281.2800000000007</v>
      </c>
      <c r="P38" s="157">
        <v>58.04</v>
      </c>
      <c r="Q38" s="157">
        <v>40.56</v>
      </c>
      <c r="R38" s="157">
        <v>40.56</v>
      </c>
      <c r="S38" s="157"/>
    </row>
    <row r="39" spans="1:19" ht="21" customHeight="1" x14ac:dyDescent="0.25">
      <c r="A39" s="155">
        <v>33</v>
      </c>
      <c r="B39" s="159" t="s">
        <v>127</v>
      </c>
      <c r="C39" s="210" t="s">
        <v>758</v>
      </c>
      <c r="D39" s="249">
        <v>25344.283999999992</v>
      </c>
      <c r="E39" s="157">
        <v>3634.41</v>
      </c>
      <c r="F39" s="157">
        <v>3537.8959999999997</v>
      </c>
      <c r="G39" s="157">
        <v>4107.7729999999992</v>
      </c>
      <c r="H39" s="157">
        <v>378.16</v>
      </c>
      <c r="I39" s="157">
        <v>859.56000000000006</v>
      </c>
      <c r="J39" s="155">
        <v>33</v>
      </c>
      <c r="K39" s="155" t="s">
        <v>127</v>
      </c>
      <c r="L39" s="210" t="s">
        <v>758</v>
      </c>
      <c r="M39" s="157">
        <v>1444</v>
      </c>
      <c r="N39" s="157">
        <v>3899.67</v>
      </c>
      <c r="O39" s="157">
        <v>1620.42</v>
      </c>
      <c r="P39" s="157">
        <v>1686.7950000000001</v>
      </c>
      <c r="Q39" s="157">
        <v>2250.7800000000002</v>
      </c>
      <c r="R39" s="157">
        <v>1611.4399999999998</v>
      </c>
      <c r="S39" s="157">
        <v>313.38</v>
      </c>
    </row>
    <row r="40" spans="1:19" ht="9.9499999999999993" customHeight="1" x14ac:dyDescent="0.25">
      <c r="A40" s="303"/>
      <c r="B40" s="303"/>
      <c r="C40" s="303"/>
      <c r="D40" s="304"/>
      <c r="E40" s="245"/>
      <c r="F40" s="245"/>
      <c r="G40" s="245"/>
      <c r="H40" s="245"/>
      <c r="I40" s="302" t="s">
        <v>350</v>
      </c>
      <c r="J40" s="305"/>
      <c r="K40" s="305"/>
      <c r="L40" s="305"/>
      <c r="M40" s="245"/>
      <c r="N40" s="306"/>
      <c r="O40" s="306"/>
      <c r="P40" s="306"/>
      <c r="Q40" s="306"/>
      <c r="R40" s="306"/>
      <c r="S40" s="302" t="s">
        <v>350</v>
      </c>
    </row>
    <row r="41" spans="1:19" ht="10.7" customHeight="1" x14ac:dyDescent="0.25">
      <c r="A41" s="58" t="s">
        <v>368</v>
      </c>
      <c r="B41" s="13"/>
      <c r="C41" s="13"/>
      <c r="D41" s="93"/>
      <c r="E41" s="51"/>
      <c r="F41" s="51"/>
      <c r="G41" s="51"/>
      <c r="H41" s="51"/>
      <c r="I41" s="51"/>
      <c r="J41" s="58" t="s">
        <v>368</v>
      </c>
      <c r="K41" s="31"/>
      <c r="L41" s="31"/>
      <c r="M41" s="307"/>
      <c r="N41" s="307"/>
      <c r="O41" s="307"/>
      <c r="P41" s="307"/>
      <c r="Q41" s="307"/>
      <c r="R41" s="307"/>
      <c r="S41" s="307"/>
    </row>
    <row r="42" spans="1:19" ht="24.95" customHeight="1" thickBot="1" x14ac:dyDescent="0.3">
      <c r="A42" s="298" t="s">
        <v>255</v>
      </c>
      <c r="B42" s="255" t="s">
        <v>373</v>
      </c>
      <c r="C42" s="287" t="s">
        <v>365</v>
      </c>
      <c r="D42" s="288" t="s">
        <v>257</v>
      </c>
      <c r="E42" s="287" t="s">
        <v>290</v>
      </c>
      <c r="F42" s="287" t="s">
        <v>291</v>
      </c>
      <c r="G42" s="287" t="s">
        <v>270</v>
      </c>
      <c r="H42" s="287" t="s">
        <v>271</v>
      </c>
      <c r="I42" s="289" t="s">
        <v>272</v>
      </c>
      <c r="J42" s="298" t="s">
        <v>255</v>
      </c>
      <c r="K42" s="255" t="s">
        <v>373</v>
      </c>
      <c r="L42" s="287" t="s">
        <v>365</v>
      </c>
      <c r="M42" s="289" t="s">
        <v>273</v>
      </c>
      <c r="N42" s="287" t="s">
        <v>274</v>
      </c>
      <c r="O42" s="287" t="s">
        <v>275</v>
      </c>
      <c r="P42" s="287" t="s">
        <v>243</v>
      </c>
      <c r="Q42" s="287" t="s">
        <v>277</v>
      </c>
      <c r="R42" s="287" t="s">
        <v>278</v>
      </c>
      <c r="S42" s="289" t="s">
        <v>279</v>
      </c>
    </row>
    <row r="43" spans="1:19" ht="5.0999999999999996" customHeight="1" thickTop="1" x14ac:dyDescent="0.25">
      <c r="A43" s="234"/>
      <c r="B43" s="234"/>
      <c r="C43" s="284"/>
      <c r="D43" s="283"/>
      <c r="E43" s="278"/>
      <c r="F43" s="278"/>
      <c r="G43" s="278"/>
      <c r="H43" s="278"/>
      <c r="I43" s="278"/>
      <c r="J43" s="234"/>
      <c r="K43" s="234"/>
      <c r="L43" s="284"/>
      <c r="M43" s="278"/>
      <c r="N43" s="278"/>
      <c r="O43" s="278"/>
      <c r="P43" s="278"/>
      <c r="Q43" s="278"/>
      <c r="R43" s="278"/>
      <c r="S43" s="278"/>
    </row>
    <row r="44" spans="1:19" ht="21" customHeight="1" x14ac:dyDescent="0.25">
      <c r="A44" s="152">
        <v>34</v>
      </c>
      <c r="B44" s="209" t="s">
        <v>329</v>
      </c>
      <c r="C44" s="210" t="s">
        <v>593</v>
      </c>
      <c r="D44" s="248">
        <v>24061.922555999998</v>
      </c>
      <c r="E44" s="154">
        <v>1198.7275219999999</v>
      </c>
      <c r="F44" s="154">
        <v>1648.0410489999999</v>
      </c>
      <c r="G44" s="154">
        <v>1627.122525</v>
      </c>
      <c r="H44" s="154">
        <v>1704.1989839999999</v>
      </c>
      <c r="I44" s="154">
        <v>2726.6270250000002</v>
      </c>
      <c r="J44" s="152">
        <v>34</v>
      </c>
      <c r="K44" s="152" t="s">
        <v>329</v>
      </c>
      <c r="L44" s="210" t="s">
        <v>593</v>
      </c>
      <c r="M44" s="154">
        <v>2070.6397130000005</v>
      </c>
      <c r="N44" s="154">
        <v>2114.668001</v>
      </c>
      <c r="O44" s="154">
        <v>2436.2599909999999</v>
      </c>
      <c r="P44" s="154">
        <v>1728.5998600000003</v>
      </c>
      <c r="Q44" s="154">
        <v>1667.5896600000001</v>
      </c>
      <c r="R44" s="154">
        <v>1867.4603869999999</v>
      </c>
      <c r="S44" s="154">
        <v>3271.9878389999994</v>
      </c>
    </row>
    <row r="45" spans="1:19" ht="12" customHeight="1" x14ac:dyDescent="0.25">
      <c r="A45" s="155">
        <v>35</v>
      </c>
      <c r="B45" s="159" t="s">
        <v>65</v>
      </c>
      <c r="C45" s="210" t="s">
        <v>744</v>
      </c>
      <c r="D45" s="249">
        <v>21393.389999999996</v>
      </c>
      <c r="E45" s="157">
        <v>778.95</v>
      </c>
      <c r="F45" s="157">
        <v>727</v>
      </c>
      <c r="G45" s="157">
        <v>1066.25</v>
      </c>
      <c r="H45" s="157">
        <v>1869.075</v>
      </c>
      <c r="I45" s="157">
        <v>1681.375</v>
      </c>
      <c r="J45" s="155">
        <v>35</v>
      </c>
      <c r="K45" s="155" t="s">
        <v>65</v>
      </c>
      <c r="L45" s="210" t="s">
        <v>744</v>
      </c>
      <c r="M45" s="157">
        <v>2633.2350000000001</v>
      </c>
      <c r="N45" s="157">
        <v>2630.5099999999998</v>
      </c>
      <c r="O45" s="157">
        <v>2733.2750000000001</v>
      </c>
      <c r="P45" s="157">
        <v>936.125</v>
      </c>
      <c r="Q45" s="157">
        <v>2536.25</v>
      </c>
      <c r="R45" s="157">
        <v>1861.7249999999999</v>
      </c>
      <c r="S45" s="157">
        <v>1939.62</v>
      </c>
    </row>
    <row r="46" spans="1:19" ht="12" customHeight="1" x14ac:dyDescent="0.25">
      <c r="A46" s="152">
        <v>36</v>
      </c>
      <c r="B46" s="209" t="s">
        <v>189</v>
      </c>
      <c r="C46" s="210" t="s">
        <v>706</v>
      </c>
      <c r="D46" s="248">
        <v>21091.107963000002</v>
      </c>
      <c r="E46" s="154">
        <v>1331.9865219999999</v>
      </c>
      <c r="F46" s="154">
        <v>1666.852848</v>
      </c>
      <c r="G46" s="154">
        <v>2014.5360000000001</v>
      </c>
      <c r="H46" s="154">
        <v>2189.790833</v>
      </c>
      <c r="I46" s="154">
        <v>2680.5543600000001</v>
      </c>
      <c r="J46" s="152">
        <v>36</v>
      </c>
      <c r="K46" s="152" t="s">
        <v>189</v>
      </c>
      <c r="L46" s="210" t="s">
        <v>706</v>
      </c>
      <c r="M46" s="154">
        <v>1737.3696</v>
      </c>
      <c r="N46" s="154">
        <v>1755.0778</v>
      </c>
      <c r="O46" s="154">
        <v>1988.51</v>
      </c>
      <c r="P46" s="154">
        <v>1056.6949999999999</v>
      </c>
      <c r="Q46" s="154">
        <v>2557.1349999999998</v>
      </c>
      <c r="R46" s="154">
        <v>902.19262800000001</v>
      </c>
      <c r="S46" s="154">
        <v>1210.4073719999999</v>
      </c>
    </row>
    <row r="47" spans="1:19" ht="12" customHeight="1" x14ac:dyDescent="0.25">
      <c r="A47" s="159">
        <v>37</v>
      </c>
      <c r="B47" s="159" t="s">
        <v>102</v>
      </c>
      <c r="C47" s="210" t="s">
        <v>732</v>
      </c>
      <c r="D47" s="249">
        <v>20396.122082000002</v>
      </c>
      <c r="E47" s="157">
        <v>561.33000000000015</v>
      </c>
      <c r="F47" s="157">
        <v>2130.2021</v>
      </c>
      <c r="G47" s="157">
        <v>2157.7812999999996</v>
      </c>
      <c r="H47" s="157">
        <v>2181.2136819999996</v>
      </c>
      <c r="I47" s="157">
        <v>1984.1168000000002</v>
      </c>
      <c r="J47" s="159">
        <v>37</v>
      </c>
      <c r="K47" s="159" t="s">
        <v>102</v>
      </c>
      <c r="L47" s="210" t="s">
        <v>732</v>
      </c>
      <c r="M47" s="157">
        <v>1650.4740000000002</v>
      </c>
      <c r="N47" s="157">
        <v>1814.5176999999999</v>
      </c>
      <c r="O47" s="157">
        <v>1739.7256</v>
      </c>
      <c r="P47" s="157">
        <v>2406.9276000000009</v>
      </c>
      <c r="Q47" s="157">
        <v>1471.1586</v>
      </c>
      <c r="R47" s="157">
        <v>1238.4142000000002</v>
      </c>
      <c r="S47" s="157">
        <v>1060.2605000000003</v>
      </c>
    </row>
    <row r="48" spans="1:19" ht="21" customHeight="1" x14ac:dyDescent="0.25">
      <c r="A48" s="152">
        <v>38</v>
      </c>
      <c r="B48" s="152" t="s">
        <v>182</v>
      </c>
      <c r="C48" s="210" t="s">
        <v>647</v>
      </c>
      <c r="D48" s="248">
        <v>20329.242174999999</v>
      </c>
      <c r="E48" s="154">
        <v>1435.4055949999995</v>
      </c>
      <c r="F48" s="154">
        <v>1731.878937</v>
      </c>
      <c r="G48" s="154">
        <v>1697.9592340000002</v>
      </c>
      <c r="H48" s="154">
        <v>1449.6934379999998</v>
      </c>
      <c r="I48" s="154">
        <v>1711.4285320000001</v>
      </c>
      <c r="J48" s="152">
        <v>38</v>
      </c>
      <c r="K48" s="152" t="s">
        <v>182</v>
      </c>
      <c r="L48" s="210" t="s">
        <v>647</v>
      </c>
      <c r="M48" s="154">
        <v>1829.4658679999995</v>
      </c>
      <c r="N48" s="154">
        <v>1689.4904850000003</v>
      </c>
      <c r="O48" s="154">
        <v>1825.717187</v>
      </c>
      <c r="P48" s="154">
        <v>1242.6198019999993</v>
      </c>
      <c r="Q48" s="154">
        <v>1957.1782309999996</v>
      </c>
      <c r="R48" s="154">
        <v>1637.6313370000003</v>
      </c>
      <c r="S48" s="154">
        <v>2120.7735290000001</v>
      </c>
    </row>
    <row r="49" spans="1:19" ht="21" customHeight="1" x14ac:dyDescent="0.25">
      <c r="A49" s="155">
        <v>39</v>
      </c>
      <c r="B49" s="155" t="s">
        <v>98</v>
      </c>
      <c r="C49" s="210" t="s">
        <v>735</v>
      </c>
      <c r="D49" s="249">
        <v>19718.56754</v>
      </c>
      <c r="E49" s="157">
        <v>1317.1615689999999</v>
      </c>
      <c r="F49" s="157">
        <v>1155.3278350000001</v>
      </c>
      <c r="G49" s="157">
        <v>957.90613100000007</v>
      </c>
      <c r="H49" s="157">
        <v>2026.6544359999998</v>
      </c>
      <c r="I49" s="157">
        <v>1438.7154910000002</v>
      </c>
      <c r="J49" s="155">
        <v>39</v>
      </c>
      <c r="K49" s="155" t="s">
        <v>98</v>
      </c>
      <c r="L49" s="210" t="s">
        <v>735</v>
      </c>
      <c r="M49" s="157">
        <v>871.64759300000014</v>
      </c>
      <c r="N49" s="157">
        <v>584.48326199999997</v>
      </c>
      <c r="O49" s="157">
        <v>3666.0904809999997</v>
      </c>
      <c r="P49" s="157">
        <v>968.28112799999997</v>
      </c>
      <c r="Q49" s="157">
        <v>1276.687586</v>
      </c>
      <c r="R49" s="157">
        <v>1780.5352149999999</v>
      </c>
      <c r="S49" s="157">
        <v>3675.0768129999997</v>
      </c>
    </row>
    <row r="50" spans="1:19" ht="12" customHeight="1" x14ac:dyDescent="0.25">
      <c r="A50" s="155">
        <v>40</v>
      </c>
      <c r="B50" s="155" t="s">
        <v>188</v>
      </c>
      <c r="C50" s="210" t="s">
        <v>707</v>
      </c>
      <c r="D50" s="249">
        <v>19294.333539999996</v>
      </c>
      <c r="E50" s="157">
        <v>1049.5691299999999</v>
      </c>
      <c r="F50" s="157">
        <v>2192.8811530000003</v>
      </c>
      <c r="G50" s="157">
        <v>857.74</v>
      </c>
      <c r="H50" s="157">
        <v>2106.1514569999999</v>
      </c>
      <c r="I50" s="157">
        <v>1781.5084999999999</v>
      </c>
      <c r="J50" s="155">
        <v>40</v>
      </c>
      <c r="K50" s="155" t="s">
        <v>188</v>
      </c>
      <c r="L50" s="210" t="s">
        <v>707</v>
      </c>
      <c r="M50" s="157">
        <v>2866.8182999999999</v>
      </c>
      <c r="N50" s="157">
        <v>1293.5830000000001</v>
      </c>
      <c r="O50" s="157">
        <v>817.65899999999999</v>
      </c>
      <c r="P50" s="157">
        <v>3447.0949999999998</v>
      </c>
      <c r="Q50" s="157">
        <v>1159.8409999999999</v>
      </c>
      <c r="R50" s="157">
        <v>575.351</v>
      </c>
      <c r="S50" s="157">
        <v>1146.136</v>
      </c>
    </row>
    <row r="51" spans="1:19" ht="21" customHeight="1" x14ac:dyDescent="0.25">
      <c r="A51" s="155">
        <v>41</v>
      </c>
      <c r="B51" s="155" t="s">
        <v>395</v>
      </c>
      <c r="C51" s="210" t="s">
        <v>741</v>
      </c>
      <c r="D51" s="249">
        <v>18960.488709000001</v>
      </c>
      <c r="E51" s="157">
        <v>623.13679999999999</v>
      </c>
      <c r="F51" s="157">
        <v>1116.2829999999999</v>
      </c>
      <c r="G51" s="157">
        <v>1049.624</v>
      </c>
      <c r="H51" s="157">
        <v>1928.0512000000001</v>
      </c>
      <c r="I51" s="157">
        <v>1312.1599999999999</v>
      </c>
      <c r="J51" s="155">
        <v>41</v>
      </c>
      <c r="K51" s="155" t="s">
        <v>395</v>
      </c>
      <c r="L51" s="210" t="s">
        <v>741</v>
      </c>
      <c r="M51" s="157">
        <v>1107.4867999999999</v>
      </c>
      <c r="N51" s="157">
        <v>1620.6512</v>
      </c>
      <c r="O51" s="157">
        <v>2227.76172</v>
      </c>
      <c r="P51" s="157">
        <v>1936.79008</v>
      </c>
      <c r="Q51" s="157">
        <v>2564.2661549999998</v>
      </c>
      <c r="R51" s="157">
        <v>1676.5577540000002</v>
      </c>
      <c r="S51" s="157">
        <v>1797.72</v>
      </c>
    </row>
    <row r="52" spans="1:19" ht="21" customHeight="1" x14ac:dyDescent="0.25">
      <c r="A52" s="155">
        <v>42</v>
      </c>
      <c r="B52" s="155" t="s">
        <v>20</v>
      </c>
      <c r="C52" s="210" t="s">
        <v>750</v>
      </c>
      <c r="D52" s="249">
        <v>18306.499630000002</v>
      </c>
      <c r="E52" s="157">
        <v>995.72</v>
      </c>
      <c r="F52" s="157">
        <v>1667</v>
      </c>
      <c r="G52" s="157">
        <v>1539.481</v>
      </c>
      <c r="H52" s="157">
        <v>1780.47</v>
      </c>
      <c r="I52" s="157">
        <v>1337.595</v>
      </c>
      <c r="J52" s="155">
        <v>42</v>
      </c>
      <c r="K52" s="155" t="s">
        <v>20</v>
      </c>
      <c r="L52" s="210" t="s">
        <v>750</v>
      </c>
      <c r="M52" s="157">
        <v>2264.2133800000001</v>
      </c>
      <c r="N52" s="157">
        <v>1377.85</v>
      </c>
      <c r="O52" s="157">
        <v>2059.66</v>
      </c>
      <c r="P52" s="157">
        <v>1616.067</v>
      </c>
      <c r="Q52" s="157">
        <v>825.6182500000001</v>
      </c>
      <c r="R52" s="157">
        <v>997.95</v>
      </c>
      <c r="S52" s="157">
        <v>1844.875</v>
      </c>
    </row>
    <row r="53" spans="1:19" ht="12" customHeight="1" x14ac:dyDescent="0.25">
      <c r="A53" s="155">
        <v>43</v>
      </c>
      <c r="B53" s="155" t="s">
        <v>103</v>
      </c>
      <c r="C53" s="210" t="s">
        <v>736</v>
      </c>
      <c r="D53" s="249">
        <v>18043.091414999999</v>
      </c>
      <c r="E53" s="157">
        <v>1485.5</v>
      </c>
      <c r="F53" s="157">
        <v>777.27456099999995</v>
      </c>
      <c r="G53" s="157">
        <v>1882.561672</v>
      </c>
      <c r="H53" s="157">
        <v>1221.48</v>
      </c>
      <c r="I53" s="157">
        <v>664.84441200000003</v>
      </c>
      <c r="J53" s="155">
        <v>43</v>
      </c>
      <c r="K53" s="155" t="s">
        <v>103</v>
      </c>
      <c r="L53" s="210" t="s">
        <v>736</v>
      </c>
      <c r="M53" s="157">
        <v>1796.2439199999999</v>
      </c>
      <c r="N53" s="157">
        <v>1021.230988</v>
      </c>
      <c r="O53" s="157">
        <v>649.39249999999993</v>
      </c>
      <c r="P53" s="157">
        <v>777.07349999999997</v>
      </c>
      <c r="Q53" s="157">
        <v>2241.82305</v>
      </c>
      <c r="R53" s="157">
        <v>1101.6970000000001</v>
      </c>
      <c r="S53" s="157">
        <v>4423.9698120000003</v>
      </c>
    </row>
    <row r="54" spans="1:19" ht="21" customHeight="1" x14ac:dyDescent="0.25">
      <c r="A54" s="155">
        <v>44</v>
      </c>
      <c r="B54" s="155" t="s">
        <v>437</v>
      </c>
      <c r="C54" s="210" t="s">
        <v>776</v>
      </c>
      <c r="D54" s="249">
        <v>15415.871829999998</v>
      </c>
      <c r="E54" s="157">
        <v>1866.7049999999999</v>
      </c>
      <c r="F54" s="157">
        <v>1865.4451079999999</v>
      </c>
      <c r="G54" s="157">
        <v>2277.7984000000001</v>
      </c>
      <c r="H54" s="157">
        <v>2265.7096289999999</v>
      </c>
      <c r="I54" s="157">
        <v>1265.0219980000002</v>
      </c>
      <c r="J54" s="155">
        <v>44</v>
      </c>
      <c r="K54" s="155" t="s">
        <v>437</v>
      </c>
      <c r="L54" s="210" t="s">
        <v>776</v>
      </c>
      <c r="M54" s="157">
        <v>2473.1839999999997</v>
      </c>
      <c r="N54" s="157">
        <v>872.41100000000006</v>
      </c>
      <c r="O54" s="157">
        <v>275.89400000000001</v>
      </c>
      <c r="P54" s="157"/>
      <c r="Q54" s="157">
        <v>45.238252000000003</v>
      </c>
      <c r="R54" s="157">
        <v>2208.3720000000003</v>
      </c>
      <c r="S54" s="157">
        <v>9.2442999999999997E-2</v>
      </c>
    </row>
    <row r="55" spans="1:19" ht="21" customHeight="1" x14ac:dyDescent="0.25">
      <c r="A55" s="155">
        <v>45</v>
      </c>
      <c r="B55" s="155" t="s">
        <v>91</v>
      </c>
      <c r="C55" s="210" t="s">
        <v>729</v>
      </c>
      <c r="D55" s="249">
        <v>15239.164062</v>
      </c>
      <c r="E55" s="157">
        <v>936.86099999999988</v>
      </c>
      <c r="F55" s="157">
        <v>705.34930999999995</v>
      </c>
      <c r="G55" s="157">
        <v>1114.3266600000002</v>
      </c>
      <c r="H55" s="157">
        <v>1299.386422</v>
      </c>
      <c r="I55" s="157">
        <v>1374.5900000000001</v>
      </c>
      <c r="J55" s="155">
        <v>45</v>
      </c>
      <c r="K55" s="155" t="s">
        <v>91</v>
      </c>
      <c r="L55" s="210" t="s">
        <v>729</v>
      </c>
      <c r="M55" s="157">
        <v>1620.5670400000001</v>
      </c>
      <c r="N55" s="157">
        <v>1191.3993699999999</v>
      </c>
      <c r="O55" s="157">
        <v>1340.4614200000001</v>
      </c>
      <c r="P55" s="157">
        <v>1013.78023</v>
      </c>
      <c r="Q55" s="157">
        <v>1363.7494099999999</v>
      </c>
      <c r="R55" s="157">
        <v>1932.8468800000001</v>
      </c>
      <c r="S55" s="157">
        <v>1345.8463200000001</v>
      </c>
    </row>
    <row r="56" spans="1:19" ht="25.5" x14ac:dyDescent="0.25">
      <c r="A56" s="155">
        <v>46</v>
      </c>
      <c r="B56" s="155" t="s">
        <v>115</v>
      </c>
      <c r="C56" s="210" t="s">
        <v>748</v>
      </c>
      <c r="D56" s="249">
        <v>14931.744446999999</v>
      </c>
      <c r="E56" s="157">
        <v>1653.5844200000001</v>
      </c>
      <c r="F56" s="157">
        <v>1637.9110159999998</v>
      </c>
      <c r="G56" s="157">
        <v>878.791383</v>
      </c>
      <c r="H56" s="157">
        <v>1305.853343</v>
      </c>
      <c r="I56" s="157">
        <v>880.69011999999998</v>
      </c>
      <c r="J56" s="155">
        <v>46</v>
      </c>
      <c r="K56" s="155" t="s">
        <v>115</v>
      </c>
      <c r="L56" s="210" t="s">
        <v>748</v>
      </c>
      <c r="M56" s="157">
        <v>572.79899999999986</v>
      </c>
      <c r="N56" s="157">
        <v>833.85906800000009</v>
      </c>
      <c r="O56" s="157">
        <v>1579.1226579999998</v>
      </c>
      <c r="P56" s="157">
        <v>577.60499200000004</v>
      </c>
      <c r="Q56" s="157">
        <v>1112.8253840000002</v>
      </c>
      <c r="R56" s="157">
        <v>3133.3749129999997</v>
      </c>
      <c r="S56" s="157">
        <v>765.32814999999994</v>
      </c>
    </row>
    <row r="57" spans="1:19" ht="21" customHeight="1" x14ac:dyDescent="0.25">
      <c r="A57" s="155">
        <v>47</v>
      </c>
      <c r="B57" s="155" t="s">
        <v>106</v>
      </c>
      <c r="C57" s="210" t="s">
        <v>686</v>
      </c>
      <c r="D57" s="249">
        <v>14586.892302999999</v>
      </c>
      <c r="E57" s="157">
        <v>1067.5251810000002</v>
      </c>
      <c r="F57" s="157">
        <v>1627.0909449999999</v>
      </c>
      <c r="G57" s="157">
        <v>1394.5082440000001</v>
      </c>
      <c r="H57" s="157">
        <v>1618.7532009999998</v>
      </c>
      <c r="I57" s="157">
        <v>2699.1259539999996</v>
      </c>
      <c r="J57" s="155">
        <v>47</v>
      </c>
      <c r="K57" s="155" t="s">
        <v>106</v>
      </c>
      <c r="L57" s="210" t="s">
        <v>686</v>
      </c>
      <c r="M57" s="157">
        <v>1107.2846520000001</v>
      </c>
      <c r="N57" s="157">
        <v>1064.7215689999998</v>
      </c>
      <c r="O57" s="157">
        <v>1299.8818820000001</v>
      </c>
      <c r="P57" s="157">
        <v>628.27320399999996</v>
      </c>
      <c r="Q57" s="157">
        <v>885.06710900000007</v>
      </c>
      <c r="R57" s="157">
        <v>436.31574599999999</v>
      </c>
      <c r="S57" s="157">
        <v>758.34461600000009</v>
      </c>
    </row>
    <row r="58" spans="1:19" ht="12" customHeight="1" x14ac:dyDescent="0.25">
      <c r="A58" s="155">
        <v>48</v>
      </c>
      <c r="B58" s="155" t="s">
        <v>66</v>
      </c>
      <c r="C58" s="210" t="s">
        <v>687</v>
      </c>
      <c r="D58" s="249">
        <v>14312.840051000001</v>
      </c>
      <c r="E58" s="157">
        <v>905.54578099999992</v>
      </c>
      <c r="F58" s="157">
        <v>1091.6079970000003</v>
      </c>
      <c r="G58" s="157">
        <v>1406.107395</v>
      </c>
      <c r="H58" s="157">
        <v>1055.8992940000001</v>
      </c>
      <c r="I58" s="157">
        <v>831.62804499999993</v>
      </c>
      <c r="J58" s="155">
        <v>48</v>
      </c>
      <c r="K58" s="155" t="s">
        <v>66</v>
      </c>
      <c r="L58" s="210" t="s">
        <v>687</v>
      </c>
      <c r="M58" s="157">
        <v>845.59709699999985</v>
      </c>
      <c r="N58" s="157">
        <v>1575.0348889999998</v>
      </c>
      <c r="O58" s="157">
        <v>1486.1131980000005</v>
      </c>
      <c r="P58" s="157">
        <v>1096.7907730000002</v>
      </c>
      <c r="Q58" s="157">
        <v>1444.3704540000001</v>
      </c>
      <c r="R58" s="157">
        <v>1390.8664309999999</v>
      </c>
      <c r="S58" s="157">
        <v>1183.278697</v>
      </c>
    </row>
    <row r="59" spans="1:19" ht="21" customHeight="1" x14ac:dyDescent="0.25">
      <c r="A59" s="155">
        <v>49</v>
      </c>
      <c r="B59" s="155" t="s">
        <v>118</v>
      </c>
      <c r="C59" s="210" t="s">
        <v>728</v>
      </c>
      <c r="D59" s="249">
        <v>14309.152154000001</v>
      </c>
      <c r="E59" s="157">
        <v>664.81488000000002</v>
      </c>
      <c r="F59" s="157">
        <v>430.80416000000002</v>
      </c>
      <c r="G59" s="157">
        <v>400.64461800000004</v>
      </c>
      <c r="H59" s="157">
        <v>664.10263199999997</v>
      </c>
      <c r="I59" s="157">
        <v>935.12752000000012</v>
      </c>
      <c r="J59" s="155">
        <v>49</v>
      </c>
      <c r="K59" s="155" t="s">
        <v>118</v>
      </c>
      <c r="L59" s="210" t="s">
        <v>728</v>
      </c>
      <c r="M59" s="157">
        <v>988.74407999999994</v>
      </c>
      <c r="N59" s="157">
        <v>554.25472400000001</v>
      </c>
      <c r="O59" s="157">
        <v>1368.7174600000001</v>
      </c>
      <c r="P59" s="157">
        <v>1469.15328</v>
      </c>
      <c r="Q59" s="157">
        <v>1083.9988800000001</v>
      </c>
      <c r="R59" s="157">
        <v>2888.29592</v>
      </c>
      <c r="S59" s="157">
        <v>2860.4940000000001</v>
      </c>
    </row>
    <row r="60" spans="1:19" ht="21" customHeight="1" x14ac:dyDescent="0.25">
      <c r="A60" s="155">
        <v>50</v>
      </c>
      <c r="B60" s="155" t="s">
        <v>23</v>
      </c>
      <c r="C60" s="210" t="s">
        <v>661</v>
      </c>
      <c r="D60" s="249">
        <v>13904.250000000002</v>
      </c>
      <c r="E60" s="157">
        <v>377.73</v>
      </c>
      <c r="F60" s="157">
        <v>532</v>
      </c>
      <c r="G60" s="157">
        <v>1823.96</v>
      </c>
      <c r="H60" s="157">
        <v>1330.98</v>
      </c>
      <c r="I60" s="157">
        <v>1613.44</v>
      </c>
      <c r="J60" s="155">
        <v>50</v>
      </c>
      <c r="K60" s="155" t="s">
        <v>23</v>
      </c>
      <c r="L60" s="210" t="s">
        <v>661</v>
      </c>
      <c r="M60" s="157">
        <v>1307.5</v>
      </c>
      <c r="N60" s="157">
        <v>1020.81</v>
      </c>
      <c r="O60" s="157">
        <v>1543.1</v>
      </c>
      <c r="P60" s="157">
        <v>1140.5</v>
      </c>
      <c r="Q60" s="157">
        <v>1488.28</v>
      </c>
      <c r="R60" s="157">
        <v>1070.95</v>
      </c>
      <c r="S60" s="157">
        <v>655</v>
      </c>
    </row>
    <row r="61" spans="1:19" ht="12" customHeight="1" x14ac:dyDescent="0.25">
      <c r="A61" s="155">
        <v>51</v>
      </c>
      <c r="B61" s="155" t="s">
        <v>42</v>
      </c>
      <c r="C61" s="210" t="s">
        <v>738</v>
      </c>
      <c r="D61" s="249">
        <v>12908.636850999999</v>
      </c>
      <c r="E61" s="157">
        <v>627.68320500000004</v>
      </c>
      <c r="F61" s="157">
        <v>620.40844499999992</v>
      </c>
      <c r="G61" s="157">
        <v>575.86179200000004</v>
      </c>
      <c r="H61" s="157">
        <v>776.52766599999995</v>
      </c>
      <c r="I61" s="157">
        <v>2007.85</v>
      </c>
      <c r="J61" s="155">
        <v>51</v>
      </c>
      <c r="K61" s="155" t="s">
        <v>42</v>
      </c>
      <c r="L61" s="210" t="s">
        <v>738</v>
      </c>
      <c r="M61" s="157">
        <v>851.02299999999991</v>
      </c>
      <c r="N61" s="157">
        <v>1261.6433779999998</v>
      </c>
      <c r="O61" s="157">
        <v>1403.8391509999999</v>
      </c>
      <c r="P61" s="157">
        <v>1204.7304960000001</v>
      </c>
      <c r="Q61" s="157">
        <v>1168.9295850000001</v>
      </c>
      <c r="R61" s="157">
        <v>1284.2373279999999</v>
      </c>
      <c r="S61" s="157">
        <v>1125.9028050000002</v>
      </c>
    </row>
    <row r="62" spans="1:19" ht="12" customHeight="1" x14ac:dyDescent="0.25">
      <c r="A62" s="155">
        <v>52</v>
      </c>
      <c r="B62" s="155" t="s">
        <v>28</v>
      </c>
      <c r="C62" s="210" t="s">
        <v>722</v>
      </c>
      <c r="D62" s="249">
        <v>12615.598958999999</v>
      </c>
      <c r="E62" s="157">
        <v>958.18749500000024</v>
      </c>
      <c r="F62" s="157">
        <v>1316.5196840000003</v>
      </c>
      <c r="G62" s="157">
        <v>1271.6818210000001</v>
      </c>
      <c r="H62" s="157">
        <v>1172.2574739999998</v>
      </c>
      <c r="I62" s="157">
        <v>1205.5753209999998</v>
      </c>
      <c r="J62" s="155">
        <v>52</v>
      </c>
      <c r="K62" s="155" t="s">
        <v>28</v>
      </c>
      <c r="L62" s="210" t="s">
        <v>722</v>
      </c>
      <c r="M62" s="157">
        <v>1166.4838830000001</v>
      </c>
      <c r="N62" s="157">
        <v>1442.0785999999998</v>
      </c>
      <c r="O62" s="157">
        <v>710.15320199999996</v>
      </c>
      <c r="P62" s="157">
        <v>624.74720100000002</v>
      </c>
      <c r="Q62" s="157">
        <v>963.92492099999959</v>
      </c>
      <c r="R62" s="157">
        <v>693.88465999999994</v>
      </c>
      <c r="S62" s="157">
        <v>1090.1046970000002</v>
      </c>
    </row>
    <row r="63" spans="1:19" ht="12" customHeight="1" x14ac:dyDescent="0.25">
      <c r="A63" s="155">
        <v>53</v>
      </c>
      <c r="B63" s="155" t="s">
        <v>381</v>
      </c>
      <c r="C63" s="210" t="s">
        <v>757</v>
      </c>
      <c r="D63" s="249">
        <v>11824.870056</v>
      </c>
      <c r="E63" s="157">
        <v>591.09449899999993</v>
      </c>
      <c r="F63" s="157">
        <v>595.37518999999998</v>
      </c>
      <c r="G63" s="157">
        <v>496.01765</v>
      </c>
      <c r="H63" s="157">
        <v>607.83145999999999</v>
      </c>
      <c r="I63" s="157">
        <v>1133.0894900000001</v>
      </c>
      <c r="J63" s="155">
        <v>53</v>
      </c>
      <c r="K63" s="155" t="s">
        <v>381</v>
      </c>
      <c r="L63" s="210" t="s">
        <v>757</v>
      </c>
      <c r="M63" s="157">
        <v>1273.3507420000001</v>
      </c>
      <c r="N63" s="157">
        <v>1443.53142</v>
      </c>
      <c r="O63" s="157">
        <v>1202.32368</v>
      </c>
      <c r="P63" s="157">
        <v>1139.4783849999999</v>
      </c>
      <c r="Q63" s="157">
        <v>935.23962000000006</v>
      </c>
      <c r="R63" s="157">
        <v>1096.2325799999999</v>
      </c>
      <c r="S63" s="157">
        <v>1311.3053399999999</v>
      </c>
    </row>
    <row r="64" spans="1:19" ht="25.5" x14ac:dyDescent="0.25">
      <c r="A64" s="155">
        <v>54</v>
      </c>
      <c r="B64" s="155" t="s">
        <v>108</v>
      </c>
      <c r="C64" s="210" t="s">
        <v>602</v>
      </c>
      <c r="D64" s="249">
        <v>11312.11753</v>
      </c>
      <c r="E64" s="157">
        <v>453.88356699999997</v>
      </c>
      <c r="F64" s="157">
        <v>1304.8619839999999</v>
      </c>
      <c r="G64" s="157">
        <v>679.92973499999982</v>
      </c>
      <c r="H64" s="157">
        <v>636.1551290000001</v>
      </c>
      <c r="I64" s="157">
        <v>1307.5600129999998</v>
      </c>
      <c r="J64" s="155">
        <v>54</v>
      </c>
      <c r="K64" s="155" t="s">
        <v>108</v>
      </c>
      <c r="L64" s="210" t="s">
        <v>602</v>
      </c>
      <c r="M64" s="157">
        <v>1146.6084860000001</v>
      </c>
      <c r="N64" s="157">
        <v>1041.901509</v>
      </c>
      <c r="O64" s="157">
        <v>1426.0214760000001</v>
      </c>
      <c r="P64" s="157">
        <v>817.63832999999977</v>
      </c>
      <c r="Q64" s="157">
        <v>985.72928000000002</v>
      </c>
      <c r="R64" s="157">
        <v>810.88623700000005</v>
      </c>
      <c r="S64" s="157">
        <v>700.9417840000001</v>
      </c>
    </row>
    <row r="65" spans="1:19" ht="12" customHeight="1" x14ac:dyDescent="0.25">
      <c r="A65" s="155">
        <v>55</v>
      </c>
      <c r="B65" s="155" t="s">
        <v>120</v>
      </c>
      <c r="C65" s="210" t="s">
        <v>640</v>
      </c>
      <c r="D65" s="249">
        <v>10857.468661999999</v>
      </c>
      <c r="E65" s="157">
        <v>607.38168000000007</v>
      </c>
      <c r="F65" s="157">
        <v>813.25930499999993</v>
      </c>
      <c r="G65" s="157">
        <v>943.47440900000004</v>
      </c>
      <c r="H65" s="157">
        <v>860.00284599999998</v>
      </c>
      <c r="I65" s="157">
        <v>831.67395800000008</v>
      </c>
      <c r="J65" s="155">
        <v>55</v>
      </c>
      <c r="K65" s="155" t="s">
        <v>120</v>
      </c>
      <c r="L65" s="210" t="s">
        <v>640</v>
      </c>
      <c r="M65" s="157">
        <v>1300.8726839999999</v>
      </c>
      <c r="N65" s="157">
        <v>893.011529</v>
      </c>
      <c r="O65" s="157">
        <v>670.23500399999989</v>
      </c>
      <c r="P65" s="157">
        <v>882.42198700000006</v>
      </c>
      <c r="Q65" s="157">
        <v>909.41434099999992</v>
      </c>
      <c r="R65" s="157">
        <v>928.13578399999994</v>
      </c>
      <c r="S65" s="157">
        <v>1217.5851350000003</v>
      </c>
    </row>
    <row r="66" spans="1:19" ht="38.25" x14ac:dyDescent="0.25">
      <c r="A66" s="155">
        <v>56</v>
      </c>
      <c r="B66" s="155" t="s">
        <v>380</v>
      </c>
      <c r="C66" s="210" t="s">
        <v>804</v>
      </c>
      <c r="D66" s="249">
        <v>10730.135023999999</v>
      </c>
      <c r="E66" s="157">
        <v>921.52</v>
      </c>
      <c r="F66" s="157">
        <v>924.1</v>
      </c>
      <c r="G66" s="157">
        <v>1077.6300000000001</v>
      </c>
      <c r="H66" s="157">
        <v>838.95500000000004</v>
      </c>
      <c r="I66" s="157">
        <v>714.1</v>
      </c>
      <c r="J66" s="155">
        <v>56</v>
      </c>
      <c r="K66" s="155" t="s">
        <v>380</v>
      </c>
      <c r="L66" s="210" t="s">
        <v>804</v>
      </c>
      <c r="M66" s="157">
        <v>578.65599999999995</v>
      </c>
      <c r="N66" s="157">
        <v>792.63000000000011</v>
      </c>
      <c r="O66" s="157">
        <v>918.63000000000011</v>
      </c>
      <c r="P66" s="157">
        <v>785.12402399999996</v>
      </c>
      <c r="Q66" s="157">
        <v>1086.58</v>
      </c>
      <c r="R66" s="157">
        <v>1051.3999999999999</v>
      </c>
      <c r="S66" s="157">
        <v>1040.81</v>
      </c>
    </row>
    <row r="67" spans="1:19" ht="12" customHeight="1" x14ac:dyDescent="0.25">
      <c r="A67" s="155">
        <v>57</v>
      </c>
      <c r="B67" s="155" t="s">
        <v>87</v>
      </c>
      <c r="C67" s="210" t="s">
        <v>708</v>
      </c>
      <c r="D67" s="249">
        <v>10427.181440000002</v>
      </c>
      <c r="E67" s="157">
        <v>823.78186000000005</v>
      </c>
      <c r="F67" s="157">
        <v>624.8611810000001</v>
      </c>
      <c r="G67" s="157">
        <v>1822.567096</v>
      </c>
      <c r="H67" s="157">
        <v>1416.3915499999998</v>
      </c>
      <c r="I67" s="157">
        <v>701.33600000000001</v>
      </c>
      <c r="J67" s="155">
        <v>57</v>
      </c>
      <c r="K67" s="155" t="s">
        <v>87</v>
      </c>
      <c r="L67" s="210" t="s">
        <v>708</v>
      </c>
      <c r="M67" s="157">
        <v>1019.6177729999999</v>
      </c>
      <c r="N67" s="157">
        <v>798.92299999999989</v>
      </c>
      <c r="O67" s="157">
        <v>959.18401100000005</v>
      </c>
      <c r="P67" s="157">
        <v>973.59458600000005</v>
      </c>
      <c r="Q67" s="157">
        <v>369.96638300000001</v>
      </c>
      <c r="R67" s="157">
        <v>173.84</v>
      </c>
      <c r="S67" s="157">
        <v>743.11800000000005</v>
      </c>
    </row>
    <row r="68" spans="1:19" ht="12" customHeight="1" x14ac:dyDescent="0.25">
      <c r="A68" s="155">
        <v>58</v>
      </c>
      <c r="B68" s="155" t="s">
        <v>104</v>
      </c>
      <c r="C68" s="210" t="s">
        <v>724</v>
      </c>
      <c r="D68" s="249">
        <v>10037.478537000001</v>
      </c>
      <c r="E68" s="157">
        <v>894.87354999999991</v>
      </c>
      <c r="F68" s="157">
        <v>1416.012528</v>
      </c>
      <c r="G68" s="157">
        <v>1490.6780100000003</v>
      </c>
      <c r="H68" s="157">
        <v>1176.6357</v>
      </c>
      <c r="I68" s="157">
        <v>1259.8334399999999</v>
      </c>
      <c r="J68" s="155">
        <v>58</v>
      </c>
      <c r="K68" s="155" t="s">
        <v>104</v>
      </c>
      <c r="L68" s="210" t="s">
        <v>724</v>
      </c>
      <c r="M68" s="157">
        <v>1098.5445689999999</v>
      </c>
      <c r="N68" s="157">
        <v>429.00124000000005</v>
      </c>
      <c r="O68" s="157">
        <v>413.22234000000003</v>
      </c>
      <c r="P68" s="157">
        <v>287.91019999999997</v>
      </c>
      <c r="Q68" s="157">
        <v>402.23131999999993</v>
      </c>
      <c r="R68" s="157">
        <v>471.61669999999998</v>
      </c>
      <c r="S68" s="157">
        <v>696.91894000000002</v>
      </c>
    </row>
    <row r="69" spans="1:19" ht="12" customHeight="1" x14ac:dyDescent="0.25">
      <c r="A69" s="155">
        <v>59</v>
      </c>
      <c r="B69" s="155" t="s">
        <v>126</v>
      </c>
      <c r="C69" s="210" t="s">
        <v>753</v>
      </c>
      <c r="D69" s="249">
        <v>9918.4072499999984</v>
      </c>
      <c r="E69" s="157">
        <v>761.125</v>
      </c>
      <c r="F69" s="157">
        <v>943.82500000000005</v>
      </c>
      <c r="G69" s="157">
        <v>566.45000000000005</v>
      </c>
      <c r="H69" s="157">
        <v>1025.8499999999999</v>
      </c>
      <c r="I69" s="157">
        <v>955.71249999999998</v>
      </c>
      <c r="J69" s="155">
        <v>59</v>
      </c>
      <c r="K69" s="155" t="s">
        <v>126</v>
      </c>
      <c r="L69" s="210" t="s">
        <v>753</v>
      </c>
      <c r="M69" s="157">
        <v>733.875</v>
      </c>
      <c r="N69" s="157">
        <v>497.42574999999999</v>
      </c>
      <c r="O69" s="157">
        <v>598.57500000000005</v>
      </c>
      <c r="P69" s="157">
        <v>531.899</v>
      </c>
      <c r="Q69" s="157">
        <v>853.36500000000001</v>
      </c>
      <c r="R69" s="157">
        <v>1062.05</v>
      </c>
      <c r="S69" s="157">
        <v>1388.2549999999999</v>
      </c>
    </row>
    <row r="70" spans="1:19" ht="21" customHeight="1" x14ac:dyDescent="0.25">
      <c r="A70" s="155">
        <v>60</v>
      </c>
      <c r="B70" s="155" t="s">
        <v>24</v>
      </c>
      <c r="C70" s="210" t="s">
        <v>761</v>
      </c>
      <c r="D70" s="249">
        <v>9916.6424989999996</v>
      </c>
      <c r="E70" s="157">
        <v>159.31236899999999</v>
      </c>
      <c r="F70" s="157">
        <v>105.96350000000001</v>
      </c>
      <c r="G70" s="157">
        <v>1376.7497699999999</v>
      </c>
      <c r="H70" s="157">
        <v>1430.4860000000001</v>
      </c>
      <c r="I70" s="157">
        <v>742.65899999999988</v>
      </c>
      <c r="J70" s="155">
        <v>60</v>
      </c>
      <c r="K70" s="155" t="s">
        <v>24</v>
      </c>
      <c r="L70" s="210" t="s">
        <v>761</v>
      </c>
      <c r="M70" s="157">
        <v>619.38093000000003</v>
      </c>
      <c r="N70" s="157">
        <v>695.72337999999991</v>
      </c>
      <c r="O70" s="157">
        <v>863.69040399999994</v>
      </c>
      <c r="P70" s="157">
        <v>606.94800000000009</v>
      </c>
      <c r="Q70" s="157">
        <v>563.37150099999997</v>
      </c>
      <c r="R70" s="157">
        <v>1339.52</v>
      </c>
      <c r="S70" s="157">
        <v>1412.8376450000001</v>
      </c>
    </row>
    <row r="71" spans="1:19" ht="21" customHeight="1" x14ac:dyDescent="0.25">
      <c r="A71" s="155">
        <v>61</v>
      </c>
      <c r="B71" s="155" t="s">
        <v>14</v>
      </c>
      <c r="C71" s="210" t="s">
        <v>605</v>
      </c>
      <c r="D71" s="249">
        <v>9334.3790360000003</v>
      </c>
      <c r="E71" s="157">
        <v>538.12096999999994</v>
      </c>
      <c r="F71" s="157">
        <v>758.8931</v>
      </c>
      <c r="G71" s="157">
        <v>640.89600000000007</v>
      </c>
      <c r="H71" s="157">
        <v>866.33003400000007</v>
      </c>
      <c r="I71" s="157">
        <v>1013.7975019999999</v>
      </c>
      <c r="J71" s="155">
        <v>61</v>
      </c>
      <c r="K71" s="155" t="s">
        <v>14</v>
      </c>
      <c r="L71" s="210" t="s">
        <v>605</v>
      </c>
      <c r="M71" s="157">
        <v>841.8832000000001</v>
      </c>
      <c r="N71" s="157">
        <v>742.73500000000001</v>
      </c>
      <c r="O71" s="157">
        <v>614.71669999999995</v>
      </c>
      <c r="P71" s="157">
        <v>753.7451319999999</v>
      </c>
      <c r="Q71" s="157">
        <v>1085.6093980000001</v>
      </c>
      <c r="R71" s="157">
        <v>522.05399999999997</v>
      </c>
      <c r="S71" s="157">
        <v>955.59799999999996</v>
      </c>
    </row>
    <row r="72" spans="1:19" ht="21" customHeight="1" x14ac:dyDescent="0.25">
      <c r="A72" s="155">
        <v>62</v>
      </c>
      <c r="B72" s="155" t="s">
        <v>35</v>
      </c>
      <c r="C72" s="210" t="s">
        <v>740</v>
      </c>
      <c r="D72" s="249">
        <v>9073.6456020000005</v>
      </c>
      <c r="E72" s="157">
        <v>197.46249999999998</v>
      </c>
      <c r="F72" s="157">
        <v>417.15759999999995</v>
      </c>
      <c r="G72" s="157">
        <v>661.25875400000018</v>
      </c>
      <c r="H72" s="157">
        <v>405.55671999999998</v>
      </c>
      <c r="I72" s="157">
        <v>139.2208</v>
      </c>
      <c r="J72" s="155">
        <v>62</v>
      </c>
      <c r="K72" s="155" t="s">
        <v>35</v>
      </c>
      <c r="L72" s="210" t="s">
        <v>740</v>
      </c>
      <c r="M72" s="157">
        <v>435.00012000000004</v>
      </c>
      <c r="N72" s="157">
        <v>624.34661299999993</v>
      </c>
      <c r="O72" s="157">
        <v>1214.5136400000001</v>
      </c>
      <c r="P72" s="157">
        <v>1828.417925</v>
      </c>
      <c r="Q72" s="157">
        <v>1377.4105200000001</v>
      </c>
      <c r="R72" s="157">
        <v>1138.33815</v>
      </c>
      <c r="S72" s="157">
        <v>634.96226000000013</v>
      </c>
    </row>
    <row r="73" spans="1:19" ht="25.5" x14ac:dyDescent="0.25">
      <c r="A73" s="155">
        <v>63</v>
      </c>
      <c r="B73" s="159" t="s">
        <v>75</v>
      </c>
      <c r="C73" s="210" t="s">
        <v>713</v>
      </c>
      <c r="D73" s="249">
        <v>8702.7234100000005</v>
      </c>
      <c r="E73" s="157">
        <v>563.11728799999992</v>
      </c>
      <c r="F73" s="157">
        <v>408.76241899999997</v>
      </c>
      <c r="G73" s="157">
        <v>789.02633000000014</v>
      </c>
      <c r="H73" s="157">
        <v>592.92647299999999</v>
      </c>
      <c r="I73" s="157">
        <v>599.40001199999983</v>
      </c>
      <c r="J73" s="155">
        <v>63</v>
      </c>
      <c r="K73" s="155" t="s">
        <v>75</v>
      </c>
      <c r="L73" s="210" t="s">
        <v>713</v>
      </c>
      <c r="M73" s="157">
        <v>575.03035699999975</v>
      </c>
      <c r="N73" s="157">
        <v>555.12698599999987</v>
      </c>
      <c r="O73" s="157">
        <v>472.21139599999992</v>
      </c>
      <c r="P73" s="157">
        <v>715.70002600000009</v>
      </c>
      <c r="Q73" s="157">
        <v>1083.1073349999999</v>
      </c>
      <c r="R73" s="157">
        <v>1272.790336</v>
      </c>
      <c r="S73" s="157">
        <v>1075.5244520000003</v>
      </c>
    </row>
    <row r="74" spans="1:19" ht="12" customHeight="1" x14ac:dyDescent="0.25">
      <c r="A74" s="155">
        <v>64</v>
      </c>
      <c r="B74" s="159" t="s">
        <v>37</v>
      </c>
      <c r="C74" s="210" t="s">
        <v>752</v>
      </c>
      <c r="D74" s="249">
        <v>8530.1528529999996</v>
      </c>
      <c r="E74" s="157">
        <v>423.17414000000008</v>
      </c>
      <c r="F74" s="157">
        <v>411.41539400000011</v>
      </c>
      <c r="G74" s="157">
        <v>298.49496199999999</v>
      </c>
      <c r="H74" s="157">
        <v>713.16117999999983</v>
      </c>
      <c r="I74" s="157">
        <v>769.56987500000002</v>
      </c>
      <c r="J74" s="155">
        <v>64</v>
      </c>
      <c r="K74" s="155" t="s">
        <v>37</v>
      </c>
      <c r="L74" s="210" t="s">
        <v>752</v>
      </c>
      <c r="M74" s="157">
        <v>790.63264000000004</v>
      </c>
      <c r="N74" s="157">
        <v>935.26170499999989</v>
      </c>
      <c r="O74" s="157">
        <v>1066.9488310000002</v>
      </c>
      <c r="P74" s="157">
        <v>1011.5334420000003</v>
      </c>
      <c r="Q74" s="157">
        <v>801.58254199999976</v>
      </c>
      <c r="R74" s="157">
        <v>818.34360199999992</v>
      </c>
      <c r="S74" s="157">
        <v>490.03454000000005</v>
      </c>
    </row>
    <row r="75" spans="1:19" ht="12" customHeight="1" x14ac:dyDescent="0.25">
      <c r="A75" s="155">
        <v>65</v>
      </c>
      <c r="B75" s="159" t="s">
        <v>396</v>
      </c>
      <c r="C75" s="210" t="s">
        <v>772</v>
      </c>
      <c r="D75" s="249">
        <v>8418.8360959999991</v>
      </c>
      <c r="E75" s="157">
        <v>1319.2819159999999</v>
      </c>
      <c r="F75" s="157">
        <v>1238.6068189999999</v>
      </c>
      <c r="G75" s="157">
        <v>534.85144600000001</v>
      </c>
      <c r="H75" s="157">
        <v>1374.778272</v>
      </c>
      <c r="I75" s="157">
        <v>501.56505200000004</v>
      </c>
      <c r="J75" s="155">
        <v>65</v>
      </c>
      <c r="K75" s="155" t="s">
        <v>396</v>
      </c>
      <c r="L75" s="210" t="s">
        <v>772</v>
      </c>
      <c r="M75" s="157">
        <v>315.71711200000004</v>
      </c>
      <c r="N75" s="157">
        <v>621.24037099999998</v>
      </c>
      <c r="O75" s="157">
        <v>1154.844235</v>
      </c>
      <c r="P75" s="157">
        <v>147.40698800000001</v>
      </c>
      <c r="Q75" s="157">
        <v>1.6540000000000001E-3</v>
      </c>
      <c r="R75" s="157">
        <v>362.15544999999997</v>
      </c>
      <c r="S75" s="157">
        <v>848.38678100000004</v>
      </c>
    </row>
    <row r="76" spans="1:19" ht="21" customHeight="1" x14ac:dyDescent="0.25">
      <c r="A76" s="155">
        <v>66</v>
      </c>
      <c r="B76" s="159" t="s">
        <v>46</v>
      </c>
      <c r="C76" s="210" t="s">
        <v>563</v>
      </c>
      <c r="D76" s="249">
        <v>8319.9245599999995</v>
      </c>
      <c r="E76" s="157">
        <v>51.727999999999994</v>
      </c>
      <c r="F76" s="157">
        <v>409.88</v>
      </c>
      <c r="G76" s="157">
        <v>365.58199999999999</v>
      </c>
      <c r="H76" s="157">
        <v>131.17101</v>
      </c>
      <c r="I76" s="157">
        <v>333.18099999999998</v>
      </c>
      <c r="J76" s="155">
        <v>66</v>
      </c>
      <c r="K76" s="155" t="s">
        <v>46</v>
      </c>
      <c r="L76" s="210" t="s">
        <v>563</v>
      </c>
      <c r="M76" s="157">
        <v>5206.3908000000001</v>
      </c>
      <c r="N76" s="157">
        <v>455.75575000000003</v>
      </c>
      <c r="O76" s="157">
        <v>168.01400000000001</v>
      </c>
      <c r="P76" s="157">
        <v>555.91599999999994</v>
      </c>
      <c r="Q76" s="157">
        <v>87.944999999999993</v>
      </c>
      <c r="R76" s="157">
        <v>263.601</v>
      </c>
      <c r="S76" s="157">
        <v>290.76000000000005</v>
      </c>
    </row>
    <row r="77" spans="1:19" ht="12" customHeight="1" x14ac:dyDescent="0.25">
      <c r="A77" s="155">
        <v>67</v>
      </c>
      <c r="B77" s="159" t="s">
        <v>210</v>
      </c>
      <c r="C77" s="210" t="s">
        <v>576</v>
      </c>
      <c r="D77" s="249">
        <v>8306.3603419999999</v>
      </c>
      <c r="E77" s="157">
        <v>101.10236900000001</v>
      </c>
      <c r="F77" s="157">
        <v>50.879529999999995</v>
      </c>
      <c r="G77" s="157">
        <v>2117.1758350000005</v>
      </c>
      <c r="H77" s="157">
        <v>2240.1339890000004</v>
      </c>
      <c r="I77" s="157">
        <v>1268.7424859999996</v>
      </c>
      <c r="J77" s="155">
        <v>67</v>
      </c>
      <c r="K77" s="155" t="s">
        <v>210</v>
      </c>
      <c r="L77" s="210" t="s">
        <v>576</v>
      </c>
      <c r="M77" s="157">
        <v>1567.0052900000003</v>
      </c>
      <c r="N77" s="157">
        <v>136.74505400000001</v>
      </c>
      <c r="O77" s="157">
        <v>244.66789999999997</v>
      </c>
      <c r="P77" s="157">
        <v>213.61611899999997</v>
      </c>
      <c r="Q77" s="157">
        <v>264.26932800000003</v>
      </c>
      <c r="R77" s="157">
        <v>26.276940000000003</v>
      </c>
      <c r="S77" s="157">
        <v>75.745502000000002</v>
      </c>
    </row>
    <row r="78" spans="1:19" ht="9.9499999999999993" customHeight="1" x14ac:dyDescent="0.25">
      <c r="A78" s="245"/>
      <c r="B78" s="245"/>
      <c r="C78" s="245"/>
      <c r="D78" s="245"/>
      <c r="E78" s="245"/>
      <c r="F78" s="245"/>
      <c r="G78" s="245"/>
      <c r="H78" s="245"/>
      <c r="I78" s="302" t="s">
        <v>350</v>
      </c>
      <c r="J78" s="245"/>
      <c r="K78" s="245"/>
      <c r="L78" s="245"/>
      <c r="M78" s="245"/>
      <c r="N78" s="245"/>
      <c r="O78" s="245"/>
      <c r="P78" s="245"/>
      <c r="Q78" s="245"/>
      <c r="R78" s="245"/>
      <c r="S78" s="302" t="s">
        <v>350</v>
      </c>
    </row>
    <row r="79" spans="1:19" ht="10.7" customHeight="1" x14ac:dyDescent="0.25">
      <c r="A79" s="58" t="s">
        <v>368</v>
      </c>
      <c r="B79" s="51"/>
      <c r="C79" s="51"/>
      <c r="D79" s="51"/>
      <c r="E79" s="51"/>
      <c r="F79" s="51"/>
      <c r="G79" s="51"/>
      <c r="H79" s="51"/>
      <c r="I79" s="51"/>
      <c r="J79" s="58" t="s">
        <v>368</v>
      </c>
      <c r="K79" s="58"/>
      <c r="L79" s="51"/>
      <c r="M79" s="51"/>
      <c r="N79" s="51"/>
      <c r="O79" s="51"/>
      <c r="P79" s="51"/>
      <c r="Q79" s="51"/>
      <c r="R79" s="51"/>
      <c r="S79" s="51"/>
    </row>
    <row r="80" spans="1:19" ht="24.95" customHeight="1" thickBot="1" x14ac:dyDescent="0.3">
      <c r="A80" s="298" t="s">
        <v>255</v>
      </c>
      <c r="B80" s="255" t="s">
        <v>373</v>
      </c>
      <c r="C80" s="287" t="s">
        <v>365</v>
      </c>
      <c r="D80" s="288" t="s">
        <v>257</v>
      </c>
      <c r="E80" s="287" t="s">
        <v>290</v>
      </c>
      <c r="F80" s="287" t="s">
        <v>291</v>
      </c>
      <c r="G80" s="287" t="s">
        <v>270</v>
      </c>
      <c r="H80" s="287" t="s">
        <v>271</v>
      </c>
      <c r="I80" s="289" t="s">
        <v>272</v>
      </c>
      <c r="J80" s="298" t="s">
        <v>255</v>
      </c>
      <c r="K80" s="255" t="s">
        <v>373</v>
      </c>
      <c r="L80" s="287" t="s">
        <v>365</v>
      </c>
      <c r="M80" s="289" t="s">
        <v>273</v>
      </c>
      <c r="N80" s="287" t="s">
        <v>274</v>
      </c>
      <c r="O80" s="287" t="s">
        <v>275</v>
      </c>
      <c r="P80" s="287" t="s">
        <v>243</v>
      </c>
      <c r="Q80" s="287" t="s">
        <v>277</v>
      </c>
      <c r="R80" s="287" t="s">
        <v>278</v>
      </c>
      <c r="S80" s="289" t="s">
        <v>279</v>
      </c>
    </row>
    <row r="81" spans="1:19" ht="5.0999999999999996" customHeight="1" thickTop="1" x14ac:dyDescent="0.25">
      <c r="A81" s="234"/>
      <c r="B81" s="234"/>
      <c r="C81" s="284"/>
      <c r="D81" s="283"/>
      <c r="E81" s="278"/>
      <c r="F81" s="278"/>
      <c r="G81" s="278"/>
      <c r="H81" s="278"/>
      <c r="I81" s="278"/>
      <c r="J81" s="234"/>
      <c r="K81" s="234"/>
      <c r="L81" s="284"/>
      <c r="M81" s="278"/>
      <c r="N81" s="278"/>
      <c r="O81" s="278"/>
      <c r="P81" s="278"/>
      <c r="Q81" s="278"/>
      <c r="R81" s="278"/>
      <c r="S81" s="278"/>
    </row>
    <row r="82" spans="1:19" ht="12" customHeight="1" x14ac:dyDescent="0.25">
      <c r="A82" s="152">
        <v>68</v>
      </c>
      <c r="B82" s="209" t="s">
        <v>113</v>
      </c>
      <c r="C82" s="210" t="s">
        <v>551</v>
      </c>
      <c r="D82" s="248">
        <v>8170.2364020000005</v>
      </c>
      <c r="E82" s="154">
        <v>734.52644599999996</v>
      </c>
      <c r="F82" s="154">
        <v>840.68486499999995</v>
      </c>
      <c r="G82" s="154">
        <v>600.72108200000002</v>
      </c>
      <c r="H82" s="154">
        <v>825.86251399999992</v>
      </c>
      <c r="I82" s="154">
        <v>159.96829099999999</v>
      </c>
      <c r="J82" s="152">
        <v>68</v>
      </c>
      <c r="K82" s="152" t="s">
        <v>113</v>
      </c>
      <c r="L82" s="210" t="s">
        <v>551</v>
      </c>
      <c r="M82" s="154">
        <v>537.28392300000007</v>
      </c>
      <c r="N82" s="154">
        <v>813.69557199999997</v>
      </c>
      <c r="O82" s="154">
        <v>672.16864599999985</v>
      </c>
      <c r="P82" s="154">
        <v>631.246352</v>
      </c>
      <c r="Q82" s="154">
        <v>761.00681600000019</v>
      </c>
      <c r="R82" s="154">
        <v>630.46688299999994</v>
      </c>
      <c r="S82" s="154">
        <v>962.60501199999987</v>
      </c>
    </row>
    <row r="83" spans="1:19" ht="21" customHeight="1" x14ac:dyDescent="0.25">
      <c r="A83" s="155">
        <v>69</v>
      </c>
      <c r="B83" s="159" t="s">
        <v>62</v>
      </c>
      <c r="C83" s="210" t="s">
        <v>737</v>
      </c>
      <c r="D83" s="249">
        <v>7336.9789259999998</v>
      </c>
      <c r="E83" s="157">
        <v>471.70689900000002</v>
      </c>
      <c r="F83" s="157">
        <v>522.47571600000003</v>
      </c>
      <c r="G83" s="157">
        <v>689.468704</v>
      </c>
      <c r="H83" s="157">
        <v>546.44641999999999</v>
      </c>
      <c r="I83" s="157">
        <v>680.89910299999997</v>
      </c>
      <c r="J83" s="155">
        <v>69</v>
      </c>
      <c r="K83" s="155" t="s">
        <v>62</v>
      </c>
      <c r="L83" s="210" t="s">
        <v>737</v>
      </c>
      <c r="M83" s="157">
        <v>497.45122999999995</v>
      </c>
      <c r="N83" s="157">
        <v>638.92875699999991</v>
      </c>
      <c r="O83" s="157">
        <v>611.43418000000008</v>
      </c>
      <c r="P83" s="157">
        <v>554.00520299999994</v>
      </c>
      <c r="Q83" s="157">
        <v>580.1625150000001</v>
      </c>
      <c r="R83" s="157">
        <v>755.20938099999989</v>
      </c>
      <c r="S83" s="157">
        <v>788.79081800000006</v>
      </c>
    </row>
    <row r="84" spans="1:19" ht="12" customHeight="1" x14ac:dyDescent="0.25">
      <c r="A84" s="152">
        <v>70</v>
      </c>
      <c r="B84" s="209" t="s">
        <v>144</v>
      </c>
      <c r="C84" s="210" t="s">
        <v>742</v>
      </c>
      <c r="D84" s="248">
        <v>7312.3511029999991</v>
      </c>
      <c r="E84" s="154">
        <v>521.07600000000002</v>
      </c>
      <c r="F84" s="154">
        <v>666.42999999999984</v>
      </c>
      <c r="G84" s="154">
        <v>610.92000000000007</v>
      </c>
      <c r="H84" s="154">
        <v>508.09</v>
      </c>
      <c r="I84" s="154">
        <v>465.91999999999996</v>
      </c>
      <c r="J84" s="152">
        <v>70</v>
      </c>
      <c r="K84" s="152" t="s">
        <v>144</v>
      </c>
      <c r="L84" s="210" t="s">
        <v>742</v>
      </c>
      <c r="M84" s="154">
        <v>626.88</v>
      </c>
      <c r="N84" s="154">
        <v>829.08100000000002</v>
      </c>
      <c r="O84" s="154">
        <v>345.244103</v>
      </c>
      <c r="P84" s="154">
        <v>465.44</v>
      </c>
      <c r="Q84" s="154">
        <v>676.87999999999988</v>
      </c>
      <c r="R84" s="154">
        <v>584.87000000000012</v>
      </c>
      <c r="S84" s="154">
        <v>1011.52</v>
      </c>
    </row>
    <row r="85" spans="1:19" ht="21" customHeight="1" x14ac:dyDescent="0.25">
      <c r="A85" s="152">
        <v>71</v>
      </c>
      <c r="B85" s="209" t="s">
        <v>145</v>
      </c>
      <c r="C85" s="210" t="s">
        <v>746</v>
      </c>
      <c r="D85" s="248">
        <v>7312.2771369999991</v>
      </c>
      <c r="E85" s="154">
        <v>458.42992800000002</v>
      </c>
      <c r="F85" s="154">
        <v>461.19745699999999</v>
      </c>
      <c r="G85" s="154">
        <v>806.78447600000004</v>
      </c>
      <c r="H85" s="154">
        <v>1587.008002</v>
      </c>
      <c r="I85" s="154">
        <v>986.90726599999994</v>
      </c>
      <c r="J85" s="152">
        <v>71</v>
      </c>
      <c r="K85" s="152" t="s">
        <v>145</v>
      </c>
      <c r="L85" s="210" t="s">
        <v>746</v>
      </c>
      <c r="M85" s="154">
        <v>396.99249800000001</v>
      </c>
      <c r="N85" s="154">
        <v>409.21934399999998</v>
      </c>
      <c r="O85" s="154">
        <v>196.23820999999998</v>
      </c>
      <c r="P85" s="154">
        <v>483.81926399999998</v>
      </c>
      <c r="Q85" s="154">
        <v>238.732992</v>
      </c>
      <c r="R85" s="154">
        <v>406.99843800000002</v>
      </c>
      <c r="S85" s="154">
        <v>879.94926199999998</v>
      </c>
    </row>
    <row r="86" spans="1:19" ht="21" customHeight="1" x14ac:dyDescent="0.25">
      <c r="A86" s="155">
        <v>72</v>
      </c>
      <c r="B86" s="159" t="s">
        <v>154</v>
      </c>
      <c r="C86" s="210" t="s">
        <v>641</v>
      </c>
      <c r="D86" s="249">
        <v>7246.3810620000004</v>
      </c>
      <c r="E86" s="157">
        <v>601.90504599999997</v>
      </c>
      <c r="F86" s="157">
        <v>598.81070899999997</v>
      </c>
      <c r="G86" s="157">
        <v>607.41215299999988</v>
      </c>
      <c r="H86" s="157">
        <v>549.03680399999996</v>
      </c>
      <c r="I86" s="157">
        <v>446.76312200000007</v>
      </c>
      <c r="J86" s="155">
        <v>72</v>
      </c>
      <c r="K86" s="155" t="s">
        <v>154</v>
      </c>
      <c r="L86" s="210" t="s">
        <v>641</v>
      </c>
      <c r="M86" s="157">
        <v>383.48252300000007</v>
      </c>
      <c r="N86" s="157">
        <v>586.25374099999988</v>
      </c>
      <c r="O86" s="157">
        <v>744.27084999999988</v>
      </c>
      <c r="P86" s="157">
        <v>752.22500000000002</v>
      </c>
      <c r="Q86" s="157">
        <v>630.97792300000015</v>
      </c>
      <c r="R86" s="157">
        <v>682.24005299999999</v>
      </c>
      <c r="S86" s="157">
        <v>663.00313799999992</v>
      </c>
    </row>
    <row r="87" spans="1:19" ht="21" customHeight="1" x14ac:dyDescent="0.25">
      <c r="A87" s="155">
        <v>73</v>
      </c>
      <c r="B87" s="159" t="s">
        <v>160</v>
      </c>
      <c r="C87" s="210" t="s">
        <v>570</v>
      </c>
      <c r="D87" s="249">
        <v>7228.6033699999998</v>
      </c>
      <c r="E87" s="157">
        <v>543.28909699999997</v>
      </c>
      <c r="F87" s="157">
        <v>550.80589900000018</v>
      </c>
      <c r="G87" s="157">
        <v>648.82322099999988</v>
      </c>
      <c r="H87" s="157">
        <v>569.01682700000003</v>
      </c>
      <c r="I87" s="157">
        <v>604.31572399999982</v>
      </c>
      <c r="J87" s="155">
        <v>73</v>
      </c>
      <c r="K87" s="155" t="s">
        <v>160</v>
      </c>
      <c r="L87" s="210" t="s">
        <v>570</v>
      </c>
      <c r="M87" s="157">
        <v>457.52931099999995</v>
      </c>
      <c r="N87" s="157">
        <v>889.99115099999983</v>
      </c>
      <c r="O87" s="157">
        <v>562.02247399999999</v>
      </c>
      <c r="P87" s="157">
        <v>556.00483999999994</v>
      </c>
      <c r="Q87" s="157">
        <v>581.295705</v>
      </c>
      <c r="R87" s="157">
        <v>741.23694000000012</v>
      </c>
      <c r="S87" s="157">
        <v>524.27218100000005</v>
      </c>
    </row>
    <row r="88" spans="1:19" ht="12" customHeight="1" x14ac:dyDescent="0.25">
      <c r="A88" s="155">
        <v>74</v>
      </c>
      <c r="B88" s="159" t="s">
        <v>101</v>
      </c>
      <c r="C88" s="210" t="s">
        <v>791</v>
      </c>
      <c r="D88" s="249">
        <v>7190.8390399999998</v>
      </c>
      <c r="E88" s="157">
        <v>336.46800000000002</v>
      </c>
      <c r="F88" s="157">
        <v>1217.96</v>
      </c>
      <c r="G88" s="157">
        <v>335.15700000000004</v>
      </c>
      <c r="H88" s="157">
        <v>375.48</v>
      </c>
      <c r="I88" s="157">
        <v>220.58699999999999</v>
      </c>
      <c r="J88" s="159">
        <v>74</v>
      </c>
      <c r="K88" s="159" t="s">
        <v>101</v>
      </c>
      <c r="L88" s="210" t="s">
        <v>791</v>
      </c>
      <c r="M88" s="157">
        <v>178.40600000000001</v>
      </c>
      <c r="N88" s="157">
        <v>241.66600000000003</v>
      </c>
      <c r="O88" s="157">
        <v>114.56</v>
      </c>
      <c r="P88" s="157">
        <v>917.84199999999998</v>
      </c>
      <c r="Q88" s="157">
        <v>1053.6222</v>
      </c>
      <c r="R88" s="157">
        <v>1266.4103999999998</v>
      </c>
      <c r="S88" s="157">
        <v>932.68043999999986</v>
      </c>
    </row>
    <row r="89" spans="1:19" ht="21" customHeight="1" x14ac:dyDescent="0.25">
      <c r="A89" s="152">
        <v>75</v>
      </c>
      <c r="B89" s="152" t="s">
        <v>9</v>
      </c>
      <c r="C89" s="210" t="s">
        <v>777</v>
      </c>
      <c r="D89" s="248">
        <v>6887.6794599999994</v>
      </c>
      <c r="E89" s="154">
        <v>537.86799999999994</v>
      </c>
      <c r="F89" s="154">
        <v>253.75400000000002</v>
      </c>
      <c r="G89" s="154">
        <v>830.79599999999994</v>
      </c>
      <c r="H89" s="154">
        <v>520.83403999999996</v>
      </c>
      <c r="I89" s="154">
        <v>1177.2815000000001</v>
      </c>
      <c r="J89" s="152">
        <v>75</v>
      </c>
      <c r="K89" s="152" t="s">
        <v>9</v>
      </c>
      <c r="L89" s="210" t="s">
        <v>777</v>
      </c>
      <c r="M89" s="154">
        <v>263.82</v>
      </c>
      <c r="N89" s="154">
        <v>196.10656</v>
      </c>
      <c r="O89" s="154">
        <v>518.30111999999997</v>
      </c>
      <c r="P89" s="154">
        <v>687.38304000000005</v>
      </c>
      <c r="Q89" s="154">
        <v>430.76303999999999</v>
      </c>
      <c r="R89" s="154">
        <v>814.65455999999995</v>
      </c>
      <c r="S89" s="154">
        <v>656.11760000000004</v>
      </c>
    </row>
    <row r="90" spans="1:19" ht="21" customHeight="1" x14ac:dyDescent="0.25">
      <c r="A90" s="155">
        <v>76</v>
      </c>
      <c r="B90" s="155" t="s">
        <v>116</v>
      </c>
      <c r="C90" s="210" t="s">
        <v>747</v>
      </c>
      <c r="D90" s="249">
        <v>6854.3455399999993</v>
      </c>
      <c r="E90" s="157">
        <v>650.44379399999991</v>
      </c>
      <c r="F90" s="157">
        <v>1145.0790400000003</v>
      </c>
      <c r="G90" s="157">
        <v>904.24055799999974</v>
      </c>
      <c r="H90" s="157">
        <v>634.40799099999981</v>
      </c>
      <c r="I90" s="157">
        <v>657.23638699999992</v>
      </c>
      <c r="J90" s="155">
        <v>76</v>
      </c>
      <c r="K90" s="155" t="s">
        <v>116</v>
      </c>
      <c r="L90" s="210" t="s">
        <v>747</v>
      </c>
      <c r="M90" s="157">
        <v>426.61429300000009</v>
      </c>
      <c r="N90" s="157">
        <v>558.09219900000005</v>
      </c>
      <c r="O90" s="157">
        <v>299.271165</v>
      </c>
      <c r="P90" s="157">
        <v>331.22063199999997</v>
      </c>
      <c r="Q90" s="157">
        <v>465.33120099999996</v>
      </c>
      <c r="R90" s="157">
        <v>489.35723899999999</v>
      </c>
      <c r="S90" s="157">
        <v>293.05104100000005</v>
      </c>
    </row>
    <row r="91" spans="1:19" ht="21" customHeight="1" x14ac:dyDescent="0.25">
      <c r="A91" s="155">
        <v>77</v>
      </c>
      <c r="B91" s="155" t="s">
        <v>61</v>
      </c>
      <c r="C91" s="210" t="s">
        <v>745</v>
      </c>
      <c r="D91" s="249">
        <v>6813.0408069999994</v>
      </c>
      <c r="E91" s="157">
        <v>26.5</v>
      </c>
      <c r="F91" s="157">
        <v>96</v>
      </c>
      <c r="G91" s="157">
        <v>223</v>
      </c>
      <c r="H91" s="157">
        <v>338.4</v>
      </c>
      <c r="I91" s="157">
        <v>372.43741</v>
      </c>
      <c r="J91" s="155">
        <v>77</v>
      </c>
      <c r="K91" s="155" t="s">
        <v>61</v>
      </c>
      <c r="L91" s="210" t="s">
        <v>745</v>
      </c>
      <c r="M91" s="157">
        <v>825.5</v>
      </c>
      <c r="N91" s="157">
        <v>874.70999999999992</v>
      </c>
      <c r="O91" s="157">
        <v>998.12</v>
      </c>
      <c r="P91" s="157">
        <v>1026.25</v>
      </c>
      <c r="Q91" s="157">
        <v>935.34</v>
      </c>
      <c r="R91" s="157">
        <v>790.73</v>
      </c>
      <c r="S91" s="157">
        <v>306.05339699999996</v>
      </c>
    </row>
    <row r="92" spans="1:19" ht="21" customHeight="1" x14ac:dyDescent="0.25">
      <c r="A92" s="155">
        <v>78</v>
      </c>
      <c r="B92" s="155" t="s">
        <v>423</v>
      </c>
      <c r="C92" s="210" t="s">
        <v>760</v>
      </c>
      <c r="D92" s="249">
        <v>6515.2673300000006</v>
      </c>
      <c r="E92" s="157">
        <v>896.4</v>
      </c>
      <c r="F92" s="157">
        <v>846.07999999999993</v>
      </c>
      <c r="G92" s="157">
        <v>1387.3200000000002</v>
      </c>
      <c r="H92" s="157">
        <v>1354.43</v>
      </c>
      <c r="I92" s="157">
        <v>835.34500000000003</v>
      </c>
      <c r="J92" s="155">
        <v>78</v>
      </c>
      <c r="K92" s="155" t="s">
        <v>423</v>
      </c>
      <c r="L92" s="210" t="s">
        <v>760</v>
      </c>
      <c r="M92" s="157">
        <v>412.34000000000003</v>
      </c>
      <c r="N92" s="157">
        <v>196.46</v>
      </c>
      <c r="O92" s="157">
        <v>195.05333000000002</v>
      </c>
      <c r="P92" s="157">
        <v>54.879000000000005</v>
      </c>
      <c r="Q92" s="157">
        <v>27.9</v>
      </c>
      <c r="R92" s="157"/>
      <c r="S92" s="157">
        <v>309.06</v>
      </c>
    </row>
    <row r="93" spans="1:19" ht="12" customHeight="1" x14ac:dyDescent="0.25">
      <c r="A93" s="155">
        <v>79</v>
      </c>
      <c r="B93" s="155" t="s">
        <v>207</v>
      </c>
      <c r="C93" s="210" t="s">
        <v>562</v>
      </c>
      <c r="D93" s="249">
        <v>6226.7933379999995</v>
      </c>
      <c r="E93" s="157">
        <v>323.84065600000008</v>
      </c>
      <c r="F93" s="157">
        <v>619.48020299999985</v>
      </c>
      <c r="G93" s="157">
        <v>475.42445100000009</v>
      </c>
      <c r="H93" s="157">
        <v>253.58198400000001</v>
      </c>
      <c r="I93" s="157">
        <v>448.01035399999995</v>
      </c>
      <c r="J93" s="155">
        <v>79</v>
      </c>
      <c r="K93" s="155" t="s">
        <v>207</v>
      </c>
      <c r="L93" s="210" t="s">
        <v>562</v>
      </c>
      <c r="M93" s="157">
        <v>540.36999600000001</v>
      </c>
      <c r="N93" s="157">
        <v>623.013463</v>
      </c>
      <c r="O93" s="157">
        <v>638.93111700000009</v>
      </c>
      <c r="P93" s="157">
        <v>649.26747599999999</v>
      </c>
      <c r="Q93" s="157">
        <v>403.51070600000008</v>
      </c>
      <c r="R93" s="157">
        <v>529.17459499999995</v>
      </c>
      <c r="S93" s="157">
        <v>722.18833699999993</v>
      </c>
    </row>
    <row r="94" spans="1:19" ht="12" customHeight="1" x14ac:dyDescent="0.25">
      <c r="A94" s="155">
        <v>80</v>
      </c>
      <c r="B94" s="155" t="s">
        <v>80</v>
      </c>
      <c r="C94" s="210" t="s">
        <v>783</v>
      </c>
      <c r="D94" s="249">
        <v>6009.97</v>
      </c>
      <c r="E94" s="157">
        <v>646.07100000000003</v>
      </c>
      <c r="F94" s="157">
        <v>706.505</v>
      </c>
      <c r="G94" s="157">
        <v>775.85799999999995</v>
      </c>
      <c r="H94" s="157">
        <v>951.19199999999989</v>
      </c>
      <c r="I94" s="157">
        <v>287.10699999999997</v>
      </c>
      <c r="J94" s="155">
        <v>80</v>
      </c>
      <c r="K94" s="155" t="s">
        <v>80</v>
      </c>
      <c r="L94" s="210" t="s">
        <v>783</v>
      </c>
      <c r="M94" s="157">
        <v>713.26400000000001</v>
      </c>
      <c r="N94" s="157">
        <v>382.06900000000002</v>
      </c>
      <c r="O94" s="157">
        <v>410.36099999999999</v>
      </c>
      <c r="P94" s="157">
        <v>271.012</v>
      </c>
      <c r="Q94" s="157">
        <v>317.42</v>
      </c>
      <c r="R94" s="157">
        <v>238.845</v>
      </c>
      <c r="S94" s="157">
        <v>310.26600000000002</v>
      </c>
    </row>
    <row r="95" spans="1:19" ht="21" customHeight="1" x14ac:dyDescent="0.25">
      <c r="A95" s="155">
        <v>81</v>
      </c>
      <c r="B95" s="155" t="s">
        <v>7</v>
      </c>
      <c r="C95" s="210" t="s">
        <v>762</v>
      </c>
      <c r="D95" s="249">
        <v>5882.1211029999995</v>
      </c>
      <c r="E95" s="157">
        <v>281.65512000000001</v>
      </c>
      <c r="F95" s="157">
        <v>562.21490000000006</v>
      </c>
      <c r="G95" s="157">
        <v>969.04612000000009</v>
      </c>
      <c r="H95" s="157">
        <v>146.38594799999998</v>
      </c>
      <c r="I95" s="157">
        <v>326.17818899999997</v>
      </c>
      <c r="J95" s="155">
        <v>81</v>
      </c>
      <c r="K95" s="155" t="s">
        <v>7</v>
      </c>
      <c r="L95" s="210" t="s">
        <v>762</v>
      </c>
      <c r="M95" s="157">
        <v>324.87839500000001</v>
      </c>
      <c r="N95" s="157">
        <v>239.71200000000002</v>
      </c>
      <c r="O95" s="157">
        <v>490.36954000000003</v>
      </c>
      <c r="P95" s="157">
        <v>464.76251999999999</v>
      </c>
      <c r="Q95" s="157">
        <v>505.41152499999993</v>
      </c>
      <c r="R95" s="157">
        <v>287.86227600000001</v>
      </c>
      <c r="S95" s="157">
        <v>1283.6445699999997</v>
      </c>
    </row>
    <row r="96" spans="1:19" ht="21" customHeight="1" x14ac:dyDescent="0.25">
      <c r="A96" s="155">
        <v>82</v>
      </c>
      <c r="B96" s="155" t="s">
        <v>85</v>
      </c>
      <c r="C96" s="210" t="s">
        <v>786</v>
      </c>
      <c r="D96" s="249">
        <v>5609.420000000001</v>
      </c>
      <c r="E96" s="157">
        <v>208.30699999999999</v>
      </c>
      <c r="F96" s="157">
        <v>371.24099999999999</v>
      </c>
      <c r="G96" s="157">
        <v>589.30599999999993</v>
      </c>
      <c r="H96" s="157">
        <v>697.471</v>
      </c>
      <c r="I96" s="157">
        <v>526.14400000000001</v>
      </c>
      <c r="J96" s="155">
        <v>82</v>
      </c>
      <c r="K96" s="155" t="s">
        <v>85</v>
      </c>
      <c r="L96" s="210" t="s">
        <v>786</v>
      </c>
      <c r="M96" s="157">
        <v>256.47399999999999</v>
      </c>
      <c r="N96" s="157">
        <v>396.54500000000002</v>
      </c>
      <c r="O96" s="157">
        <v>326.85299999999995</v>
      </c>
      <c r="P96" s="157">
        <v>625.81999999999994</v>
      </c>
      <c r="Q96" s="157">
        <v>712.279</v>
      </c>
      <c r="R96" s="157">
        <v>405.81000000000006</v>
      </c>
      <c r="S96" s="157">
        <v>493.17</v>
      </c>
    </row>
    <row r="97" spans="1:19" ht="12" customHeight="1" x14ac:dyDescent="0.25">
      <c r="A97" s="155">
        <v>83</v>
      </c>
      <c r="B97" s="155" t="s">
        <v>184</v>
      </c>
      <c r="C97" s="210" t="s">
        <v>716</v>
      </c>
      <c r="D97" s="249">
        <v>5595.81</v>
      </c>
      <c r="E97" s="157">
        <v>368.64</v>
      </c>
      <c r="F97" s="157">
        <v>410.40000000000003</v>
      </c>
      <c r="G97" s="157">
        <v>902.6</v>
      </c>
      <c r="H97" s="157">
        <v>1088.58</v>
      </c>
      <c r="I97" s="157">
        <v>420</v>
      </c>
      <c r="J97" s="155">
        <v>83</v>
      </c>
      <c r="K97" s="155" t="s">
        <v>184</v>
      </c>
      <c r="L97" s="210" t="s">
        <v>716</v>
      </c>
      <c r="M97" s="157">
        <v>335.58</v>
      </c>
      <c r="N97" s="157">
        <v>50.4</v>
      </c>
      <c r="O97" s="157">
        <v>688.09</v>
      </c>
      <c r="P97" s="157">
        <v>184.79999999999998</v>
      </c>
      <c r="Q97" s="157">
        <v>157.12</v>
      </c>
      <c r="R97" s="157">
        <v>412.88</v>
      </c>
      <c r="S97" s="157">
        <v>576.72</v>
      </c>
    </row>
    <row r="98" spans="1:19" ht="12" customHeight="1" x14ac:dyDescent="0.25">
      <c r="A98" s="155">
        <v>84</v>
      </c>
      <c r="B98" s="155" t="s">
        <v>10</v>
      </c>
      <c r="C98" s="210" t="s">
        <v>755</v>
      </c>
      <c r="D98" s="249">
        <v>5354.8487809999988</v>
      </c>
      <c r="E98" s="157">
        <v>225.96401299999997</v>
      </c>
      <c r="F98" s="157">
        <v>462.86653000000001</v>
      </c>
      <c r="G98" s="157">
        <v>400.94489799999991</v>
      </c>
      <c r="H98" s="157">
        <v>429.22721999999999</v>
      </c>
      <c r="I98" s="157">
        <v>295.34902799999998</v>
      </c>
      <c r="J98" s="155">
        <v>84</v>
      </c>
      <c r="K98" s="155" t="s">
        <v>10</v>
      </c>
      <c r="L98" s="210" t="s">
        <v>755</v>
      </c>
      <c r="M98" s="157">
        <v>313.79601100000002</v>
      </c>
      <c r="N98" s="157">
        <v>535.44735999999989</v>
      </c>
      <c r="O98" s="157">
        <v>640.80864999999994</v>
      </c>
      <c r="P98" s="157">
        <v>410.23725699999994</v>
      </c>
      <c r="Q98" s="157">
        <v>416.33622100000002</v>
      </c>
      <c r="R98" s="157">
        <v>550.53737699999999</v>
      </c>
      <c r="S98" s="157">
        <v>673.33421600000008</v>
      </c>
    </row>
    <row r="99" spans="1:19" ht="21" customHeight="1" x14ac:dyDescent="0.25">
      <c r="A99" s="155">
        <v>85</v>
      </c>
      <c r="B99" s="155" t="s">
        <v>391</v>
      </c>
      <c r="C99" s="210" t="s">
        <v>805</v>
      </c>
      <c r="D99" s="249">
        <v>5233.9809510000005</v>
      </c>
      <c r="E99" s="157">
        <v>448.23518000000001</v>
      </c>
      <c r="F99" s="157">
        <v>428.90911</v>
      </c>
      <c r="G99" s="157">
        <v>230.38105199999998</v>
      </c>
      <c r="H99" s="157">
        <v>424.17598799999996</v>
      </c>
      <c r="I99" s="157">
        <v>611.41267599999992</v>
      </c>
      <c r="J99" s="155">
        <v>85</v>
      </c>
      <c r="K99" s="155" t="s">
        <v>391</v>
      </c>
      <c r="L99" s="210" t="s">
        <v>805</v>
      </c>
      <c r="M99" s="157">
        <v>145.91823099999999</v>
      </c>
      <c r="N99" s="157">
        <v>639.69163200000003</v>
      </c>
      <c r="O99" s="157">
        <v>644.22742000000005</v>
      </c>
      <c r="P99" s="157">
        <v>119.77745400000001</v>
      </c>
      <c r="Q99" s="157">
        <v>452.543002</v>
      </c>
      <c r="R99" s="157">
        <v>839.61249999999995</v>
      </c>
      <c r="S99" s="157">
        <v>249.09670599999998</v>
      </c>
    </row>
    <row r="100" spans="1:19" ht="21" customHeight="1" x14ac:dyDescent="0.25">
      <c r="A100" s="155">
        <v>86</v>
      </c>
      <c r="B100" s="155" t="s">
        <v>379</v>
      </c>
      <c r="C100" s="210" t="s">
        <v>806</v>
      </c>
      <c r="D100" s="249">
        <v>5196.3986429999995</v>
      </c>
      <c r="E100" s="157">
        <v>473.5</v>
      </c>
      <c r="F100" s="157">
        <v>680.82137999999998</v>
      </c>
      <c r="G100" s="157">
        <v>392.74187999999998</v>
      </c>
      <c r="H100" s="157">
        <v>333.65893299999999</v>
      </c>
      <c r="I100" s="157">
        <v>449</v>
      </c>
      <c r="J100" s="155">
        <v>86</v>
      </c>
      <c r="K100" s="155" t="s">
        <v>379</v>
      </c>
      <c r="L100" s="210" t="s">
        <v>806</v>
      </c>
      <c r="M100" s="157">
        <v>250</v>
      </c>
      <c r="N100" s="157">
        <v>178.25</v>
      </c>
      <c r="O100" s="157">
        <v>198.15</v>
      </c>
      <c r="P100" s="157">
        <v>297.375</v>
      </c>
      <c r="Q100" s="157">
        <v>417.78645</v>
      </c>
      <c r="R100" s="157">
        <v>651</v>
      </c>
      <c r="S100" s="157">
        <v>874.11500000000001</v>
      </c>
    </row>
    <row r="101" spans="1:19" ht="21" customHeight="1" x14ac:dyDescent="0.25">
      <c r="A101" s="155">
        <v>87</v>
      </c>
      <c r="B101" s="155" t="s">
        <v>32</v>
      </c>
      <c r="C101" s="210" t="s">
        <v>807</v>
      </c>
      <c r="D101" s="249">
        <v>5075.9080000000004</v>
      </c>
      <c r="E101" s="157">
        <v>465.565</v>
      </c>
      <c r="F101" s="157">
        <v>441.70699999999999</v>
      </c>
      <c r="G101" s="157">
        <v>25.038</v>
      </c>
      <c r="H101" s="157">
        <v>519.25</v>
      </c>
      <c r="I101" s="157">
        <v>690.51800000000003</v>
      </c>
      <c r="J101" s="155">
        <v>87</v>
      </c>
      <c r="K101" s="155" t="s">
        <v>32</v>
      </c>
      <c r="L101" s="210" t="s">
        <v>807</v>
      </c>
      <c r="M101" s="157">
        <v>413.72500000000002</v>
      </c>
      <c r="N101" s="157">
        <v>25.809000000000001</v>
      </c>
      <c r="O101" s="157">
        <v>387.57000000000005</v>
      </c>
      <c r="P101" s="157">
        <v>44.134999999999998</v>
      </c>
      <c r="Q101" s="157">
        <v>415.26800000000003</v>
      </c>
      <c r="R101" s="157">
        <v>635.41499999999996</v>
      </c>
      <c r="S101" s="157">
        <v>1011.9079999999998</v>
      </c>
    </row>
    <row r="102" spans="1:19" ht="12" customHeight="1" x14ac:dyDescent="0.25">
      <c r="A102" s="155">
        <v>88</v>
      </c>
      <c r="B102" s="155" t="s">
        <v>153</v>
      </c>
      <c r="C102" s="210" t="s">
        <v>688</v>
      </c>
      <c r="D102" s="249">
        <v>4974.5349310000001</v>
      </c>
      <c r="E102" s="157">
        <v>152.23791</v>
      </c>
      <c r="F102" s="157">
        <v>412.36738999999994</v>
      </c>
      <c r="G102" s="157">
        <v>763.52136700000005</v>
      </c>
      <c r="H102" s="157">
        <v>366.15613999999999</v>
      </c>
      <c r="I102" s="157">
        <v>435.98631499999999</v>
      </c>
      <c r="J102" s="155">
        <v>88</v>
      </c>
      <c r="K102" s="155" t="s">
        <v>153</v>
      </c>
      <c r="L102" s="210" t="s">
        <v>688</v>
      </c>
      <c r="M102" s="157">
        <v>149.019969</v>
      </c>
      <c r="N102" s="157">
        <v>463.13937999999996</v>
      </c>
      <c r="O102" s="157">
        <v>234.48716000000002</v>
      </c>
      <c r="P102" s="157">
        <v>291.65872000000007</v>
      </c>
      <c r="Q102" s="157">
        <v>468.08823000000001</v>
      </c>
      <c r="R102" s="157">
        <v>1144.90164</v>
      </c>
      <c r="S102" s="157">
        <v>92.970709999999997</v>
      </c>
    </row>
    <row r="103" spans="1:19" ht="12" customHeight="1" x14ac:dyDescent="0.25">
      <c r="A103" s="155">
        <v>89</v>
      </c>
      <c r="B103" s="155" t="s">
        <v>382</v>
      </c>
      <c r="C103" s="210" t="s">
        <v>808</v>
      </c>
      <c r="D103" s="249">
        <v>4952.7000000000007</v>
      </c>
      <c r="E103" s="157">
        <v>190.8</v>
      </c>
      <c r="F103" s="157">
        <v>274.60000000000002</v>
      </c>
      <c r="G103" s="157">
        <v>709</v>
      </c>
      <c r="H103" s="157">
        <v>147.4</v>
      </c>
      <c r="I103" s="157">
        <v>108</v>
      </c>
      <c r="J103" s="155">
        <v>89</v>
      </c>
      <c r="K103" s="155" t="s">
        <v>382</v>
      </c>
      <c r="L103" s="210" t="s">
        <v>808</v>
      </c>
      <c r="M103" s="157">
        <v>125.4</v>
      </c>
      <c r="N103" s="157">
        <v>193</v>
      </c>
      <c r="O103" s="157">
        <v>458</v>
      </c>
      <c r="P103" s="157">
        <v>1034</v>
      </c>
      <c r="Q103" s="157">
        <v>151</v>
      </c>
      <c r="R103" s="157">
        <v>408</v>
      </c>
      <c r="S103" s="157">
        <v>1153.5</v>
      </c>
    </row>
    <row r="104" spans="1:19" ht="21" customHeight="1" x14ac:dyDescent="0.25">
      <c r="A104" s="155">
        <v>90</v>
      </c>
      <c r="B104" s="155" t="s">
        <v>406</v>
      </c>
      <c r="C104" s="210" t="s">
        <v>809</v>
      </c>
      <c r="D104" s="249">
        <v>4904.8393689999994</v>
      </c>
      <c r="E104" s="157">
        <v>197.11</v>
      </c>
      <c r="F104" s="157">
        <v>416.50200000000001</v>
      </c>
      <c r="G104" s="157">
        <v>324.50400000000002</v>
      </c>
      <c r="H104" s="157">
        <v>254</v>
      </c>
      <c r="I104" s="157">
        <v>205.8</v>
      </c>
      <c r="J104" s="155">
        <v>90</v>
      </c>
      <c r="K104" s="155" t="s">
        <v>406</v>
      </c>
      <c r="L104" s="210" t="s">
        <v>809</v>
      </c>
      <c r="M104" s="157">
        <v>769.51436899999999</v>
      </c>
      <c r="N104" s="157">
        <v>385.90600000000001</v>
      </c>
      <c r="O104" s="157">
        <v>654.63799999999992</v>
      </c>
      <c r="P104" s="157">
        <v>303.19499999999999</v>
      </c>
      <c r="Q104" s="157">
        <v>175.45000000000002</v>
      </c>
      <c r="R104" s="157">
        <v>416.77</v>
      </c>
      <c r="S104" s="157">
        <v>801.45</v>
      </c>
    </row>
    <row r="105" spans="1:19" ht="12" customHeight="1" x14ac:dyDescent="0.25">
      <c r="A105" s="155">
        <v>91</v>
      </c>
      <c r="B105" s="155" t="s">
        <v>44</v>
      </c>
      <c r="C105" s="210" t="s">
        <v>727</v>
      </c>
      <c r="D105" s="249">
        <v>4824.5927899999997</v>
      </c>
      <c r="E105" s="157">
        <v>187.15874699999998</v>
      </c>
      <c r="F105" s="157">
        <v>229.05353200000002</v>
      </c>
      <c r="G105" s="157">
        <v>414.00256100000007</v>
      </c>
      <c r="H105" s="157">
        <v>386.83516500000002</v>
      </c>
      <c r="I105" s="157">
        <v>319.67570499999999</v>
      </c>
      <c r="J105" s="155">
        <v>91</v>
      </c>
      <c r="K105" s="155" t="s">
        <v>44</v>
      </c>
      <c r="L105" s="210" t="s">
        <v>727</v>
      </c>
      <c r="M105" s="157">
        <v>665.40742999999986</v>
      </c>
      <c r="N105" s="157">
        <v>369.6304669999999</v>
      </c>
      <c r="O105" s="157">
        <v>588.3637520000002</v>
      </c>
      <c r="P105" s="157">
        <v>334.48716899999999</v>
      </c>
      <c r="Q105" s="157">
        <v>357.1442990000001</v>
      </c>
      <c r="R105" s="157">
        <v>570.58703700000001</v>
      </c>
      <c r="S105" s="157">
        <v>402.24692599999992</v>
      </c>
    </row>
    <row r="106" spans="1:19" ht="12" customHeight="1" x14ac:dyDescent="0.25">
      <c r="A106" s="155">
        <v>92</v>
      </c>
      <c r="B106" s="155" t="s">
        <v>93</v>
      </c>
      <c r="C106" s="210" t="s">
        <v>601</v>
      </c>
      <c r="D106" s="249">
        <v>4647.6000000000004</v>
      </c>
      <c r="E106" s="157">
        <v>644.02</v>
      </c>
      <c r="F106" s="157">
        <v>224</v>
      </c>
      <c r="G106" s="157">
        <v>336.01</v>
      </c>
      <c r="H106" s="157">
        <v>364</v>
      </c>
      <c r="I106" s="157">
        <v>196</v>
      </c>
      <c r="J106" s="155">
        <v>92</v>
      </c>
      <c r="K106" s="155" t="s">
        <v>93</v>
      </c>
      <c r="L106" s="210" t="s">
        <v>601</v>
      </c>
      <c r="M106" s="157">
        <v>476</v>
      </c>
      <c r="N106" s="157">
        <v>448</v>
      </c>
      <c r="O106" s="157">
        <v>504.34</v>
      </c>
      <c r="P106" s="157">
        <v>252</v>
      </c>
      <c r="Q106" s="157">
        <v>392</v>
      </c>
      <c r="R106" s="157">
        <v>336</v>
      </c>
      <c r="S106" s="157">
        <v>475.23</v>
      </c>
    </row>
    <row r="107" spans="1:19" ht="38.25" x14ac:dyDescent="0.25">
      <c r="A107" s="155">
        <v>93</v>
      </c>
      <c r="B107" s="155" t="s">
        <v>156</v>
      </c>
      <c r="C107" s="210" t="s">
        <v>612</v>
      </c>
      <c r="D107" s="249">
        <v>4593.9219819999998</v>
      </c>
      <c r="E107" s="157">
        <v>384.64912099999998</v>
      </c>
      <c r="F107" s="157">
        <v>586.35359399999993</v>
      </c>
      <c r="G107" s="157">
        <v>523.26414199999988</v>
      </c>
      <c r="H107" s="157">
        <v>341.67763500000001</v>
      </c>
      <c r="I107" s="157">
        <v>402.13363300000003</v>
      </c>
      <c r="J107" s="155">
        <v>93</v>
      </c>
      <c r="K107" s="155" t="s">
        <v>156</v>
      </c>
      <c r="L107" s="210" t="s">
        <v>612</v>
      </c>
      <c r="M107" s="157">
        <v>372.06377099999997</v>
      </c>
      <c r="N107" s="157">
        <v>300.47439900000006</v>
      </c>
      <c r="O107" s="157">
        <v>271.646208</v>
      </c>
      <c r="P107" s="157">
        <v>164.896998</v>
      </c>
      <c r="Q107" s="157">
        <v>382.555342</v>
      </c>
      <c r="R107" s="157">
        <v>421.41247900000002</v>
      </c>
      <c r="S107" s="157">
        <v>442.79465999999991</v>
      </c>
    </row>
    <row r="108" spans="1:19" ht="21" customHeight="1" x14ac:dyDescent="0.25">
      <c r="A108" s="155">
        <v>94</v>
      </c>
      <c r="B108" s="155" t="s">
        <v>203</v>
      </c>
      <c r="C108" s="210" t="s">
        <v>549</v>
      </c>
      <c r="D108" s="249">
        <v>4437.3931929999999</v>
      </c>
      <c r="E108" s="157">
        <v>424.86037900000008</v>
      </c>
      <c r="F108" s="157">
        <v>278.226921</v>
      </c>
      <c r="G108" s="157">
        <v>227.22532699999999</v>
      </c>
      <c r="H108" s="157">
        <v>214.16169199999999</v>
      </c>
      <c r="I108" s="157">
        <v>274.30318600000004</v>
      </c>
      <c r="J108" s="155">
        <v>94</v>
      </c>
      <c r="K108" s="155" t="s">
        <v>203</v>
      </c>
      <c r="L108" s="210" t="s">
        <v>549</v>
      </c>
      <c r="M108" s="157">
        <v>254.20551499999999</v>
      </c>
      <c r="N108" s="157">
        <v>447.74051400000002</v>
      </c>
      <c r="O108" s="157">
        <v>468.57616099999996</v>
      </c>
      <c r="P108" s="157">
        <v>518.67516699999987</v>
      </c>
      <c r="Q108" s="157">
        <v>477.87538000000001</v>
      </c>
      <c r="R108" s="157">
        <v>490.39527099999998</v>
      </c>
      <c r="S108" s="157">
        <v>361.14767999999998</v>
      </c>
    </row>
    <row r="109" spans="1:19" ht="12" customHeight="1" x14ac:dyDescent="0.25">
      <c r="A109" s="155">
        <v>95</v>
      </c>
      <c r="B109" s="155" t="s">
        <v>89</v>
      </c>
      <c r="C109" s="210" t="s">
        <v>779</v>
      </c>
      <c r="D109" s="249">
        <v>4351.3698480000003</v>
      </c>
      <c r="E109" s="157">
        <v>236.91717499999996</v>
      </c>
      <c r="F109" s="157">
        <v>184.70022799999995</v>
      </c>
      <c r="G109" s="157">
        <v>345.221383</v>
      </c>
      <c r="H109" s="157">
        <v>332.08785</v>
      </c>
      <c r="I109" s="157">
        <v>251.34931300000002</v>
      </c>
      <c r="J109" s="155">
        <v>95</v>
      </c>
      <c r="K109" s="155" t="s">
        <v>89</v>
      </c>
      <c r="L109" s="210" t="s">
        <v>779</v>
      </c>
      <c r="M109" s="157">
        <v>372.948284</v>
      </c>
      <c r="N109" s="157">
        <v>390.77498400000002</v>
      </c>
      <c r="O109" s="157">
        <v>407.42776600000002</v>
      </c>
      <c r="P109" s="157">
        <v>483.23078300000003</v>
      </c>
      <c r="Q109" s="157">
        <v>419.23704300000003</v>
      </c>
      <c r="R109" s="157">
        <v>505.9841439999999</v>
      </c>
      <c r="S109" s="157">
        <v>421.49089499999997</v>
      </c>
    </row>
    <row r="110" spans="1:19" ht="12" customHeight="1" x14ac:dyDescent="0.25">
      <c r="A110" s="155">
        <v>96</v>
      </c>
      <c r="B110" s="155" t="s">
        <v>124</v>
      </c>
      <c r="C110" s="210" t="s">
        <v>659</v>
      </c>
      <c r="D110" s="249">
        <v>4315.2646049999994</v>
      </c>
      <c r="E110" s="157">
        <v>206.54984300000001</v>
      </c>
      <c r="F110" s="157">
        <v>451.45900899999998</v>
      </c>
      <c r="G110" s="157">
        <v>423.83313500000003</v>
      </c>
      <c r="H110" s="157">
        <v>181.52846400000001</v>
      </c>
      <c r="I110" s="157">
        <v>416.55109999999996</v>
      </c>
      <c r="J110" s="155">
        <v>96</v>
      </c>
      <c r="K110" s="155" t="s">
        <v>124</v>
      </c>
      <c r="L110" s="210" t="s">
        <v>659</v>
      </c>
      <c r="M110" s="157">
        <v>309.97560599999997</v>
      </c>
      <c r="N110" s="157">
        <v>433.60400000000004</v>
      </c>
      <c r="O110" s="157">
        <v>266.91275800000005</v>
      </c>
      <c r="P110" s="157">
        <v>373.72343100000001</v>
      </c>
      <c r="Q110" s="157">
        <v>484.33971200000002</v>
      </c>
      <c r="R110" s="157">
        <v>380.71046000000001</v>
      </c>
      <c r="S110" s="157">
        <v>386.07708700000006</v>
      </c>
    </row>
    <row r="111" spans="1:19" ht="21" customHeight="1" x14ac:dyDescent="0.25">
      <c r="A111" s="155">
        <v>97</v>
      </c>
      <c r="B111" s="155" t="s">
        <v>429</v>
      </c>
      <c r="C111" s="210" t="s">
        <v>810</v>
      </c>
      <c r="D111" s="249">
        <v>4150.4400000000005</v>
      </c>
      <c r="E111" s="157"/>
      <c r="F111" s="157">
        <v>1073.5</v>
      </c>
      <c r="G111" s="157">
        <v>943.25</v>
      </c>
      <c r="H111" s="157">
        <v>370.5</v>
      </c>
      <c r="I111" s="157">
        <v>285.5</v>
      </c>
      <c r="J111" s="155">
        <v>97</v>
      </c>
      <c r="K111" s="155" t="s">
        <v>429</v>
      </c>
      <c r="L111" s="210" t="s">
        <v>810</v>
      </c>
      <c r="M111" s="157">
        <v>854.63</v>
      </c>
      <c r="N111" s="157">
        <v>623.05999999999995</v>
      </c>
      <c r="O111" s="157"/>
      <c r="P111" s="157"/>
      <c r="Q111" s="157"/>
      <c r="R111" s="157"/>
      <c r="S111" s="157"/>
    </row>
    <row r="112" spans="1:19" ht="12" customHeight="1" x14ac:dyDescent="0.25">
      <c r="A112" s="155">
        <v>98</v>
      </c>
      <c r="B112" s="155" t="s">
        <v>169</v>
      </c>
      <c r="C112" s="210" t="s">
        <v>573</v>
      </c>
      <c r="D112" s="249">
        <v>4013.6552350000011</v>
      </c>
      <c r="E112" s="157">
        <v>216.62746700000005</v>
      </c>
      <c r="F112" s="157">
        <v>200.20471499999994</v>
      </c>
      <c r="G112" s="157">
        <v>476.67027500000006</v>
      </c>
      <c r="H112" s="157">
        <v>306.51277900000002</v>
      </c>
      <c r="I112" s="157">
        <v>333.32026900000005</v>
      </c>
      <c r="J112" s="155">
        <v>98</v>
      </c>
      <c r="K112" s="155" t="s">
        <v>169</v>
      </c>
      <c r="L112" s="210" t="s">
        <v>573</v>
      </c>
      <c r="M112" s="157">
        <v>521.76295900000014</v>
      </c>
      <c r="N112" s="157">
        <v>233.68061500000002</v>
      </c>
      <c r="O112" s="157">
        <v>306.13964299999986</v>
      </c>
      <c r="P112" s="157">
        <v>393.61890299999999</v>
      </c>
      <c r="Q112" s="157">
        <v>458.71080500000011</v>
      </c>
      <c r="R112" s="157">
        <v>227.45614900000001</v>
      </c>
      <c r="S112" s="157">
        <v>338.95065600000004</v>
      </c>
    </row>
    <row r="113" spans="1:19" ht="12" customHeight="1" x14ac:dyDescent="0.25">
      <c r="A113" s="155">
        <v>99</v>
      </c>
      <c r="B113" s="155" t="s">
        <v>78</v>
      </c>
      <c r="C113" s="210" t="s">
        <v>651</v>
      </c>
      <c r="D113" s="249">
        <v>3992.2277200000003</v>
      </c>
      <c r="E113" s="157">
        <v>385.69161500000007</v>
      </c>
      <c r="F113" s="157">
        <v>186.03762800000004</v>
      </c>
      <c r="G113" s="157">
        <v>137.48750799999996</v>
      </c>
      <c r="H113" s="157">
        <v>289.40632299999999</v>
      </c>
      <c r="I113" s="157">
        <v>437.33676300000008</v>
      </c>
      <c r="J113" s="155">
        <v>99</v>
      </c>
      <c r="K113" s="155" t="s">
        <v>78</v>
      </c>
      <c r="L113" s="210" t="s">
        <v>651</v>
      </c>
      <c r="M113" s="157">
        <v>231.13828899999999</v>
      </c>
      <c r="N113" s="157">
        <v>279.83450800000008</v>
      </c>
      <c r="O113" s="157">
        <v>424.16122299999995</v>
      </c>
      <c r="P113" s="157">
        <v>379.66820000000001</v>
      </c>
      <c r="Q113" s="157">
        <v>529.32997699999999</v>
      </c>
      <c r="R113" s="157">
        <v>276.86248100000006</v>
      </c>
      <c r="S113" s="157">
        <v>435.2732049999999</v>
      </c>
    </row>
    <row r="114" spans="1:19" ht="12" customHeight="1" x14ac:dyDescent="0.25">
      <c r="A114" s="155">
        <v>100</v>
      </c>
      <c r="B114" s="159" t="s">
        <v>446</v>
      </c>
      <c r="C114" s="210" t="s">
        <v>770</v>
      </c>
      <c r="D114" s="249">
        <v>3971.6301990000002</v>
      </c>
      <c r="E114" s="157">
        <v>196.96744800000002</v>
      </c>
      <c r="F114" s="157">
        <v>311.39851700000003</v>
      </c>
      <c r="G114" s="157">
        <v>441.54372799999999</v>
      </c>
      <c r="H114" s="157">
        <v>281.94621599999999</v>
      </c>
      <c r="I114" s="157">
        <v>315.21213799999998</v>
      </c>
      <c r="J114" s="155">
        <v>100</v>
      </c>
      <c r="K114" s="155" t="s">
        <v>446</v>
      </c>
      <c r="L114" s="210" t="s">
        <v>770</v>
      </c>
      <c r="M114" s="157">
        <v>194.12821399999999</v>
      </c>
      <c r="N114" s="157">
        <v>100.78172400000001</v>
      </c>
      <c r="O114" s="157">
        <v>474.52864899999992</v>
      </c>
      <c r="P114" s="157">
        <v>53.340392999999992</v>
      </c>
      <c r="Q114" s="157">
        <v>416.77880899999997</v>
      </c>
      <c r="R114" s="157">
        <v>399.14647900000011</v>
      </c>
      <c r="S114" s="157">
        <v>785.85788400000001</v>
      </c>
    </row>
    <row r="115" spans="1:19" ht="15.6" customHeight="1" x14ac:dyDescent="0.25">
      <c r="A115" s="290"/>
      <c r="B115" s="291"/>
      <c r="C115" s="292" t="s">
        <v>211</v>
      </c>
      <c r="D115" s="293">
        <v>257673.94176400005</v>
      </c>
      <c r="E115" s="294">
        <v>18908.161213999963</v>
      </c>
      <c r="F115" s="294">
        <v>17747.721049</v>
      </c>
      <c r="G115" s="294">
        <v>23250.185522999982</v>
      </c>
      <c r="H115" s="294">
        <v>20199.651859000012</v>
      </c>
      <c r="I115" s="294">
        <v>21875.663397000029</v>
      </c>
      <c r="J115" s="290"/>
      <c r="K115" s="290"/>
      <c r="L115" s="292" t="s">
        <v>211</v>
      </c>
      <c r="M115" s="294">
        <v>20504.519509999976</v>
      </c>
      <c r="N115" s="294">
        <v>20663.694460999948</v>
      </c>
      <c r="O115" s="294">
        <v>21458.748671999983</v>
      </c>
      <c r="P115" s="294">
        <v>20467.415823000007</v>
      </c>
      <c r="Q115" s="294">
        <v>23891.724068999996</v>
      </c>
      <c r="R115" s="294">
        <v>23989.900115000011</v>
      </c>
      <c r="S115" s="294">
        <v>24716.556071999996</v>
      </c>
    </row>
    <row r="116" spans="1:19" ht="9" customHeight="1" x14ac:dyDescent="0.25">
      <c r="I116" s="87" t="s">
        <v>350</v>
      </c>
      <c r="J116" s="295" t="s">
        <v>360</v>
      </c>
    </row>
    <row r="117" spans="1:19" ht="9" customHeight="1" x14ac:dyDescent="0.25">
      <c r="A117" s="58"/>
      <c r="J117" s="295" t="s">
        <v>339</v>
      </c>
    </row>
    <row r="118" spans="1:19" ht="9" customHeight="1" x14ac:dyDescent="0.25">
      <c r="J118" s="32" t="s">
        <v>251</v>
      </c>
    </row>
    <row r="119" spans="1:19" ht="9" customHeight="1" x14ac:dyDescent="0.25">
      <c r="J119" s="430" t="s">
        <v>825</v>
      </c>
    </row>
    <row r="120" spans="1:19" ht="9" customHeight="1" x14ac:dyDescent="0.25"/>
    <row r="121" spans="1:19" ht="12" customHeight="1" x14ac:dyDescent="0.25"/>
    <row r="122" spans="1:19" ht="12" customHeight="1" x14ac:dyDescent="0.25"/>
    <row r="123" spans="1:19" ht="12" customHeight="1" x14ac:dyDescent="0.25"/>
    <row r="124" spans="1:19" ht="12" customHeight="1" x14ac:dyDescent="0.25"/>
    <row r="125" spans="1:19" ht="12" customHeight="1" x14ac:dyDescent="0.25"/>
    <row r="126" spans="1:19" ht="12" customHeight="1" x14ac:dyDescent="0.25"/>
    <row r="127" spans="1:19" ht="12" customHeight="1" x14ac:dyDescent="0.25"/>
  </sheetData>
  <mergeCells count="4">
    <mergeCell ref="A4:A5"/>
    <mergeCell ref="B4:B5"/>
    <mergeCell ref="J4:J5"/>
    <mergeCell ref="K4:K5"/>
  </mergeCells>
  <phoneticPr fontId="30" type="noConversion"/>
  <printOptions horizontalCentered="1"/>
  <pageMargins left="0.39370078740157483" right="0.39370078740157483" top="1.1811023622047245" bottom="0.59055118110236227" header="0.11811023622047245" footer="0.11811023622047245"/>
  <pageSetup paperSize="9" scale="99" orientation="portrait"/>
  <headerFooter alignWithMargins="0"/>
  <rowBreaks count="2" manualBreakCount="2">
    <brk id="40" max="18" man="1"/>
    <brk id="78" max="18" man="1"/>
  </rowBreaks>
  <colBreaks count="1" manualBreakCount="1">
    <brk id="9" max="125" man="1"/>
  </colBreaks>
  <ignoredErrors>
    <ignoredError sqref="J78:K78 B78:I81 J44:J45 B116:K118 J7:J39 B40:K43 J84 J46:J77 J82:J83 J85:J115" numberStoredAsText="1"/>
    <ignoredError sqref="D4:S4 J5:L5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E1FFEF"/>
  </sheetPr>
  <dimension ref="A1:K58"/>
  <sheetViews>
    <sheetView showGridLines="0" tabSelected="1" zoomScale="150" zoomScaleNormal="100" zoomScaleSheetLayoutView="100" workbookViewId="0">
      <selection activeCell="K25" sqref="K25"/>
    </sheetView>
  </sheetViews>
  <sheetFormatPr baseColWidth="10" defaultColWidth="11.28515625" defaultRowHeight="14.1" customHeight="1" x14ac:dyDescent="0.2"/>
  <cols>
    <col min="1" max="1" width="14.42578125" style="5" customWidth="1"/>
    <col min="2" max="7" width="7" style="5" customWidth="1"/>
    <col min="8" max="9" width="7.42578125" style="5" customWidth="1"/>
    <col min="10" max="16384" width="11.28515625" style="5"/>
  </cols>
  <sheetData>
    <row r="1" spans="1:11" ht="14.1" customHeight="1" x14ac:dyDescent="0.2">
      <c r="A1" s="30" t="s">
        <v>513</v>
      </c>
      <c r="B1" s="4"/>
      <c r="C1" s="4"/>
      <c r="D1" s="4"/>
      <c r="E1" s="4"/>
      <c r="F1" s="4"/>
      <c r="G1" s="4"/>
    </row>
    <row r="2" spans="1:11" ht="3" customHeight="1" x14ac:dyDescent="0.2">
      <c r="A2" s="6"/>
    </row>
    <row r="3" spans="1:11" ht="14.1" customHeight="1" x14ac:dyDescent="0.2">
      <c r="A3" s="115"/>
      <c r="B3" s="387" t="s">
        <v>244</v>
      </c>
      <c r="C3" s="387"/>
      <c r="D3" s="387"/>
      <c r="E3" s="387"/>
      <c r="F3" s="387"/>
      <c r="G3" s="388"/>
      <c r="H3" s="384" t="s">
        <v>245</v>
      </c>
      <c r="I3" s="385"/>
    </row>
    <row r="4" spans="1:11" ht="14.1" customHeight="1" x14ac:dyDescent="0.2">
      <c r="A4" s="115" t="s">
        <v>246</v>
      </c>
      <c r="B4" s="116">
        <v>2016</v>
      </c>
      <c r="C4" s="116">
        <v>2017</v>
      </c>
      <c r="D4" s="116">
        <v>2018</v>
      </c>
      <c r="E4" s="116">
        <v>2019</v>
      </c>
      <c r="F4" s="116">
        <v>2020</v>
      </c>
      <c r="G4" s="338" t="s">
        <v>511</v>
      </c>
      <c r="H4" s="116" t="s">
        <v>514</v>
      </c>
      <c r="I4" s="117" t="s">
        <v>512</v>
      </c>
    </row>
    <row r="5" spans="1:11" ht="18" customHeight="1" x14ac:dyDescent="0.2">
      <c r="A5" s="386" t="s">
        <v>363</v>
      </c>
      <c r="B5" s="386"/>
      <c r="C5" s="386"/>
      <c r="D5" s="386"/>
      <c r="E5" s="386"/>
      <c r="F5" s="386"/>
      <c r="G5" s="386"/>
      <c r="H5" s="386"/>
      <c r="I5" s="386"/>
      <c r="J5" s="97"/>
    </row>
    <row r="6" spans="1:11" ht="18" customHeight="1" thickBot="1" x14ac:dyDescent="0.25">
      <c r="A6" s="118" t="s">
        <v>366</v>
      </c>
      <c r="B6" s="119">
        <f>SUM(B7:B10)</f>
        <v>5789.9360230300017</v>
      </c>
      <c r="C6" s="119">
        <f t="shared" ref="C6:G6" si="0">SUM(C7:C10)</f>
        <v>6255.4195540199999</v>
      </c>
      <c r="D6" s="119">
        <f t="shared" si="0"/>
        <v>7033.4246554099973</v>
      </c>
      <c r="E6" s="119">
        <f t="shared" si="0"/>
        <v>7462.0442307100011</v>
      </c>
      <c r="F6" s="119">
        <f t="shared" si="0"/>
        <v>7791.0637930800076</v>
      </c>
      <c r="G6" s="119">
        <f t="shared" si="0"/>
        <v>9172.0272666800065</v>
      </c>
      <c r="H6" s="230">
        <f>+((G6/B6)-1)*100</f>
        <v>58.41327486516996</v>
      </c>
      <c r="I6" s="230">
        <f>+((G6/F6)-1)*100</f>
        <v>17.724966837347232</v>
      </c>
      <c r="J6" s="97"/>
    </row>
    <row r="7" spans="1:11" ht="12.95" customHeight="1" thickTop="1" x14ac:dyDescent="0.2">
      <c r="A7" s="7" t="s">
        <v>137</v>
      </c>
      <c r="B7" s="35">
        <v>4034.4712134100014</v>
      </c>
      <c r="C7" s="35">
        <v>4381.6220297400005</v>
      </c>
      <c r="D7" s="35">
        <v>5063.4289692099965</v>
      </c>
      <c r="E7" s="35">
        <v>5403.8242695600011</v>
      </c>
      <c r="F7" s="35">
        <v>5933.2697387900116</v>
      </c>
      <c r="G7" s="35">
        <v>6925.8616336400146</v>
      </c>
      <c r="H7" s="231">
        <f>+((G7/B7)-1)*100</f>
        <v>71.667147124992425</v>
      </c>
      <c r="I7" s="231">
        <f>+((G7/F7)-1)*100</f>
        <v>16.729256186697917</v>
      </c>
      <c r="J7" s="35"/>
    </row>
    <row r="8" spans="1:11" ht="12.95" customHeight="1" x14ac:dyDescent="0.2">
      <c r="A8" s="7" t="s">
        <v>138</v>
      </c>
      <c r="B8" s="35">
        <v>113.43258873999999</v>
      </c>
      <c r="C8" s="35">
        <v>134.10717602000003</v>
      </c>
      <c r="D8" s="35">
        <v>155.38796672000001</v>
      </c>
      <c r="E8" s="35">
        <v>116.78658121999999</v>
      </c>
      <c r="F8" s="35">
        <v>54.526039740000002</v>
      </c>
      <c r="G8" s="35">
        <v>106.44282197999992</v>
      </c>
      <c r="H8" s="231">
        <f t="shared" ref="H8:H10" si="1">+((G8/B8)-1)*100</f>
        <v>-6.1620446448783621</v>
      </c>
      <c r="I8" s="231">
        <f t="shared" ref="I8:I10" si="2">+((G8/F8)-1)*100</f>
        <v>95.214657964447852</v>
      </c>
      <c r="J8" s="35"/>
    </row>
    <row r="9" spans="1:11" ht="12.95" customHeight="1" x14ac:dyDescent="0.2">
      <c r="A9" s="7" t="s">
        <v>139</v>
      </c>
      <c r="B9" s="35">
        <v>1600.2348041800001</v>
      </c>
      <c r="C9" s="35">
        <v>1630.9094678899992</v>
      </c>
      <c r="D9" s="35">
        <v>1706.6631850700003</v>
      </c>
      <c r="E9" s="35">
        <v>1829.34753748</v>
      </c>
      <c r="F9" s="35">
        <v>1721.3336787599967</v>
      </c>
      <c r="G9" s="35">
        <v>2030.0519480299924</v>
      </c>
      <c r="H9" s="231">
        <f t="shared" si="1"/>
        <v>26.85962976978502</v>
      </c>
      <c r="I9" s="231">
        <f t="shared" si="2"/>
        <v>17.934830014619152</v>
      </c>
      <c r="J9" s="35"/>
    </row>
    <row r="10" spans="1:11" ht="12.95" customHeight="1" x14ac:dyDescent="0.2">
      <c r="A10" s="7" t="s">
        <v>280</v>
      </c>
      <c r="B10" s="35">
        <v>41.797416699999992</v>
      </c>
      <c r="C10" s="35">
        <v>108.78088037000002</v>
      </c>
      <c r="D10" s="35">
        <v>107.94453441</v>
      </c>
      <c r="E10" s="35">
        <v>112.08584245</v>
      </c>
      <c r="F10" s="35">
        <v>81.934335790000077</v>
      </c>
      <c r="G10" s="35">
        <v>109.67086303000011</v>
      </c>
      <c r="H10" s="231">
        <f t="shared" si="1"/>
        <v>162.38670159249372</v>
      </c>
      <c r="I10" s="231">
        <f t="shared" si="2"/>
        <v>33.852141440542717</v>
      </c>
      <c r="J10" s="35"/>
    </row>
    <row r="11" spans="1:11" s="4" customFormat="1" ht="3.95" customHeight="1" x14ac:dyDescent="0.2">
      <c r="A11" s="7"/>
      <c r="B11" s="34"/>
      <c r="C11" s="34"/>
      <c r="D11" s="35"/>
      <c r="E11" s="35"/>
      <c r="F11" s="35"/>
      <c r="G11" s="35"/>
      <c r="H11" s="33"/>
      <c r="I11" s="33"/>
      <c r="J11" s="97"/>
    </row>
    <row r="12" spans="1:11" ht="18" customHeight="1" x14ac:dyDescent="0.2">
      <c r="A12" s="383" t="s">
        <v>384</v>
      </c>
      <c r="B12" s="383"/>
      <c r="C12" s="383"/>
      <c r="D12" s="383"/>
      <c r="E12" s="383"/>
      <c r="F12" s="383"/>
      <c r="G12" s="383"/>
      <c r="H12" s="383"/>
      <c r="I12" s="383"/>
      <c r="J12" s="97"/>
    </row>
    <row r="13" spans="1:11" s="4" customFormat="1" ht="18" customHeight="1" thickBot="1" x14ac:dyDescent="0.25">
      <c r="A13" s="118" t="s">
        <v>366</v>
      </c>
      <c r="B13" s="119">
        <f t="shared" ref="B13:G13" si="3">+SUM(B14:B17)</f>
        <v>4041.0200077930022</v>
      </c>
      <c r="C13" s="119">
        <f t="shared" si="3"/>
        <v>4610.1024566159967</v>
      </c>
      <c r="D13" s="119">
        <f t="shared" si="3"/>
        <v>4781.5497284870034</v>
      </c>
      <c r="E13" s="119">
        <f t="shared" si="3"/>
        <v>4709.6449462539977</v>
      </c>
      <c r="F13" s="119">
        <f t="shared" si="3"/>
        <v>4848.3180198700029</v>
      </c>
      <c r="G13" s="119">
        <f t="shared" si="3"/>
        <v>6188.9649279119776</v>
      </c>
      <c r="H13" s="230">
        <f>+((G13/B13)-1)*100</f>
        <v>53.153533414254795</v>
      </c>
      <c r="I13" s="230">
        <f>+((G13/F13)-1)*100</f>
        <v>27.651793932402178</v>
      </c>
      <c r="J13" s="125"/>
    </row>
    <row r="14" spans="1:11" ht="12.95" customHeight="1" thickTop="1" x14ac:dyDescent="0.2">
      <c r="A14" s="7" t="s">
        <v>137</v>
      </c>
      <c r="B14" s="37">
        <v>1437.9275748080006</v>
      </c>
      <c r="C14" s="38">
        <v>1684.3919685269991</v>
      </c>
      <c r="D14" s="38">
        <v>1734.1619142720001</v>
      </c>
      <c r="E14" s="38">
        <v>1734.1424587489998</v>
      </c>
      <c r="F14" s="38">
        <v>1887.3916424690001</v>
      </c>
      <c r="G14" s="38">
        <v>2196.0469836069988</v>
      </c>
      <c r="H14" s="231">
        <f>+((G14/B14)-1)*100</f>
        <v>52.723059358551218</v>
      </c>
      <c r="I14" s="231">
        <f>+((G14/F14)-1)*100</f>
        <v>16.35353967840134</v>
      </c>
      <c r="J14" s="35"/>
    </row>
    <row r="15" spans="1:11" ht="12.95" customHeight="1" x14ac:dyDescent="0.2">
      <c r="A15" s="7" t="s">
        <v>138</v>
      </c>
      <c r="B15" s="37">
        <v>158.14448317000003</v>
      </c>
      <c r="C15" s="37">
        <v>179.94078337499994</v>
      </c>
      <c r="D15" s="38">
        <v>206.18824229500001</v>
      </c>
      <c r="E15" s="38">
        <v>208.37176001699996</v>
      </c>
      <c r="F15" s="38">
        <v>189.91776848999996</v>
      </c>
      <c r="G15" s="38">
        <v>278.13424220800005</v>
      </c>
      <c r="H15" s="231">
        <f t="shared" ref="H15:H17" si="4">+((G15/B15)-1)*100</f>
        <v>75.873502908738871</v>
      </c>
      <c r="I15" s="231">
        <f t="shared" ref="I15:I17" si="5">+((G15/F15)-1)*100</f>
        <v>46.449826374536983</v>
      </c>
      <c r="J15" s="35"/>
      <c r="K15" s="10"/>
    </row>
    <row r="16" spans="1:11" ht="12.95" customHeight="1" x14ac:dyDescent="0.2">
      <c r="A16" s="7" t="s">
        <v>139</v>
      </c>
      <c r="B16" s="37">
        <v>2386.0633198120013</v>
      </c>
      <c r="C16" s="37">
        <v>2681.3905759849981</v>
      </c>
      <c r="D16" s="38">
        <v>2762.371444870003</v>
      </c>
      <c r="E16" s="38">
        <v>2684.6085286519979</v>
      </c>
      <c r="F16" s="38">
        <v>2683.6698765760025</v>
      </c>
      <c r="G16" s="38">
        <v>3610.6093272559783</v>
      </c>
      <c r="H16" s="231">
        <f t="shared" si="4"/>
        <v>51.320767444698802</v>
      </c>
      <c r="I16" s="231">
        <f t="shared" si="5"/>
        <v>34.539995353773698</v>
      </c>
      <c r="J16" s="35"/>
      <c r="K16" s="10"/>
    </row>
    <row r="17" spans="1:11" ht="12.95" customHeight="1" x14ac:dyDescent="0.2">
      <c r="A17" s="7" t="s">
        <v>280</v>
      </c>
      <c r="B17" s="37">
        <v>58.884630003000005</v>
      </c>
      <c r="C17" s="37">
        <v>64.379128729000001</v>
      </c>
      <c r="D17" s="38">
        <v>78.828127049999992</v>
      </c>
      <c r="E17" s="38">
        <v>82.522198836000001</v>
      </c>
      <c r="F17" s="38">
        <v>87.338732334999975</v>
      </c>
      <c r="G17" s="38">
        <v>104.17437484099995</v>
      </c>
      <c r="H17" s="231">
        <f t="shared" si="4"/>
        <v>76.912676254724801</v>
      </c>
      <c r="I17" s="231">
        <f t="shared" si="5"/>
        <v>19.276261580514475</v>
      </c>
      <c r="J17" s="35"/>
      <c r="K17" s="10"/>
    </row>
    <row r="18" spans="1:11" s="4" customFormat="1" ht="3.95" customHeight="1" x14ac:dyDescent="0.2">
      <c r="A18" s="7"/>
      <c r="B18" s="36"/>
      <c r="C18" s="37"/>
      <c r="D18" s="37"/>
      <c r="E18" s="38"/>
      <c r="F18" s="38"/>
      <c r="G18" s="38"/>
      <c r="H18" s="33"/>
      <c r="I18" s="33"/>
      <c r="J18" s="9"/>
      <c r="K18" s="11"/>
    </row>
    <row r="19" spans="1:11" ht="18" customHeight="1" x14ac:dyDescent="0.2">
      <c r="A19" s="383" t="s">
        <v>364</v>
      </c>
      <c r="B19" s="383"/>
      <c r="C19" s="383"/>
      <c r="D19" s="383"/>
      <c r="E19" s="383"/>
      <c r="F19" s="383"/>
      <c r="G19" s="383"/>
      <c r="H19" s="383"/>
      <c r="I19" s="383"/>
      <c r="J19" s="8"/>
    </row>
    <row r="20" spans="1:11" s="4" customFormat="1" ht="18" customHeight="1" thickBot="1" x14ac:dyDescent="0.3">
      <c r="A20" s="118" t="s">
        <v>366</v>
      </c>
      <c r="B20" s="120">
        <f t="shared" ref="B20:G24" si="6">+B6-B13</f>
        <v>1748.9160152369996</v>
      </c>
      <c r="C20" s="120">
        <f t="shared" si="6"/>
        <v>1645.3170974040031</v>
      </c>
      <c r="D20" s="120">
        <f t="shared" si="6"/>
        <v>2251.8749269229938</v>
      </c>
      <c r="E20" s="120">
        <f t="shared" si="6"/>
        <v>2752.3992844560034</v>
      </c>
      <c r="F20" s="120">
        <f t="shared" si="6"/>
        <v>2942.7457732100047</v>
      </c>
      <c r="G20" s="120">
        <f t="shared" si="6"/>
        <v>2983.0623387680289</v>
      </c>
      <c r="H20" s="230">
        <f>+((G20/B20)-1)*100</f>
        <v>70.566357262374751</v>
      </c>
      <c r="I20" s="230">
        <f>+((G20/F20)-1)*100</f>
        <v>1.3700322306145374</v>
      </c>
      <c r="J20" s="12"/>
    </row>
    <row r="21" spans="1:11" ht="12.95" customHeight="1" thickTop="1" x14ac:dyDescent="0.25">
      <c r="A21" s="7" t="s">
        <v>137</v>
      </c>
      <c r="B21" s="37">
        <f t="shared" si="6"/>
        <v>2596.543638602001</v>
      </c>
      <c r="C21" s="37">
        <f t="shared" si="6"/>
        <v>2697.2300612130011</v>
      </c>
      <c r="D21" s="37">
        <f t="shared" si="6"/>
        <v>3329.2670549379964</v>
      </c>
      <c r="E21" s="37">
        <f t="shared" si="6"/>
        <v>3669.681810811001</v>
      </c>
      <c r="F21" s="37">
        <f t="shared" ref="F21" si="7">+F7-F14</f>
        <v>4045.8780963210115</v>
      </c>
      <c r="G21" s="37">
        <f t="shared" ref="G21" si="8">+G7-G14</f>
        <v>4729.8146500330158</v>
      </c>
      <c r="H21" s="231">
        <f>+((G21/B21)-1)*100</f>
        <v>82.158103554137995</v>
      </c>
      <c r="I21" s="231">
        <f>+((G21/F21)-1)*100</f>
        <v>16.904526963724376</v>
      </c>
      <c r="J21" s="12"/>
      <c r="K21" s="3"/>
    </row>
    <row r="22" spans="1:11" ht="12.95" customHeight="1" x14ac:dyDescent="0.25">
      <c r="A22" s="7" t="s">
        <v>138</v>
      </c>
      <c r="B22" s="37">
        <f t="shared" si="6"/>
        <v>-44.711894430000044</v>
      </c>
      <c r="C22" s="37">
        <f t="shared" si="6"/>
        <v>-45.833607354999913</v>
      </c>
      <c r="D22" s="37">
        <f t="shared" si="6"/>
        <v>-50.800275575000001</v>
      </c>
      <c r="E22" s="37">
        <f t="shared" si="6"/>
        <v>-91.585178796999969</v>
      </c>
      <c r="F22" s="37">
        <f t="shared" ref="F22" si="9">+F8-F15</f>
        <v>-135.39172874999997</v>
      </c>
      <c r="G22" s="37">
        <f t="shared" ref="G22" si="10">+G8-G15</f>
        <v>-171.69142022800014</v>
      </c>
      <c r="H22" s="231">
        <f t="shared" ref="H22:H24" si="11">+((G22/B22)-1)*100</f>
        <v>283.99495797879115</v>
      </c>
      <c r="I22" s="231">
        <f t="shared" ref="I22:I24" si="12">+((G22/F22)-1)*100</f>
        <v>26.810863420635791</v>
      </c>
      <c r="J22" s="12"/>
      <c r="K22" s="3"/>
    </row>
    <row r="23" spans="1:11" ht="12.95" customHeight="1" x14ac:dyDescent="0.25">
      <c r="A23" s="7" t="s">
        <v>139</v>
      </c>
      <c r="B23" s="37">
        <f t="shared" si="6"/>
        <v>-785.8285156320012</v>
      </c>
      <c r="C23" s="37">
        <f t="shared" si="6"/>
        <v>-1050.4811080949989</v>
      </c>
      <c r="D23" s="37">
        <f t="shared" si="6"/>
        <v>-1055.7082598000027</v>
      </c>
      <c r="E23" s="37">
        <f t="shared" si="6"/>
        <v>-855.26099117199783</v>
      </c>
      <c r="F23" s="37">
        <f t="shared" ref="F23" si="13">+F9-F16</f>
        <v>-962.33619781600578</v>
      </c>
      <c r="G23" s="37">
        <f t="shared" ref="G23" si="14">+G9-G16</f>
        <v>-1580.5573792259859</v>
      </c>
      <c r="H23" s="231">
        <f t="shared" si="11"/>
        <v>101.13260689640735</v>
      </c>
      <c r="I23" s="231">
        <f t="shared" si="12"/>
        <v>64.241705010475059</v>
      </c>
      <c r="J23" s="12"/>
      <c r="K23" s="3"/>
    </row>
    <row r="24" spans="1:11" ht="12.95" customHeight="1" x14ac:dyDescent="0.25">
      <c r="A24" s="7" t="s">
        <v>280</v>
      </c>
      <c r="B24" s="37">
        <f t="shared" si="6"/>
        <v>-17.087213303000013</v>
      </c>
      <c r="C24" s="37">
        <f t="shared" si="6"/>
        <v>44.401751641000018</v>
      </c>
      <c r="D24" s="37">
        <f t="shared" si="6"/>
        <v>29.116407360000011</v>
      </c>
      <c r="E24" s="37">
        <f t="shared" si="6"/>
        <v>29.563643614</v>
      </c>
      <c r="F24" s="37">
        <f t="shared" ref="F24" si="15">+F10-F17</f>
        <v>-5.4043965449998979</v>
      </c>
      <c r="G24" s="37">
        <f t="shared" ref="G24" si="16">+G10-G17</f>
        <v>5.4964881890001607</v>
      </c>
      <c r="H24" s="231">
        <f t="shared" si="11"/>
        <v>-132.16725917522865</v>
      </c>
      <c r="I24" s="231">
        <f t="shared" si="12"/>
        <v>-201.70401344966936</v>
      </c>
      <c r="J24" s="12"/>
      <c r="K24" s="3"/>
    </row>
    <row r="25" spans="1:11" s="4" customFormat="1" ht="3" customHeight="1" x14ac:dyDescent="0.25">
      <c r="A25" s="39"/>
      <c r="B25" s="40"/>
      <c r="C25" s="40"/>
      <c r="D25" s="40"/>
      <c r="E25" s="40"/>
      <c r="F25" s="41"/>
      <c r="G25" s="41"/>
      <c r="H25" s="42"/>
      <c r="I25" s="42"/>
      <c r="J25" s="12"/>
      <c r="K25" s="3"/>
    </row>
    <row r="26" spans="1:11" ht="8.1" customHeight="1" x14ac:dyDescent="0.2">
      <c r="A26" s="31" t="s">
        <v>360</v>
      </c>
      <c r="B26" s="13"/>
      <c r="C26" s="13"/>
      <c r="D26" s="1"/>
      <c r="E26" s="1"/>
      <c r="F26" s="1"/>
      <c r="G26" s="1"/>
      <c r="K26" s="3"/>
    </row>
    <row r="27" spans="1:11" ht="8.1" customHeight="1" x14ac:dyDescent="0.2">
      <c r="A27" s="32" t="s">
        <v>251</v>
      </c>
      <c r="B27" s="14"/>
      <c r="C27" s="14"/>
      <c r="D27" s="1"/>
      <c r="E27" s="1"/>
      <c r="F27" s="1"/>
      <c r="G27" s="1"/>
    </row>
    <row r="28" spans="1:11" ht="8.1" customHeight="1" x14ac:dyDescent="0.2">
      <c r="A28" s="430" t="s">
        <v>825</v>
      </c>
      <c r="D28" s="1"/>
      <c r="E28" s="1"/>
      <c r="F28" s="1"/>
      <c r="G28" s="1"/>
    </row>
    <row r="29" spans="1:11" ht="14.1" customHeight="1" x14ac:dyDescent="0.2">
      <c r="D29" s="1"/>
      <c r="E29" s="1"/>
      <c r="F29" s="1"/>
      <c r="G29" s="1"/>
    </row>
    <row r="30" spans="1:11" ht="14.1" customHeight="1" x14ac:dyDescent="0.2">
      <c r="D30" s="1"/>
      <c r="E30" s="1"/>
      <c r="F30" s="1"/>
      <c r="G30" s="1"/>
    </row>
    <row r="31" spans="1:11" ht="14.1" customHeight="1" x14ac:dyDescent="0.2">
      <c r="D31" s="1"/>
      <c r="E31" s="1"/>
      <c r="F31" s="1"/>
      <c r="G31" s="1"/>
    </row>
    <row r="32" spans="1:11" ht="14.1" customHeight="1" x14ac:dyDescent="0.2">
      <c r="D32" s="1"/>
      <c r="E32" s="1"/>
      <c r="F32" s="1"/>
      <c r="G32" s="1"/>
    </row>
    <row r="33" spans="4:10" ht="14.1" customHeight="1" x14ac:dyDescent="0.2">
      <c r="D33" s="1"/>
      <c r="E33" s="1"/>
      <c r="F33" s="1"/>
      <c r="G33" s="1"/>
    </row>
    <row r="34" spans="4:10" ht="14.1" customHeight="1" x14ac:dyDescent="0.2">
      <c r="D34" s="1"/>
      <c r="E34" s="1"/>
      <c r="F34" s="108"/>
      <c r="G34" s="108"/>
      <c r="H34" s="109"/>
      <c r="I34" s="109"/>
      <c r="J34" s="97"/>
    </row>
    <row r="35" spans="4:10" ht="14.1" customHeight="1" x14ac:dyDescent="0.2">
      <c r="D35" s="1"/>
      <c r="E35" s="1"/>
      <c r="F35" s="108"/>
      <c r="G35" s="108"/>
      <c r="H35" s="109"/>
      <c r="I35" s="109"/>
      <c r="J35" s="97"/>
    </row>
    <row r="36" spans="4:10" ht="14.1" customHeight="1" x14ac:dyDescent="0.2">
      <c r="D36" s="1"/>
      <c r="E36" s="1"/>
      <c r="F36" s="108"/>
      <c r="G36" s="108"/>
      <c r="H36" s="109"/>
      <c r="I36" s="109"/>
      <c r="J36" s="97"/>
    </row>
    <row r="37" spans="4:10" ht="14.1" customHeight="1" x14ac:dyDescent="0.2">
      <c r="D37" s="1"/>
      <c r="E37" s="1"/>
      <c r="F37" s="108"/>
      <c r="G37" s="108"/>
      <c r="H37" s="109"/>
      <c r="I37" s="109"/>
      <c r="J37" s="97"/>
    </row>
    <row r="38" spans="4:10" ht="14.1" customHeight="1" x14ac:dyDescent="0.2">
      <c r="D38" s="1"/>
      <c r="E38" s="1"/>
      <c r="F38" s="108"/>
      <c r="G38" s="108"/>
      <c r="H38" s="109"/>
      <c r="I38" s="109"/>
      <c r="J38" s="97"/>
    </row>
    <row r="39" spans="4:10" ht="14.1" customHeight="1" x14ac:dyDescent="0.2">
      <c r="D39" s="1"/>
      <c r="E39" s="1"/>
      <c r="F39" s="108"/>
      <c r="G39" s="108"/>
      <c r="H39" s="97"/>
      <c r="I39" s="97"/>
      <c r="J39" s="97"/>
    </row>
    <row r="40" spans="4:10" ht="14.1" customHeight="1" x14ac:dyDescent="0.2">
      <c r="D40" s="1"/>
      <c r="E40" s="1"/>
      <c r="F40" s="1"/>
      <c r="G40" s="1"/>
    </row>
    <row r="41" spans="4:10" ht="14.1" customHeight="1" x14ac:dyDescent="0.2">
      <c r="D41" s="1"/>
      <c r="E41" s="1"/>
      <c r="F41" s="1"/>
      <c r="G41" s="1"/>
    </row>
    <row r="42" spans="4:10" ht="14.1" customHeight="1" x14ac:dyDescent="0.2">
      <c r="D42" s="1"/>
      <c r="E42" s="1"/>
      <c r="F42" s="1"/>
      <c r="G42" s="1"/>
    </row>
    <row r="43" spans="4:10" ht="14.1" customHeight="1" x14ac:dyDescent="0.2">
      <c r="D43" s="1"/>
      <c r="E43" s="1"/>
      <c r="F43" s="1"/>
      <c r="G43" s="1"/>
    </row>
    <row r="44" spans="4:10" ht="14.1" customHeight="1" x14ac:dyDescent="0.2">
      <c r="D44" s="1"/>
      <c r="E44" s="1"/>
      <c r="F44" s="1"/>
      <c r="G44" s="1"/>
    </row>
    <row r="45" spans="4:10" ht="14.1" customHeight="1" x14ac:dyDescent="0.2">
      <c r="D45" s="1"/>
      <c r="E45" s="1"/>
      <c r="F45" s="1"/>
      <c r="G45" s="1"/>
    </row>
    <row r="46" spans="4:10" ht="14.1" customHeight="1" x14ac:dyDescent="0.2">
      <c r="D46" s="1"/>
      <c r="E46" s="1"/>
      <c r="F46" s="1"/>
      <c r="G46" s="1"/>
    </row>
    <row r="47" spans="4:10" ht="14.1" customHeight="1" x14ac:dyDescent="0.2">
      <c r="D47" s="1"/>
      <c r="E47" s="1"/>
      <c r="F47" s="1"/>
      <c r="G47" s="1"/>
    </row>
    <row r="48" spans="4:10" ht="14.1" customHeight="1" x14ac:dyDescent="0.2">
      <c r="D48" s="1"/>
      <c r="E48" s="1"/>
      <c r="F48" s="1"/>
      <c r="G48" s="1"/>
    </row>
    <row r="49" spans="4:7" ht="14.1" customHeight="1" x14ac:dyDescent="0.2">
      <c r="D49" s="1"/>
      <c r="E49" s="1"/>
      <c r="F49" s="1"/>
      <c r="G49" s="1"/>
    </row>
    <row r="50" spans="4:7" ht="14.1" customHeight="1" x14ac:dyDescent="0.2">
      <c r="D50" s="1"/>
      <c r="E50" s="1"/>
      <c r="F50" s="1"/>
      <c r="G50" s="1"/>
    </row>
    <row r="51" spans="4:7" ht="14.1" customHeight="1" x14ac:dyDescent="0.2">
      <c r="D51" s="1"/>
      <c r="E51" s="1"/>
      <c r="F51" s="1"/>
      <c r="G51" s="1"/>
    </row>
    <row r="52" spans="4:7" ht="14.1" customHeight="1" x14ac:dyDescent="0.2">
      <c r="D52" s="1"/>
      <c r="E52" s="1"/>
      <c r="F52" s="1"/>
      <c r="G52" s="1"/>
    </row>
    <row r="53" spans="4:7" ht="14.1" customHeight="1" x14ac:dyDescent="0.2">
      <c r="D53" s="1"/>
      <c r="E53" s="1"/>
      <c r="F53" s="1"/>
      <c r="G53" s="1"/>
    </row>
    <row r="54" spans="4:7" ht="14.1" customHeight="1" x14ac:dyDescent="0.2">
      <c r="D54" s="1"/>
      <c r="E54" s="1"/>
      <c r="F54" s="1"/>
      <c r="G54" s="1"/>
    </row>
    <row r="55" spans="4:7" ht="14.1" customHeight="1" x14ac:dyDescent="0.2">
      <c r="D55" s="1"/>
      <c r="E55" s="1"/>
      <c r="F55" s="1"/>
      <c r="G55" s="1"/>
    </row>
    <row r="56" spans="4:7" ht="14.1" customHeight="1" x14ac:dyDescent="0.2">
      <c r="D56" s="1"/>
      <c r="E56" s="1"/>
      <c r="F56" s="1"/>
      <c r="G56" s="1"/>
    </row>
    <row r="57" spans="4:7" ht="14.1" customHeight="1" x14ac:dyDescent="0.2">
      <c r="D57" s="1"/>
      <c r="E57" s="1"/>
      <c r="F57" s="1"/>
      <c r="G57" s="1"/>
    </row>
    <row r="58" spans="4:7" ht="14.1" customHeight="1" x14ac:dyDescent="0.2">
      <c r="D58" s="1"/>
      <c r="E58" s="1"/>
      <c r="F58" s="1"/>
      <c r="G58" s="1"/>
    </row>
  </sheetData>
  <mergeCells count="5">
    <mergeCell ref="A19:I19"/>
    <mergeCell ref="H3:I3"/>
    <mergeCell ref="A5:I5"/>
    <mergeCell ref="A12:I12"/>
    <mergeCell ref="B3:G3"/>
  </mergeCells>
  <phoneticPr fontId="20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  <rowBreaks count="1" manualBreakCount="1">
    <brk id="28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3">
    <tabColor rgb="FFFFEBEB"/>
  </sheetPr>
  <dimension ref="A1:K2767"/>
  <sheetViews>
    <sheetView showGridLines="0" defaultGridColor="0" colorId="8" zoomScale="150" zoomScaleNormal="150" zoomScaleSheetLayoutView="100" workbookViewId="0">
      <selection activeCell="I13" sqref="I13"/>
    </sheetView>
  </sheetViews>
  <sheetFormatPr baseColWidth="10" defaultColWidth="30.28515625" defaultRowHeight="14.1" customHeight="1" x14ac:dyDescent="0.2"/>
  <cols>
    <col min="1" max="1" width="18.42578125" style="5" customWidth="1"/>
    <col min="2" max="2" width="8.28515625" style="5" bestFit="1" customWidth="1"/>
    <col min="3" max="3" width="9" style="5" bestFit="1" customWidth="1"/>
    <col min="4" max="4" width="7.85546875" style="5" customWidth="1"/>
    <col min="5" max="5" width="9.7109375" style="5" customWidth="1"/>
    <col min="6" max="6" width="10.28515625" style="5" customWidth="1"/>
    <col min="7" max="8" width="4.28515625" style="5" customWidth="1"/>
    <col min="9" max="9" width="18.28515625" style="5" customWidth="1"/>
    <col min="10" max="10" width="4.28515625" style="5" customWidth="1"/>
    <col min="11" max="16384" width="30.28515625" style="5"/>
  </cols>
  <sheetData>
    <row r="1" spans="1:11" ht="14.1" customHeight="1" x14ac:dyDescent="0.25">
      <c r="A1" s="66" t="s">
        <v>812</v>
      </c>
      <c r="G1" s="22"/>
      <c r="H1" s="22"/>
      <c r="I1" s="22"/>
      <c r="J1" s="22"/>
      <c r="K1" s="22"/>
    </row>
    <row r="2" spans="1:11" ht="2.1" customHeight="1" x14ac:dyDescent="0.2">
      <c r="A2" s="15"/>
      <c r="B2" s="16"/>
      <c r="C2" s="16"/>
    </row>
    <row r="3" spans="1:11" ht="29.1" customHeight="1" x14ac:dyDescent="0.2">
      <c r="A3" s="217" t="s">
        <v>256</v>
      </c>
      <c r="B3" s="218" t="s">
        <v>282</v>
      </c>
      <c r="C3" s="218" t="s">
        <v>267</v>
      </c>
      <c r="D3" s="218" t="s">
        <v>334</v>
      </c>
      <c r="E3" s="219" t="s">
        <v>367</v>
      </c>
    </row>
    <row r="4" spans="1:11" s="18" customFormat="1" ht="14.1" customHeight="1" thickBot="1" x14ac:dyDescent="0.25">
      <c r="A4" s="177" t="s">
        <v>388</v>
      </c>
      <c r="B4" s="180"/>
      <c r="C4" s="180">
        <f>+SUM(C6:C55)</f>
        <v>6824935.8897870034</v>
      </c>
      <c r="D4" s="181">
        <f>+C4*100/C4</f>
        <v>100.00000000000001</v>
      </c>
      <c r="E4" s="182"/>
      <c r="F4" s="17"/>
      <c r="G4" s="17"/>
      <c r="H4" s="17"/>
      <c r="I4" s="17"/>
      <c r="J4" s="17"/>
    </row>
    <row r="5" spans="1:11" s="18" customFormat="1" ht="5.0999999999999996" customHeight="1" thickTop="1" x14ac:dyDescent="0.2">
      <c r="A5" s="233"/>
      <c r="B5" s="250"/>
      <c r="C5" s="250"/>
      <c r="D5" s="251"/>
      <c r="E5" s="252"/>
      <c r="F5" s="17"/>
      <c r="G5" s="17"/>
      <c r="H5" s="17"/>
      <c r="I5" s="17"/>
      <c r="J5" s="17"/>
    </row>
    <row r="6" spans="1:11" ht="11.1" customHeight="1" x14ac:dyDescent="0.2">
      <c r="A6" s="5" t="s">
        <v>311</v>
      </c>
      <c r="B6" s="68">
        <v>3817042.0892170025</v>
      </c>
      <c r="C6" s="68">
        <v>1695083.4173140018</v>
      </c>
      <c r="D6" s="70">
        <f>+C6*100/$C$4</f>
        <v>24.836620368120457</v>
      </c>
      <c r="E6" s="70">
        <f>+D6</f>
        <v>24.836620368120457</v>
      </c>
    </row>
    <row r="7" spans="1:11" ht="11.1" customHeight="1" x14ac:dyDescent="0.2">
      <c r="A7" s="5" t="s">
        <v>268</v>
      </c>
      <c r="B7" s="68">
        <v>1440981.6337930004</v>
      </c>
      <c r="C7" s="68">
        <v>1140658.142189001</v>
      </c>
      <c r="D7" s="70">
        <f t="shared" ref="D7:D55" si="0">+C7*100/$C$4</f>
        <v>16.713096805728373</v>
      </c>
      <c r="E7" s="70">
        <f>+E6+D7</f>
        <v>41.549717173848833</v>
      </c>
    </row>
    <row r="8" spans="1:11" ht="11.1" customHeight="1" x14ac:dyDescent="0.2">
      <c r="A8" s="5" t="s">
        <v>224</v>
      </c>
      <c r="B8" s="68">
        <v>1562532.4484579966</v>
      </c>
      <c r="C8" s="68">
        <v>851535.38907800079</v>
      </c>
      <c r="D8" s="70">
        <f t="shared" si="0"/>
        <v>12.476826197770716</v>
      </c>
      <c r="E8" s="70">
        <f t="shared" ref="E8:E55" si="1">+E7+D8</f>
        <v>54.026543371619553</v>
      </c>
    </row>
    <row r="9" spans="1:11" ht="11.1" customHeight="1" x14ac:dyDescent="0.2">
      <c r="A9" s="5" t="s">
        <v>324</v>
      </c>
      <c r="B9" s="68">
        <v>1622272.1280469992</v>
      </c>
      <c r="C9" s="68">
        <v>554527.15010099951</v>
      </c>
      <c r="D9" s="70">
        <f t="shared" si="0"/>
        <v>8.1250162500545553</v>
      </c>
      <c r="E9" s="70">
        <f t="shared" si="1"/>
        <v>62.15155962167411</v>
      </c>
    </row>
    <row r="10" spans="1:11" ht="11.1" customHeight="1" x14ac:dyDescent="0.2">
      <c r="A10" s="5" t="s">
        <v>223</v>
      </c>
      <c r="B10" s="68">
        <v>334664.04199499998</v>
      </c>
      <c r="C10" s="68">
        <v>393524.48857600032</v>
      </c>
      <c r="D10" s="70">
        <f t="shared" si="0"/>
        <v>5.765980734923529</v>
      </c>
      <c r="E10" s="70">
        <f t="shared" si="1"/>
        <v>67.917540356597641</v>
      </c>
    </row>
    <row r="11" spans="1:11" ht="11.1" customHeight="1" x14ac:dyDescent="0.2">
      <c r="A11" s="5" t="s">
        <v>219</v>
      </c>
      <c r="B11" s="68">
        <v>268337.18049999967</v>
      </c>
      <c r="C11" s="68">
        <v>325380.61626400007</v>
      </c>
      <c r="D11" s="70">
        <f t="shared" si="0"/>
        <v>4.7675263404438333</v>
      </c>
      <c r="E11" s="70">
        <f t="shared" si="1"/>
        <v>72.685066697041478</v>
      </c>
    </row>
    <row r="12" spans="1:11" ht="11.1" customHeight="1" x14ac:dyDescent="0.2">
      <c r="A12" s="5" t="s">
        <v>320</v>
      </c>
      <c r="B12" s="68">
        <v>285643.45864000008</v>
      </c>
      <c r="C12" s="68">
        <v>188331.98688599997</v>
      </c>
      <c r="D12" s="70">
        <f t="shared" si="0"/>
        <v>2.7594689521966709</v>
      </c>
      <c r="E12" s="70">
        <f t="shared" si="1"/>
        <v>75.444535649238148</v>
      </c>
    </row>
    <row r="13" spans="1:11" ht="11.1" customHeight="1" x14ac:dyDescent="0.2">
      <c r="A13" s="5" t="s">
        <v>199</v>
      </c>
      <c r="B13" s="68">
        <v>173522.8028540001</v>
      </c>
      <c r="C13" s="68">
        <v>185436.67372299987</v>
      </c>
      <c r="D13" s="70">
        <f t="shared" si="0"/>
        <v>2.7170463828164562</v>
      </c>
      <c r="E13" s="70">
        <f t="shared" si="1"/>
        <v>78.161582032054611</v>
      </c>
    </row>
    <row r="14" spans="1:11" ht="11.1" customHeight="1" x14ac:dyDescent="0.2">
      <c r="A14" s="5" t="s">
        <v>134</v>
      </c>
      <c r="B14" s="68">
        <v>76383.652671000033</v>
      </c>
      <c r="C14" s="68">
        <v>181531.45119099971</v>
      </c>
      <c r="D14" s="70">
        <f t="shared" si="0"/>
        <v>2.6598264675664969</v>
      </c>
      <c r="E14" s="70">
        <f t="shared" si="1"/>
        <v>80.821408499621114</v>
      </c>
    </row>
    <row r="15" spans="1:11" ht="11.1" customHeight="1" x14ac:dyDescent="0.2">
      <c r="A15" s="5" t="s">
        <v>218</v>
      </c>
      <c r="B15" s="68">
        <v>104073.60119199993</v>
      </c>
      <c r="C15" s="68">
        <v>151217.19997700013</v>
      </c>
      <c r="D15" s="70">
        <f t="shared" si="0"/>
        <v>2.2156574423400102</v>
      </c>
      <c r="E15" s="70">
        <f t="shared" si="1"/>
        <v>83.037065941961117</v>
      </c>
      <c r="K15" s="382">
        <v>44646</v>
      </c>
    </row>
    <row r="16" spans="1:11" ht="11.1" customHeight="1" x14ac:dyDescent="0.2">
      <c r="A16" s="5" t="s">
        <v>310</v>
      </c>
      <c r="B16" s="68">
        <v>131211.88377500005</v>
      </c>
      <c r="C16" s="68">
        <v>110556.20283900008</v>
      </c>
      <c r="D16" s="70">
        <f t="shared" si="0"/>
        <v>1.6198863201695273</v>
      </c>
      <c r="E16" s="70">
        <f t="shared" si="1"/>
        <v>84.656952262130645</v>
      </c>
    </row>
    <row r="17" spans="1:5" ht="11.1" customHeight="1" x14ac:dyDescent="0.2">
      <c r="A17" s="5" t="s">
        <v>264</v>
      </c>
      <c r="B17" s="68">
        <v>25411.979913999996</v>
      </c>
      <c r="C17" s="68">
        <v>102940.17884200007</v>
      </c>
      <c r="D17" s="70">
        <f t="shared" si="0"/>
        <v>1.5082951767509232</v>
      </c>
      <c r="E17" s="70">
        <f t="shared" si="1"/>
        <v>86.165247438881565</v>
      </c>
    </row>
    <row r="18" spans="1:5" ht="11.1" customHeight="1" x14ac:dyDescent="0.2">
      <c r="A18" s="5" t="s">
        <v>269</v>
      </c>
      <c r="B18" s="68">
        <v>47958.527040999928</v>
      </c>
      <c r="C18" s="68">
        <v>99898.780656999908</v>
      </c>
      <c r="D18" s="70">
        <f t="shared" si="0"/>
        <v>1.4637321473816454</v>
      </c>
      <c r="E18" s="70">
        <f t="shared" si="1"/>
        <v>87.628979586263213</v>
      </c>
    </row>
    <row r="19" spans="1:5" ht="11.1" customHeight="1" x14ac:dyDescent="0.2">
      <c r="A19" s="5" t="s">
        <v>198</v>
      </c>
      <c r="B19" s="68">
        <v>81134.07801100002</v>
      </c>
      <c r="C19" s="68">
        <v>99428.469101999959</v>
      </c>
      <c r="D19" s="70">
        <f t="shared" si="0"/>
        <v>1.4568410708558757</v>
      </c>
      <c r="E19" s="70">
        <f t="shared" si="1"/>
        <v>89.085820657119086</v>
      </c>
    </row>
    <row r="20" spans="1:5" ht="11.1" customHeight="1" x14ac:dyDescent="0.2">
      <c r="A20" s="5" t="s">
        <v>313</v>
      </c>
      <c r="B20" s="68">
        <v>14995.23329</v>
      </c>
      <c r="C20" s="68">
        <v>60140.521540999995</v>
      </c>
      <c r="D20" s="70">
        <f t="shared" si="0"/>
        <v>0.88118808018395745</v>
      </c>
      <c r="E20" s="70">
        <f t="shared" si="1"/>
        <v>89.967008737303047</v>
      </c>
    </row>
    <row r="21" spans="1:5" ht="11.1" customHeight="1" x14ac:dyDescent="0.2">
      <c r="A21" s="5" t="s">
        <v>247</v>
      </c>
      <c r="B21" s="68">
        <v>11540.594724999995</v>
      </c>
      <c r="C21" s="68">
        <v>58246.564776999956</v>
      </c>
      <c r="D21" s="70">
        <f t="shared" si="0"/>
        <v>0.85343753725454774</v>
      </c>
      <c r="E21" s="70">
        <f t="shared" si="1"/>
        <v>90.820446274557597</v>
      </c>
    </row>
    <row r="22" spans="1:5" ht="11.1" customHeight="1" x14ac:dyDescent="0.2">
      <c r="A22" s="5" t="s">
        <v>50</v>
      </c>
      <c r="B22" s="68">
        <v>5316.5204019999965</v>
      </c>
      <c r="C22" s="68">
        <v>56863.450416999993</v>
      </c>
      <c r="D22" s="70">
        <f t="shared" si="0"/>
        <v>0.83317193502274234</v>
      </c>
      <c r="E22" s="70">
        <f t="shared" si="1"/>
        <v>91.653618209580344</v>
      </c>
    </row>
    <row r="23" spans="1:5" ht="11.1" customHeight="1" x14ac:dyDescent="0.2">
      <c r="A23" s="5" t="s">
        <v>263</v>
      </c>
      <c r="B23" s="68">
        <v>24191.571361000024</v>
      </c>
      <c r="C23" s="68">
        <v>55860.819207999972</v>
      </c>
      <c r="D23" s="70">
        <f t="shared" si="0"/>
        <v>0.81848122986168159</v>
      </c>
      <c r="E23" s="70">
        <f t="shared" si="1"/>
        <v>92.472099439442019</v>
      </c>
    </row>
    <row r="24" spans="1:5" ht="11.1" customHeight="1" x14ac:dyDescent="0.2">
      <c r="A24" s="5" t="s">
        <v>305</v>
      </c>
      <c r="B24" s="68">
        <v>117186.18098299997</v>
      </c>
      <c r="C24" s="68">
        <v>47331.691004000015</v>
      </c>
      <c r="D24" s="70">
        <f t="shared" si="0"/>
        <v>0.6935111445490395</v>
      </c>
      <c r="E24" s="70">
        <f t="shared" si="1"/>
        <v>93.165610583991054</v>
      </c>
    </row>
    <row r="25" spans="1:5" ht="11.1" customHeight="1" x14ac:dyDescent="0.2">
      <c r="A25" s="5" t="s">
        <v>517</v>
      </c>
      <c r="B25" s="68">
        <v>8146.3690639999995</v>
      </c>
      <c r="C25" s="68">
        <v>34383.072302</v>
      </c>
      <c r="D25" s="70">
        <f t="shared" si="0"/>
        <v>0.50378601143274693</v>
      </c>
      <c r="E25" s="70">
        <f t="shared" si="1"/>
        <v>93.669396595423805</v>
      </c>
    </row>
    <row r="26" spans="1:5" ht="11.1" customHeight="1" x14ac:dyDescent="0.2">
      <c r="A26" s="5" t="s">
        <v>52</v>
      </c>
      <c r="B26" s="68">
        <v>16658.298753999981</v>
      </c>
      <c r="C26" s="68">
        <v>30457.79302500001</v>
      </c>
      <c r="D26" s="70">
        <f t="shared" si="0"/>
        <v>0.44627222170068703</v>
      </c>
      <c r="E26" s="70">
        <f t="shared" si="1"/>
        <v>94.115668817124487</v>
      </c>
    </row>
    <row r="27" spans="1:5" ht="11.1" customHeight="1" x14ac:dyDescent="0.2">
      <c r="A27" s="5" t="s">
        <v>221</v>
      </c>
      <c r="B27" s="68">
        <v>9556.7419980000122</v>
      </c>
      <c r="C27" s="68">
        <v>29591.179189999995</v>
      </c>
      <c r="D27" s="70">
        <f t="shared" si="0"/>
        <v>0.4335744638170293</v>
      </c>
      <c r="E27" s="70">
        <f t="shared" si="1"/>
        <v>94.549243280941511</v>
      </c>
    </row>
    <row r="28" spans="1:5" ht="11.1" customHeight="1" x14ac:dyDescent="0.2">
      <c r="A28" s="5" t="s">
        <v>265</v>
      </c>
      <c r="B28" s="68">
        <v>6751.501291999999</v>
      </c>
      <c r="C28" s="68">
        <v>26425.396385000004</v>
      </c>
      <c r="D28" s="70">
        <f t="shared" si="0"/>
        <v>0.38718893205346583</v>
      </c>
      <c r="E28" s="70">
        <f t="shared" si="1"/>
        <v>94.936432212994973</v>
      </c>
    </row>
    <row r="29" spans="1:5" ht="11.1" customHeight="1" x14ac:dyDescent="0.2">
      <c r="A29" s="5" t="s">
        <v>130</v>
      </c>
      <c r="B29" s="68">
        <v>19530.202300999976</v>
      </c>
      <c r="C29" s="68">
        <v>25742.999702999983</v>
      </c>
      <c r="D29" s="70">
        <f t="shared" si="0"/>
        <v>0.37719035194927503</v>
      </c>
      <c r="E29" s="70">
        <f t="shared" si="1"/>
        <v>95.313622564944254</v>
      </c>
    </row>
    <row r="30" spans="1:5" ht="11.1" customHeight="1" x14ac:dyDescent="0.2">
      <c r="A30" s="5" t="s">
        <v>309</v>
      </c>
      <c r="B30" s="68">
        <v>13670.800693000001</v>
      </c>
      <c r="C30" s="68">
        <v>24860.076048999992</v>
      </c>
      <c r="D30" s="70">
        <f t="shared" si="0"/>
        <v>0.36425362011387097</v>
      </c>
      <c r="E30" s="70">
        <f t="shared" si="1"/>
        <v>95.677876185058125</v>
      </c>
    </row>
    <row r="31" spans="1:5" ht="11.1" customHeight="1" x14ac:dyDescent="0.2">
      <c r="A31" s="5" t="s">
        <v>225</v>
      </c>
      <c r="B31" s="68">
        <v>68271.945181000017</v>
      </c>
      <c r="C31" s="68">
        <v>22333.414476999995</v>
      </c>
      <c r="D31" s="70">
        <f t="shared" si="0"/>
        <v>0.32723258998550075</v>
      </c>
      <c r="E31" s="70">
        <f t="shared" si="1"/>
        <v>96.005108775043624</v>
      </c>
    </row>
    <row r="32" spans="1:5" ht="11.1" customHeight="1" x14ac:dyDescent="0.2">
      <c r="A32" s="5" t="s">
        <v>51</v>
      </c>
      <c r="B32" s="68">
        <v>28792.878288999993</v>
      </c>
      <c r="C32" s="68">
        <v>21647.809933000008</v>
      </c>
      <c r="D32" s="70">
        <f t="shared" si="0"/>
        <v>0.31718700779877368</v>
      </c>
      <c r="E32" s="70">
        <f t="shared" si="1"/>
        <v>96.322295782842403</v>
      </c>
    </row>
    <row r="33" spans="1:5" ht="11.1" customHeight="1" x14ac:dyDescent="0.2">
      <c r="A33" s="5" t="s">
        <v>22</v>
      </c>
      <c r="B33" s="68">
        <v>6861.1095959999993</v>
      </c>
      <c r="C33" s="68">
        <v>21437.917720999994</v>
      </c>
      <c r="D33" s="70">
        <f t="shared" si="0"/>
        <v>0.31411163514488399</v>
      </c>
      <c r="E33" s="70">
        <f t="shared" si="1"/>
        <v>96.636407417987286</v>
      </c>
    </row>
    <row r="34" spans="1:5" ht="11.1" customHeight="1" x14ac:dyDescent="0.2">
      <c r="A34" s="5" t="s">
        <v>222</v>
      </c>
      <c r="B34" s="68">
        <v>6727.9532660000114</v>
      </c>
      <c r="C34" s="68">
        <v>20327.401790000018</v>
      </c>
      <c r="D34" s="70">
        <f t="shared" si="0"/>
        <v>0.29784018660773687</v>
      </c>
      <c r="E34" s="70">
        <f t="shared" si="1"/>
        <v>96.934247604595029</v>
      </c>
    </row>
    <row r="35" spans="1:5" ht="11.1" customHeight="1" x14ac:dyDescent="0.2">
      <c r="A35" s="5" t="s">
        <v>307</v>
      </c>
      <c r="B35" s="68">
        <v>5694.0983009999991</v>
      </c>
      <c r="C35" s="68">
        <v>19244.157810000015</v>
      </c>
      <c r="D35" s="70">
        <f t="shared" si="0"/>
        <v>0.28196833084978029</v>
      </c>
      <c r="E35" s="70">
        <f t="shared" si="1"/>
        <v>97.216215935444808</v>
      </c>
    </row>
    <row r="36" spans="1:5" ht="11.1" customHeight="1" x14ac:dyDescent="0.2">
      <c r="A36" s="5" t="s">
        <v>403</v>
      </c>
      <c r="B36" s="68">
        <v>16168.087096999998</v>
      </c>
      <c r="C36" s="68">
        <v>18866.187725000007</v>
      </c>
      <c r="D36" s="70">
        <f t="shared" si="0"/>
        <v>0.27643025560477158</v>
      </c>
      <c r="E36" s="70">
        <f t="shared" si="1"/>
        <v>97.492646191049573</v>
      </c>
    </row>
    <row r="37" spans="1:5" ht="11.1" customHeight="1" x14ac:dyDescent="0.2">
      <c r="A37" s="5" t="s">
        <v>228</v>
      </c>
      <c r="B37" s="68">
        <v>1817.4626139999998</v>
      </c>
      <c r="C37" s="68">
        <v>18531.124777000012</v>
      </c>
      <c r="D37" s="70">
        <f t="shared" si="0"/>
        <v>0.27152086226524746</v>
      </c>
      <c r="E37" s="70">
        <f t="shared" si="1"/>
        <v>97.764167053314821</v>
      </c>
    </row>
    <row r="38" spans="1:5" ht="11.1" customHeight="1" x14ac:dyDescent="0.2">
      <c r="A38" s="5" t="s">
        <v>252</v>
      </c>
      <c r="B38" s="68">
        <v>25427.443636</v>
      </c>
      <c r="C38" s="68">
        <v>18395.182000999994</v>
      </c>
      <c r="D38" s="70">
        <f t="shared" si="0"/>
        <v>0.26952900800910057</v>
      </c>
      <c r="E38" s="70">
        <f t="shared" si="1"/>
        <v>98.033696061323923</v>
      </c>
    </row>
    <row r="39" spans="1:5" ht="11.1" customHeight="1" x14ac:dyDescent="0.2">
      <c r="A39" s="5" t="s">
        <v>485</v>
      </c>
      <c r="B39" s="68">
        <v>1258.0044450000009</v>
      </c>
      <c r="C39" s="68">
        <v>17543.619513000009</v>
      </c>
      <c r="D39" s="70">
        <f t="shared" si="0"/>
        <v>0.25705178475379814</v>
      </c>
      <c r="E39" s="70">
        <f t="shared" si="1"/>
        <v>98.290747846077721</v>
      </c>
    </row>
    <row r="40" spans="1:5" ht="11.1" customHeight="1" x14ac:dyDescent="0.2">
      <c r="A40" s="5" t="s">
        <v>315</v>
      </c>
      <c r="B40" s="68">
        <v>12999.325230000013</v>
      </c>
      <c r="C40" s="68">
        <v>17538.156326</v>
      </c>
      <c r="D40" s="70">
        <f t="shared" si="0"/>
        <v>0.25697173730590667</v>
      </c>
      <c r="E40" s="70">
        <f t="shared" si="1"/>
        <v>98.547719583383625</v>
      </c>
    </row>
    <row r="41" spans="1:5" ht="11.1" customHeight="1" x14ac:dyDescent="0.2">
      <c r="A41" s="5" t="s">
        <v>33</v>
      </c>
      <c r="B41" s="68">
        <v>2096.2848819999999</v>
      </c>
      <c r="C41" s="68">
        <v>10882.423550999996</v>
      </c>
      <c r="D41" s="70">
        <f t="shared" si="0"/>
        <v>0.1594509271110475</v>
      </c>
      <c r="E41" s="70">
        <f t="shared" si="1"/>
        <v>98.707170510494677</v>
      </c>
    </row>
    <row r="42" spans="1:5" ht="11.1" customHeight="1" x14ac:dyDescent="0.2">
      <c r="A42" s="5" t="s">
        <v>312</v>
      </c>
      <c r="B42" s="68">
        <v>6490.0263890000015</v>
      </c>
      <c r="C42" s="68">
        <v>10818.936433000001</v>
      </c>
      <c r="D42" s="70">
        <f t="shared" si="0"/>
        <v>0.15852070418990624</v>
      </c>
      <c r="E42" s="70">
        <f t="shared" si="1"/>
        <v>98.865691214684588</v>
      </c>
    </row>
    <row r="43" spans="1:5" ht="11.1" customHeight="1" x14ac:dyDescent="0.2">
      <c r="A43" s="5" t="s">
        <v>48</v>
      </c>
      <c r="B43" s="68">
        <v>7157.6774999999989</v>
      </c>
      <c r="C43" s="68">
        <v>7804.4290060000021</v>
      </c>
      <c r="D43" s="70">
        <f t="shared" si="0"/>
        <v>0.11435168230193539</v>
      </c>
      <c r="E43" s="70">
        <f t="shared" si="1"/>
        <v>98.980042896986518</v>
      </c>
    </row>
    <row r="44" spans="1:5" ht="11.1" customHeight="1" x14ac:dyDescent="0.2">
      <c r="A44" s="5" t="s">
        <v>316</v>
      </c>
      <c r="B44" s="68">
        <v>5478.2600919999977</v>
      </c>
      <c r="C44" s="68">
        <v>7201.378608</v>
      </c>
      <c r="D44" s="70">
        <f t="shared" si="0"/>
        <v>0.10551569603424868</v>
      </c>
      <c r="E44" s="70">
        <f t="shared" si="1"/>
        <v>99.085558593020764</v>
      </c>
    </row>
    <row r="45" spans="1:5" ht="11.1" customHeight="1" x14ac:dyDescent="0.2">
      <c r="A45" s="5" t="s">
        <v>521</v>
      </c>
      <c r="B45" s="68">
        <v>2114.5086460000002</v>
      </c>
      <c r="C45" s="68">
        <v>5838.2176490000038</v>
      </c>
      <c r="D45" s="70">
        <f t="shared" si="0"/>
        <v>8.5542454072520327E-2</v>
      </c>
      <c r="E45" s="70">
        <f t="shared" si="1"/>
        <v>99.171101047093288</v>
      </c>
    </row>
    <row r="46" spans="1:5" ht="11.1" customHeight="1" x14ac:dyDescent="0.2">
      <c r="A46" s="5" t="s">
        <v>306</v>
      </c>
      <c r="B46" s="68">
        <v>5018.9062419999991</v>
      </c>
      <c r="C46" s="68">
        <v>4593.0112449999979</v>
      </c>
      <c r="D46" s="70">
        <f t="shared" si="0"/>
        <v>6.7297500213490499E-2</v>
      </c>
      <c r="E46" s="70">
        <f t="shared" si="1"/>
        <v>99.238398547306772</v>
      </c>
    </row>
    <row r="47" spans="1:5" ht="11.1" customHeight="1" x14ac:dyDescent="0.2">
      <c r="A47" s="5" t="s">
        <v>404</v>
      </c>
      <c r="B47" s="68">
        <v>985.47054699999967</v>
      </c>
      <c r="C47" s="68">
        <v>4482.9342579999993</v>
      </c>
      <c r="D47" s="70">
        <f t="shared" si="0"/>
        <v>6.5684635436771915E-2</v>
      </c>
      <c r="E47" s="70">
        <f t="shared" si="1"/>
        <v>99.30408318274354</v>
      </c>
    </row>
    <row r="48" spans="1:5" ht="11.1" customHeight="1" x14ac:dyDescent="0.2">
      <c r="A48" s="5" t="s">
        <v>323</v>
      </c>
      <c r="B48" s="68">
        <v>1141.2086879999983</v>
      </c>
      <c r="C48" s="68">
        <v>4004.3524859999993</v>
      </c>
      <c r="D48" s="70">
        <f t="shared" si="0"/>
        <v>5.867238243207834E-2</v>
      </c>
      <c r="E48" s="70">
        <f t="shared" si="1"/>
        <v>99.362755565175618</v>
      </c>
    </row>
    <row r="49" spans="1:5" ht="11.1" customHeight="1" x14ac:dyDescent="0.2">
      <c r="A49" s="5" t="s">
        <v>486</v>
      </c>
      <c r="B49" s="68">
        <v>2438.9133190000007</v>
      </c>
      <c r="C49" s="68">
        <v>3879.6545849999998</v>
      </c>
      <c r="D49" s="70">
        <f t="shared" si="0"/>
        <v>5.6845289796869841E-2</v>
      </c>
      <c r="E49" s="70">
        <f t="shared" si="1"/>
        <v>99.419600854972487</v>
      </c>
    </row>
    <row r="50" spans="1:5" ht="11.1" customHeight="1" x14ac:dyDescent="0.2">
      <c r="A50" s="5" t="s">
        <v>54</v>
      </c>
      <c r="B50" s="68">
        <v>1140.246774</v>
      </c>
      <c r="C50" s="68">
        <v>3209.4510410000003</v>
      </c>
      <c r="D50" s="70">
        <f t="shared" si="0"/>
        <v>4.7025365407500734E-2</v>
      </c>
      <c r="E50" s="70">
        <f t="shared" si="1"/>
        <v>99.466626220379993</v>
      </c>
    </row>
    <row r="51" spans="1:5" ht="11.1" customHeight="1" x14ac:dyDescent="0.2">
      <c r="A51" s="5" t="s">
        <v>253</v>
      </c>
      <c r="B51" s="68">
        <v>1087.1766799999996</v>
      </c>
      <c r="C51" s="68">
        <v>3133.8214130000006</v>
      </c>
      <c r="D51" s="70">
        <f t="shared" si="0"/>
        <v>4.5917228580703968E-2</v>
      </c>
      <c r="E51" s="70">
        <f t="shared" si="1"/>
        <v>99.512543448960699</v>
      </c>
    </row>
    <row r="52" spans="1:5" ht="11.1" customHeight="1" x14ac:dyDescent="0.2">
      <c r="A52" s="5" t="s">
        <v>49</v>
      </c>
      <c r="B52" s="68">
        <v>2997.4677600000009</v>
      </c>
      <c r="C52" s="68">
        <v>2856.2044450000003</v>
      </c>
      <c r="D52" s="70">
        <f t="shared" si="0"/>
        <v>4.1849542488363776E-2</v>
      </c>
      <c r="E52" s="70">
        <f t="shared" si="1"/>
        <v>99.554392991449063</v>
      </c>
    </row>
    <row r="53" spans="1:5" ht="11.1" customHeight="1" x14ac:dyDescent="0.2">
      <c r="A53" s="5" t="s">
        <v>317</v>
      </c>
      <c r="B53" s="68">
        <v>2397.7598090000001</v>
      </c>
      <c r="C53" s="68">
        <v>2765.5282360000001</v>
      </c>
      <c r="D53" s="70">
        <f t="shared" si="0"/>
        <v>4.052094086536992E-2</v>
      </c>
      <c r="E53" s="70">
        <f t="shared" si="1"/>
        <v>99.594913932314427</v>
      </c>
    </row>
    <row r="54" spans="1:5" ht="11.1" customHeight="1" x14ac:dyDescent="0.2">
      <c r="A54" s="5" t="s">
        <v>226</v>
      </c>
      <c r="B54" s="68">
        <v>678.91224399999976</v>
      </c>
      <c r="C54" s="68">
        <v>2216.4543819999999</v>
      </c>
      <c r="D54" s="70">
        <f t="shared" si="0"/>
        <v>3.2475827140248374E-2</v>
      </c>
      <c r="E54" s="70">
        <f t="shared" si="1"/>
        <v>99.627389759454672</v>
      </c>
    </row>
    <row r="55" spans="1:5" ht="11.1" customHeight="1" x14ac:dyDescent="0.2">
      <c r="A55" s="75" t="s">
        <v>211</v>
      </c>
      <c r="B55" s="92">
        <v>70534.334333000006</v>
      </c>
      <c r="C55" s="106">
        <v>25430.410036000001</v>
      </c>
      <c r="D55" s="107">
        <f t="shared" si="0"/>
        <v>0.37261024054533126</v>
      </c>
      <c r="E55" s="107">
        <f t="shared" si="1"/>
        <v>100</v>
      </c>
    </row>
    <row r="56" spans="1:5" ht="9" customHeight="1" x14ac:dyDescent="0.2">
      <c r="A56" s="62" t="s">
        <v>238</v>
      </c>
      <c r="B56" s="62"/>
      <c r="C56" s="62"/>
      <c r="D56" s="70"/>
    </row>
    <row r="57" spans="1:5" ht="9" customHeight="1" x14ac:dyDescent="0.2">
      <c r="A57" s="62" t="s">
        <v>251</v>
      </c>
      <c r="B57" s="78"/>
      <c r="C57" s="78"/>
      <c r="D57" s="70"/>
    </row>
    <row r="58" spans="1:5" ht="9" customHeight="1" x14ac:dyDescent="0.2">
      <c r="A58" s="430" t="s">
        <v>825</v>
      </c>
      <c r="B58" s="1"/>
      <c r="C58" s="1"/>
    </row>
    <row r="59" spans="1:5" ht="14.1" customHeight="1" x14ac:dyDescent="0.2">
      <c r="B59" s="1"/>
      <c r="C59" s="1"/>
    </row>
    <row r="60" spans="1:5" ht="14.1" customHeight="1" x14ac:dyDescent="0.2">
      <c r="B60" s="1"/>
      <c r="C60" s="1"/>
    </row>
    <row r="61" spans="1:5" ht="14.1" customHeight="1" x14ac:dyDescent="0.2">
      <c r="B61" s="1"/>
      <c r="C61" s="1"/>
    </row>
    <row r="62" spans="1:5" ht="14.1" customHeight="1" x14ac:dyDescent="0.2">
      <c r="B62" s="1"/>
      <c r="C62" s="1"/>
    </row>
    <row r="63" spans="1:5" ht="14.1" customHeight="1" x14ac:dyDescent="0.2">
      <c r="B63" s="1"/>
      <c r="C63" s="1"/>
    </row>
    <row r="64" spans="1:5" ht="14.1" customHeight="1" x14ac:dyDescent="0.2">
      <c r="B64" s="1"/>
      <c r="C64" s="1"/>
    </row>
    <row r="65" spans="2:3" ht="14.1" customHeight="1" x14ac:dyDescent="0.2">
      <c r="B65" s="1"/>
      <c r="C65" s="1"/>
    </row>
    <row r="66" spans="2:3" ht="14.1" customHeight="1" x14ac:dyDescent="0.2">
      <c r="B66" s="1"/>
      <c r="C66" s="1"/>
    </row>
    <row r="67" spans="2:3" ht="14.1" customHeight="1" x14ac:dyDescent="0.2">
      <c r="B67" s="1"/>
      <c r="C67" s="1"/>
    </row>
    <row r="68" spans="2:3" ht="14.1" customHeight="1" x14ac:dyDescent="0.2">
      <c r="B68" s="1"/>
      <c r="C68" s="1"/>
    </row>
    <row r="69" spans="2:3" ht="14.1" customHeight="1" x14ac:dyDescent="0.2">
      <c r="B69" s="1"/>
      <c r="C69" s="1"/>
    </row>
    <row r="70" spans="2:3" ht="14.1" customHeight="1" x14ac:dyDescent="0.2">
      <c r="B70" s="1"/>
      <c r="C70" s="1"/>
    </row>
    <row r="71" spans="2:3" ht="14.1" customHeight="1" x14ac:dyDescent="0.2">
      <c r="B71" s="1"/>
      <c r="C71" s="1"/>
    </row>
    <row r="72" spans="2:3" ht="14.1" customHeight="1" x14ac:dyDescent="0.2">
      <c r="B72" s="1"/>
      <c r="C72" s="1"/>
    </row>
    <row r="73" spans="2:3" ht="14.1" customHeight="1" x14ac:dyDescent="0.2">
      <c r="B73" s="1"/>
      <c r="C73" s="1"/>
    </row>
    <row r="74" spans="2:3" ht="14.1" customHeight="1" x14ac:dyDescent="0.2">
      <c r="B74" s="1"/>
      <c r="C74" s="1"/>
    </row>
    <row r="75" spans="2:3" ht="14.1" customHeight="1" x14ac:dyDescent="0.2">
      <c r="B75" s="1"/>
      <c r="C75" s="1"/>
    </row>
    <row r="76" spans="2:3" ht="33.950000000000003" customHeight="1" x14ac:dyDescent="0.2">
      <c r="B76" s="1"/>
      <c r="C76" s="1"/>
    </row>
    <row r="77" spans="2:3" ht="14.1" customHeight="1" x14ac:dyDescent="0.2">
      <c r="B77" s="1"/>
      <c r="C77" s="1"/>
    </row>
    <row r="78" spans="2:3" ht="23.1" customHeight="1" x14ac:dyDescent="0.2">
      <c r="B78" s="1"/>
      <c r="C78" s="1"/>
    </row>
    <row r="79" spans="2:3" ht="14.1" customHeight="1" x14ac:dyDescent="0.2">
      <c r="B79" s="1"/>
      <c r="C79" s="1"/>
    </row>
    <row r="80" spans="2:3" ht="14.1" customHeight="1" x14ac:dyDescent="0.2">
      <c r="B80" s="1"/>
      <c r="C80" s="1"/>
    </row>
    <row r="81" spans="2:3" ht="14.1" customHeight="1" x14ac:dyDescent="0.2">
      <c r="B81" s="1"/>
      <c r="C81" s="1"/>
    </row>
    <row r="82" spans="2:3" ht="14.1" customHeight="1" x14ac:dyDescent="0.2">
      <c r="B82" s="1"/>
      <c r="C82" s="1"/>
    </row>
    <row r="83" spans="2:3" ht="14.1" customHeight="1" x14ac:dyDescent="0.2">
      <c r="B83" s="1"/>
      <c r="C83" s="1"/>
    </row>
    <row r="84" spans="2:3" ht="14.1" customHeight="1" x14ac:dyDescent="0.2">
      <c r="B84" s="1"/>
      <c r="C84" s="1"/>
    </row>
    <row r="85" spans="2:3" ht="14.1" customHeight="1" x14ac:dyDescent="0.2">
      <c r="B85" s="1"/>
      <c r="C85" s="1"/>
    </row>
    <row r="86" spans="2:3" ht="14.1" customHeight="1" x14ac:dyDescent="0.2">
      <c r="B86" s="1"/>
      <c r="C86" s="1"/>
    </row>
    <row r="87" spans="2:3" ht="14.1" customHeight="1" x14ac:dyDescent="0.2">
      <c r="B87" s="1"/>
      <c r="C87" s="1"/>
    </row>
    <row r="88" spans="2:3" ht="14.1" customHeight="1" x14ac:dyDescent="0.2">
      <c r="B88" s="1"/>
      <c r="C88" s="1"/>
    </row>
    <row r="89" spans="2:3" ht="14.1" customHeight="1" x14ac:dyDescent="0.2">
      <c r="B89" s="1"/>
      <c r="C89" s="1"/>
    </row>
    <row r="90" spans="2:3" ht="35.1" customHeight="1" x14ac:dyDescent="0.2">
      <c r="B90" s="1"/>
      <c r="C90" s="1"/>
    </row>
    <row r="91" spans="2:3" ht="45" customHeight="1" x14ac:dyDescent="0.2">
      <c r="B91" s="1"/>
      <c r="C91" s="1"/>
    </row>
    <row r="92" spans="2:3" ht="23.1" customHeight="1" x14ac:dyDescent="0.2">
      <c r="B92" s="1"/>
      <c r="C92" s="1"/>
    </row>
    <row r="93" spans="2:3" ht="23.1" customHeight="1" x14ac:dyDescent="0.2">
      <c r="B93" s="1"/>
      <c r="C93" s="1"/>
    </row>
    <row r="94" spans="2:3" ht="23.1" customHeight="1" x14ac:dyDescent="0.2">
      <c r="B94" s="1"/>
      <c r="C94" s="1"/>
    </row>
    <row r="95" spans="2:3" ht="23.1" customHeight="1" x14ac:dyDescent="0.2">
      <c r="B95" s="1"/>
      <c r="C95" s="1"/>
    </row>
    <row r="96" spans="2:3" ht="14.1" customHeight="1" x14ac:dyDescent="0.2">
      <c r="B96" s="1"/>
      <c r="C96" s="1"/>
    </row>
    <row r="97" spans="2:3" ht="14.1" customHeight="1" x14ac:dyDescent="0.2">
      <c r="B97" s="1"/>
      <c r="C97" s="1"/>
    </row>
    <row r="98" spans="2:3" ht="14.1" customHeight="1" x14ac:dyDescent="0.2">
      <c r="B98" s="1"/>
      <c r="C98" s="1"/>
    </row>
    <row r="99" spans="2:3" ht="14.1" customHeight="1" x14ac:dyDescent="0.2">
      <c r="B99" s="1"/>
      <c r="C99" s="1"/>
    </row>
    <row r="100" spans="2:3" ht="14.1" customHeight="1" x14ac:dyDescent="0.2">
      <c r="B100" s="1"/>
      <c r="C100" s="1"/>
    </row>
    <row r="101" spans="2:3" ht="14.1" customHeight="1" x14ac:dyDescent="0.2">
      <c r="B101" s="1"/>
      <c r="C101" s="1"/>
    </row>
    <row r="102" spans="2:3" ht="14.1" customHeight="1" x14ac:dyDescent="0.2">
      <c r="B102" s="1"/>
      <c r="C102" s="1"/>
    </row>
    <row r="103" spans="2:3" ht="14.1" customHeight="1" x14ac:dyDescent="0.2">
      <c r="B103" s="1"/>
      <c r="C103" s="1"/>
    </row>
    <row r="104" spans="2:3" ht="32.1" customHeight="1" x14ac:dyDescent="0.2">
      <c r="B104" s="1"/>
      <c r="C104" s="1"/>
    </row>
    <row r="105" spans="2:3" ht="14.1" customHeight="1" x14ac:dyDescent="0.2">
      <c r="B105" s="1"/>
      <c r="C105" s="1"/>
    </row>
    <row r="106" spans="2:3" ht="14.1" customHeight="1" x14ac:dyDescent="0.2">
      <c r="B106" s="1"/>
      <c r="C106" s="1"/>
    </row>
    <row r="107" spans="2:3" ht="21" customHeight="1" x14ac:dyDescent="0.2">
      <c r="B107" s="1"/>
      <c r="C107" s="1"/>
    </row>
    <row r="108" spans="2:3" ht="21" customHeight="1" x14ac:dyDescent="0.2">
      <c r="B108" s="1"/>
      <c r="C108" s="1"/>
    </row>
    <row r="109" spans="2:3" ht="24" customHeight="1" x14ac:dyDescent="0.2">
      <c r="B109" s="1"/>
      <c r="C109" s="1"/>
    </row>
    <row r="110" spans="2:3" ht="24.95" customHeight="1" x14ac:dyDescent="0.2">
      <c r="B110" s="1"/>
      <c r="C110" s="1"/>
    </row>
    <row r="111" spans="2:3" ht="33.950000000000003" customHeight="1" x14ac:dyDescent="0.2">
      <c r="B111" s="1"/>
      <c r="C111" s="1"/>
    </row>
    <row r="112" spans="2:3" ht="51" customHeight="1" x14ac:dyDescent="0.2">
      <c r="B112" s="1"/>
      <c r="C112" s="1"/>
    </row>
    <row r="113" spans="2:3" ht="14.1" customHeight="1" x14ac:dyDescent="0.2">
      <c r="B113" s="1"/>
      <c r="C113" s="1"/>
    </row>
    <row r="114" spans="2:3" ht="24" customHeight="1" x14ac:dyDescent="0.2">
      <c r="B114" s="1"/>
      <c r="C114" s="1"/>
    </row>
    <row r="115" spans="2:3" ht="23.1" customHeight="1" x14ac:dyDescent="0.2">
      <c r="B115" s="1"/>
      <c r="C115" s="1"/>
    </row>
    <row r="116" spans="2:3" ht="14.1" customHeight="1" x14ac:dyDescent="0.2">
      <c r="B116" s="1"/>
      <c r="C116" s="1"/>
    </row>
    <row r="117" spans="2:3" ht="14.1" customHeight="1" x14ac:dyDescent="0.2">
      <c r="B117" s="1"/>
      <c r="C117" s="1"/>
    </row>
    <row r="118" spans="2:3" ht="33" customHeight="1" x14ac:dyDescent="0.2">
      <c r="B118" s="1"/>
      <c r="C118" s="1"/>
    </row>
    <row r="119" spans="2:3" ht="14.1" customHeight="1" x14ac:dyDescent="0.2">
      <c r="B119" s="1"/>
      <c r="C119" s="1"/>
    </row>
    <row r="120" spans="2:3" ht="14.1" customHeight="1" x14ac:dyDescent="0.2">
      <c r="B120" s="1"/>
      <c r="C120" s="1"/>
    </row>
    <row r="121" spans="2:3" ht="14.1" customHeight="1" x14ac:dyDescent="0.2">
      <c r="B121" s="1"/>
      <c r="C121" s="1"/>
    </row>
    <row r="122" spans="2:3" ht="14.1" customHeight="1" x14ac:dyDescent="0.2">
      <c r="B122" s="1"/>
      <c r="C122" s="1"/>
    </row>
    <row r="123" spans="2:3" ht="14.1" customHeight="1" x14ac:dyDescent="0.2">
      <c r="B123" s="1"/>
      <c r="C123" s="1"/>
    </row>
    <row r="124" spans="2:3" ht="14.1" customHeight="1" x14ac:dyDescent="0.2">
      <c r="B124" s="1"/>
      <c r="C124" s="1"/>
    </row>
    <row r="125" spans="2:3" ht="14.1" customHeight="1" x14ac:dyDescent="0.2">
      <c r="B125" s="1"/>
      <c r="C125" s="1"/>
    </row>
    <row r="126" spans="2:3" ht="57" customHeight="1" x14ac:dyDescent="0.2">
      <c r="B126" s="1"/>
      <c r="C126" s="1"/>
    </row>
    <row r="127" spans="2:3" ht="33.950000000000003" customHeight="1" x14ac:dyDescent="0.2">
      <c r="B127" s="1"/>
      <c r="C127" s="1"/>
    </row>
    <row r="128" spans="2:3" ht="23.1" customHeight="1" x14ac:dyDescent="0.2">
      <c r="B128" s="1"/>
      <c r="C128" s="1"/>
    </row>
    <row r="129" spans="2:3" ht="36.950000000000003" customHeight="1" x14ac:dyDescent="0.2">
      <c r="B129" s="1"/>
      <c r="C129" s="1"/>
    </row>
    <row r="130" spans="2:3" ht="33" customHeight="1" x14ac:dyDescent="0.2">
      <c r="B130" s="1"/>
      <c r="C130" s="1"/>
    </row>
    <row r="131" spans="2:3" ht="23.1" customHeight="1" x14ac:dyDescent="0.2">
      <c r="B131" s="1"/>
      <c r="C131" s="1"/>
    </row>
    <row r="132" spans="2:3" ht="23.1" customHeight="1" x14ac:dyDescent="0.2">
      <c r="B132" s="1"/>
      <c r="C132" s="1"/>
    </row>
    <row r="133" spans="2:3" ht="23.1" customHeight="1" x14ac:dyDescent="0.2">
      <c r="B133" s="1"/>
      <c r="C133" s="1"/>
    </row>
    <row r="134" spans="2:3" ht="23.1" customHeight="1" x14ac:dyDescent="0.2">
      <c r="B134" s="1"/>
      <c r="C134" s="1"/>
    </row>
    <row r="135" spans="2:3" ht="23.1" customHeight="1" x14ac:dyDescent="0.2">
      <c r="B135" s="1"/>
      <c r="C135" s="1"/>
    </row>
    <row r="136" spans="2:3" ht="23.1" customHeight="1" x14ac:dyDescent="0.2">
      <c r="B136" s="1"/>
      <c r="C136" s="1"/>
    </row>
    <row r="137" spans="2:3" ht="23.1" customHeight="1" x14ac:dyDescent="0.2">
      <c r="B137" s="1"/>
      <c r="C137" s="1"/>
    </row>
    <row r="138" spans="2:3" ht="23.1" customHeight="1" x14ac:dyDescent="0.2">
      <c r="B138" s="1"/>
      <c r="C138" s="1"/>
    </row>
    <row r="139" spans="2:3" ht="23.1" customHeight="1" x14ac:dyDescent="0.2">
      <c r="B139" s="1"/>
      <c r="C139" s="1"/>
    </row>
    <row r="140" spans="2:3" ht="33.950000000000003" customHeight="1" x14ac:dyDescent="0.2">
      <c r="B140" s="1"/>
      <c r="C140" s="1"/>
    </row>
    <row r="141" spans="2:3" ht="23.1" customHeight="1" x14ac:dyDescent="0.2">
      <c r="B141" s="1"/>
      <c r="C141" s="1"/>
    </row>
    <row r="142" spans="2:3" ht="23.1" customHeight="1" x14ac:dyDescent="0.2">
      <c r="B142" s="1"/>
      <c r="C142" s="1"/>
    </row>
    <row r="143" spans="2:3" ht="23.1" customHeight="1" x14ac:dyDescent="0.2">
      <c r="B143" s="1"/>
      <c r="C143" s="1"/>
    </row>
    <row r="144" spans="2:3" ht="14.1" customHeight="1" x14ac:dyDescent="0.2">
      <c r="B144" s="1"/>
      <c r="C144" s="1"/>
    </row>
    <row r="145" spans="2:3" ht="14.1" customHeight="1" x14ac:dyDescent="0.2">
      <c r="B145" s="1"/>
      <c r="C145" s="1"/>
    </row>
    <row r="146" spans="2:3" ht="24.95" customHeight="1" x14ac:dyDescent="0.2">
      <c r="B146" s="1"/>
      <c r="C146" s="1"/>
    </row>
    <row r="147" spans="2:3" ht="27" customHeight="1" x14ac:dyDescent="0.2">
      <c r="B147" s="1"/>
      <c r="C147" s="1"/>
    </row>
    <row r="148" spans="2:3" ht="14.1" customHeight="1" x14ac:dyDescent="0.2">
      <c r="B148" s="1"/>
      <c r="C148" s="1"/>
    </row>
    <row r="149" spans="2:3" ht="14.1" customHeight="1" x14ac:dyDescent="0.2">
      <c r="B149" s="1"/>
      <c r="C149" s="1"/>
    </row>
    <row r="150" spans="2:3" ht="14.1" customHeight="1" x14ac:dyDescent="0.2">
      <c r="B150" s="1"/>
      <c r="C150" s="1"/>
    </row>
    <row r="151" spans="2:3" ht="35.1" customHeight="1" x14ac:dyDescent="0.2">
      <c r="B151" s="1"/>
      <c r="C151" s="1"/>
    </row>
    <row r="152" spans="2:3" ht="24.95" customHeight="1" x14ac:dyDescent="0.2">
      <c r="B152" s="1"/>
      <c r="C152" s="1"/>
    </row>
    <row r="153" spans="2:3" ht="24.95" customHeight="1" x14ac:dyDescent="0.2">
      <c r="B153" s="1"/>
      <c r="C153" s="1"/>
    </row>
    <row r="154" spans="2:3" ht="14.1" customHeight="1" x14ac:dyDescent="0.2">
      <c r="B154" s="1"/>
      <c r="C154" s="1"/>
    </row>
    <row r="155" spans="2:3" ht="24.95" customHeight="1" x14ac:dyDescent="0.2">
      <c r="B155" s="1"/>
      <c r="C155" s="1"/>
    </row>
    <row r="156" spans="2:3" ht="30" customHeight="1" x14ac:dyDescent="0.2">
      <c r="B156" s="1"/>
      <c r="C156" s="1"/>
    </row>
    <row r="157" spans="2:3" ht="36" customHeight="1" x14ac:dyDescent="0.2">
      <c r="B157" s="1"/>
      <c r="C157" s="1"/>
    </row>
    <row r="158" spans="2:3" ht="14.1" customHeight="1" x14ac:dyDescent="0.2">
      <c r="B158" s="1"/>
      <c r="C158" s="1"/>
    </row>
    <row r="159" spans="2:3" ht="21" customHeight="1" x14ac:dyDescent="0.2">
      <c r="B159" s="1"/>
      <c r="C159" s="1"/>
    </row>
    <row r="160" spans="2:3" ht="23.1" customHeight="1" x14ac:dyDescent="0.2">
      <c r="B160" s="1"/>
      <c r="C160" s="1"/>
    </row>
    <row r="161" spans="2:3" ht="23.1" customHeight="1" x14ac:dyDescent="0.2">
      <c r="B161" s="1"/>
      <c r="C161" s="1"/>
    </row>
    <row r="162" spans="2:3" ht="12.95" customHeight="1" x14ac:dyDescent="0.2">
      <c r="B162" s="1"/>
      <c r="C162" s="1"/>
    </row>
    <row r="163" spans="2:3" ht="12.95" customHeight="1" x14ac:dyDescent="0.2">
      <c r="B163" s="1"/>
      <c r="C163" s="1"/>
    </row>
    <row r="164" spans="2:3" ht="23.1" customHeight="1" x14ac:dyDescent="0.2">
      <c r="B164" s="1"/>
      <c r="C164" s="1"/>
    </row>
    <row r="165" spans="2:3" ht="23.1" customHeight="1" x14ac:dyDescent="0.2">
      <c r="B165" s="1"/>
      <c r="C165" s="1"/>
    </row>
    <row r="166" spans="2:3" ht="12.95" customHeight="1" x14ac:dyDescent="0.2">
      <c r="B166" s="1"/>
      <c r="C166" s="1"/>
    </row>
    <row r="167" spans="2:3" ht="33" customHeight="1" x14ac:dyDescent="0.2">
      <c r="B167" s="1"/>
      <c r="C167" s="1"/>
    </row>
    <row r="168" spans="2:3" ht="50.1" customHeight="1" x14ac:dyDescent="0.2">
      <c r="B168" s="1"/>
      <c r="C168" s="1"/>
    </row>
    <row r="169" spans="2:3" ht="33.950000000000003" customHeight="1" x14ac:dyDescent="0.2">
      <c r="B169" s="1"/>
      <c r="C169" s="1"/>
    </row>
    <row r="170" spans="2:3" ht="23.1" customHeight="1" x14ac:dyDescent="0.2">
      <c r="B170" s="1"/>
      <c r="C170" s="1"/>
    </row>
    <row r="171" spans="2:3" ht="32.1" customHeight="1" x14ac:dyDescent="0.2">
      <c r="B171" s="1"/>
      <c r="C171" s="1"/>
    </row>
    <row r="172" spans="2:3" ht="33" customHeight="1" x14ac:dyDescent="0.2">
      <c r="B172" s="1"/>
      <c r="C172" s="1"/>
    </row>
    <row r="173" spans="2:3" ht="23.1" customHeight="1" x14ac:dyDescent="0.2">
      <c r="B173" s="1"/>
      <c r="C173" s="1"/>
    </row>
    <row r="174" spans="2:3" ht="23.1" customHeight="1" x14ac:dyDescent="0.2">
      <c r="B174" s="1"/>
      <c r="C174" s="1"/>
    </row>
    <row r="175" spans="2:3" ht="33.950000000000003" customHeight="1" x14ac:dyDescent="0.2">
      <c r="B175" s="1"/>
      <c r="C175" s="1"/>
    </row>
    <row r="176" spans="2:3" ht="36.950000000000003" customHeight="1" x14ac:dyDescent="0.2">
      <c r="B176" s="1"/>
      <c r="C176" s="1"/>
    </row>
    <row r="177" spans="2:3" ht="23.1" customHeight="1" x14ac:dyDescent="0.2">
      <c r="B177" s="1"/>
      <c r="C177" s="1"/>
    </row>
    <row r="178" spans="2:3" ht="33.950000000000003" customHeight="1" x14ac:dyDescent="0.2">
      <c r="B178" s="1"/>
      <c r="C178" s="1"/>
    </row>
    <row r="179" spans="2:3" ht="32.1" customHeight="1" x14ac:dyDescent="0.2">
      <c r="B179" s="1"/>
      <c r="C179" s="1"/>
    </row>
    <row r="180" spans="2:3" ht="23.1" customHeight="1" x14ac:dyDescent="0.2">
      <c r="B180" s="1"/>
      <c r="C180" s="1"/>
    </row>
    <row r="181" spans="2:3" ht="12.95" customHeight="1" x14ac:dyDescent="0.2">
      <c r="B181" s="1"/>
      <c r="C181" s="1"/>
    </row>
    <row r="182" spans="2:3" ht="12.95" customHeight="1" x14ac:dyDescent="0.2">
      <c r="B182" s="1"/>
      <c r="C182" s="1"/>
    </row>
    <row r="183" spans="2:3" ht="12.95" customHeight="1" x14ac:dyDescent="0.2">
      <c r="B183" s="1"/>
      <c r="C183" s="1"/>
    </row>
    <row r="184" spans="2:3" ht="12.95" customHeight="1" x14ac:dyDescent="0.2">
      <c r="B184" s="1"/>
      <c r="C184" s="1"/>
    </row>
    <row r="185" spans="2:3" ht="12.95" customHeight="1" x14ac:dyDescent="0.2">
      <c r="B185" s="1"/>
      <c r="C185" s="1"/>
    </row>
    <row r="186" spans="2:3" ht="45.95" customHeight="1" x14ac:dyDescent="0.2">
      <c r="B186" s="1"/>
      <c r="C186" s="1"/>
    </row>
    <row r="187" spans="2:3" ht="38.1" customHeight="1" x14ac:dyDescent="0.2">
      <c r="B187" s="1"/>
      <c r="C187" s="1"/>
    </row>
    <row r="188" spans="2:3" ht="12.95" customHeight="1" x14ac:dyDescent="0.2">
      <c r="B188" s="1"/>
      <c r="C188" s="1"/>
    </row>
    <row r="189" spans="2:3" ht="12.95" customHeight="1" x14ac:dyDescent="0.2">
      <c r="B189" s="1"/>
      <c r="C189" s="1"/>
    </row>
    <row r="190" spans="2:3" ht="12.95" customHeight="1" x14ac:dyDescent="0.2">
      <c r="B190" s="1"/>
      <c r="C190" s="1"/>
    </row>
    <row r="191" spans="2:3" ht="12.95" customHeight="1" x14ac:dyDescent="0.2">
      <c r="B191" s="1"/>
      <c r="C191" s="1"/>
    </row>
    <row r="192" spans="2:3" ht="12.95" customHeight="1" x14ac:dyDescent="0.2">
      <c r="B192" s="1"/>
      <c r="C192" s="1"/>
    </row>
    <row r="193" spans="2:3" ht="12.95" customHeight="1" x14ac:dyDescent="0.2">
      <c r="B193" s="1"/>
      <c r="C193" s="1"/>
    </row>
    <row r="194" spans="2:3" ht="12.95" customHeight="1" x14ac:dyDescent="0.2">
      <c r="B194" s="1"/>
      <c r="C194" s="1"/>
    </row>
    <row r="195" spans="2:3" ht="12.95" customHeight="1" x14ac:dyDescent="0.2">
      <c r="B195" s="1"/>
      <c r="C195" s="1"/>
    </row>
    <row r="196" spans="2:3" ht="12.95" customHeight="1" x14ac:dyDescent="0.2">
      <c r="B196" s="1"/>
      <c r="C196" s="1"/>
    </row>
    <row r="197" spans="2:3" ht="23.1" customHeight="1" x14ac:dyDescent="0.2">
      <c r="B197" s="1"/>
      <c r="C197" s="1"/>
    </row>
    <row r="198" spans="2:3" ht="32.1" customHeight="1" x14ac:dyDescent="0.2">
      <c r="B198" s="1"/>
      <c r="C198" s="1"/>
    </row>
    <row r="199" spans="2:3" ht="12.75" x14ac:dyDescent="0.2">
      <c r="B199" s="1"/>
      <c r="C199" s="1"/>
    </row>
    <row r="200" spans="2:3" ht="12.75" x14ac:dyDescent="0.2">
      <c r="B200" s="1"/>
      <c r="C200" s="1"/>
    </row>
    <row r="201" spans="2:3" ht="12" customHeight="1" x14ac:dyDescent="0.2">
      <c r="B201" s="1"/>
      <c r="C201" s="1"/>
    </row>
    <row r="202" spans="2:3" ht="12" customHeight="1" x14ac:dyDescent="0.2">
      <c r="B202" s="1"/>
      <c r="C202" s="1"/>
    </row>
    <row r="203" spans="2:3" ht="12" customHeight="1" x14ac:dyDescent="0.2">
      <c r="B203" s="1"/>
      <c r="C203" s="1"/>
    </row>
    <row r="204" spans="2:3" ht="12" customHeight="1" x14ac:dyDescent="0.2">
      <c r="B204" s="1"/>
      <c r="C204" s="1"/>
    </row>
    <row r="205" spans="2:3" ht="12" customHeight="1" x14ac:dyDescent="0.2">
      <c r="B205" s="1"/>
      <c r="C205" s="1"/>
    </row>
    <row r="206" spans="2:3" ht="12" customHeight="1" x14ac:dyDescent="0.2">
      <c r="B206" s="1"/>
      <c r="C206" s="1"/>
    </row>
    <row r="207" spans="2:3" ht="12" customHeight="1" x14ac:dyDescent="0.2">
      <c r="B207" s="1"/>
      <c r="C207" s="1"/>
    </row>
    <row r="208" spans="2:3" ht="12" customHeight="1" x14ac:dyDescent="0.2">
      <c r="B208" s="1"/>
      <c r="C208" s="1"/>
    </row>
    <row r="209" spans="2:3" ht="12" customHeight="1" x14ac:dyDescent="0.2">
      <c r="B209" s="1"/>
      <c r="C209" s="1"/>
    </row>
    <row r="210" spans="2:3" ht="12" customHeight="1" x14ac:dyDescent="0.2">
      <c r="B210" s="1"/>
      <c r="C210" s="1"/>
    </row>
    <row r="211" spans="2:3" ht="12" customHeight="1" x14ac:dyDescent="0.2">
      <c r="B211" s="1"/>
      <c r="C211" s="1"/>
    </row>
    <row r="212" spans="2:3" ht="12" customHeight="1" x14ac:dyDescent="0.2">
      <c r="B212" s="1"/>
      <c r="C212" s="1"/>
    </row>
    <row r="213" spans="2:3" ht="12" customHeight="1" x14ac:dyDescent="0.2">
      <c r="B213" s="1"/>
      <c r="C213" s="1"/>
    </row>
    <row r="214" spans="2:3" ht="12" customHeight="1" x14ac:dyDescent="0.2">
      <c r="B214" s="1"/>
      <c r="C214" s="1"/>
    </row>
    <row r="215" spans="2:3" ht="12" customHeight="1" x14ac:dyDescent="0.2">
      <c r="B215" s="1"/>
      <c r="C215" s="1"/>
    </row>
    <row r="216" spans="2:3" ht="12" customHeight="1" x14ac:dyDescent="0.2">
      <c r="B216" s="1"/>
      <c r="C216" s="1"/>
    </row>
    <row r="217" spans="2:3" ht="12" customHeight="1" x14ac:dyDescent="0.2">
      <c r="B217" s="1"/>
      <c r="C217" s="1"/>
    </row>
    <row r="218" spans="2:3" ht="12" customHeight="1" x14ac:dyDescent="0.2">
      <c r="B218" s="1"/>
      <c r="C218" s="1"/>
    </row>
    <row r="219" spans="2:3" ht="12" customHeight="1" x14ac:dyDescent="0.2">
      <c r="B219" s="1"/>
      <c r="C219" s="1"/>
    </row>
    <row r="220" spans="2:3" ht="12" customHeight="1" x14ac:dyDescent="0.2">
      <c r="B220" s="1"/>
      <c r="C220" s="1"/>
    </row>
    <row r="221" spans="2:3" ht="12" customHeight="1" x14ac:dyDescent="0.2">
      <c r="B221" s="1"/>
      <c r="C221" s="1"/>
    </row>
    <row r="222" spans="2:3" ht="12" customHeight="1" x14ac:dyDescent="0.2">
      <c r="B222" s="1"/>
      <c r="C222" s="1"/>
    </row>
    <row r="223" spans="2:3" ht="12" customHeight="1" x14ac:dyDescent="0.2">
      <c r="B223" s="1"/>
      <c r="C223" s="1"/>
    </row>
    <row r="224" spans="2:3" ht="12" customHeight="1" x14ac:dyDescent="0.2">
      <c r="B224" s="1"/>
      <c r="C224" s="1"/>
    </row>
    <row r="225" spans="2:3" ht="12" customHeight="1" x14ac:dyDescent="0.2">
      <c r="B225" s="1"/>
      <c r="C225" s="1"/>
    </row>
    <row r="226" spans="2:3" ht="12" customHeight="1" x14ac:dyDescent="0.2">
      <c r="B226" s="1"/>
      <c r="C226" s="1"/>
    </row>
    <row r="227" spans="2:3" ht="12" customHeight="1" x14ac:dyDescent="0.2">
      <c r="B227" s="1"/>
      <c r="C227" s="1"/>
    </row>
    <row r="228" spans="2:3" ht="12" customHeight="1" x14ac:dyDescent="0.2">
      <c r="B228" s="1"/>
      <c r="C228" s="1"/>
    </row>
    <row r="229" spans="2:3" ht="12" customHeight="1" x14ac:dyDescent="0.2">
      <c r="B229" s="1"/>
      <c r="C229" s="1"/>
    </row>
    <row r="230" spans="2:3" ht="12" customHeight="1" x14ac:dyDescent="0.2">
      <c r="B230" s="1"/>
      <c r="C230" s="1"/>
    </row>
    <row r="231" spans="2:3" ht="12" customHeight="1" x14ac:dyDescent="0.2">
      <c r="B231" s="1"/>
      <c r="C231" s="1"/>
    </row>
    <row r="232" spans="2:3" ht="12" customHeight="1" x14ac:dyDescent="0.2">
      <c r="B232" s="1"/>
      <c r="C232" s="1"/>
    </row>
    <row r="233" spans="2:3" ht="12" customHeight="1" x14ac:dyDescent="0.2">
      <c r="B233" s="1"/>
      <c r="C233" s="1"/>
    </row>
    <row r="234" spans="2:3" ht="12" customHeight="1" x14ac:dyDescent="0.2">
      <c r="B234" s="1"/>
      <c r="C234" s="1"/>
    </row>
    <row r="235" spans="2:3" ht="12" customHeight="1" x14ac:dyDescent="0.2">
      <c r="B235" s="1"/>
      <c r="C235" s="1"/>
    </row>
    <row r="236" spans="2:3" ht="12" customHeight="1" x14ac:dyDescent="0.2">
      <c r="B236" s="1"/>
      <c r="C236" s="1"/>
    </row>
    <row r="237" spans="2:3" ht="12" customHeight="1" x14ac:dyDescent="0.2">
      <c r="B237" s="1"/>
      <c r="C237" s="1"/>
    </row>
    <row r="238" spans="2:3" ht="12" customHeight="1" x14ac:dyDescent="0.2">
      <c r="B238" s="1"/>
      <c r="C238" s="1"/>
    </row>
    <row r="239" spans="2:3" ht="12" customHeight="1" x14ac:dyDescent="0.2">
      <c r="B239" s="1"/>
      <c r="C239" s="1"/>
    </row>
    <row r="240" spans="2:3" ht="12" customHeight="1" x14ac:dyDescent="0.2">
      <c r="B240" s="1"/>
      <c r="C240" s="1"/>
    </row>
    <row r="241" spans="2:3" ht="12" customHeight="1" x14ac:dyDescent="0.2">
      <c r="B241" s="1"/>
      <c r="C241" s="1"/>
    </row>
    <row r="242" spans="2:3" ht="12" customHeight="1" x14ac:dyDescent="0.2">
      <c r="B242" s="1"/>
      <c r="C242" s="1"/>
    </row>
    <row r="243" spans="2:3" ht="12" customHeight="1" x14ac:dyDescent="0.2">
      <c r="B243" s="1"/>
      <c r="C243" s="1"/>
    </row>
    <row r="244" spans="2:3" ht="12" customHeight="1" x14ac:dyDescent="0.2">
      <c r="B244" s="1"/>
      <c r="C244" s="1"/>
    </row>
    <row r="245" spans="2:3" ht="12" customHeight="1" x14ac:dyDescent="0.2">
      <c r="B245" s="1"/>
      <c r="C245" s="1"/>
    </row>
    <row r="246" spans="2:3" ht="12" customHeight="1" x14ac:dyDescent="0.2">
      <c r="B246" s="1"/>
      <c r="C246" s="1"/>
    </row>
    <row r="247" spans="2:3" ht="12" customHeight="1" x14ac:dyDescent="0.2">
      <c r="B247" s="1"/>
      <c r="C247" s="1"/>
    </row>
    <row r="248" spans="2:3" ht="12" customHeight="1" x14ac:dyDescent="0.2">
      <c r="B248" s="1"/>
      <c r="C248" s="1"/>
    </row>
    <row r="249" spans="2:3" ht="12" customHeight="1" x14ac:dyDescent="0.2">
      <c r="B249" s="1"/>
      <c r="C249" s="1"/>
    </row>
    <row r="250" spans="2:3" ht="12" customHeight="1" x14ac:dyDescent="0.2">
      <c r="B250" s="1"/>
      <c r="C250" s="1"/>
    </row>
    <row r="251" spans="2:3" ht="12" customHeight="1" x14ac:dyDescent="0.2">
      <c r="B251" s="1"/>
      <c r="C251" s="1"/>
    </row>
    <row r="252" spans="2:3" ht="12" customHeight="1" x14ac:dyDescent="0.2">
      <c r="B252" s="1"/>
      <c r="C252" s="1"/>
    </row>
    <row r="253" spans="2:3" ht="12" customHeight="1" x14ac:dyDescent="0.2">
      <c r="B253" s="1"/>
      <c r="C253" s="1"/>
    </row>
    <row r="254" spans="2:3" ht="12" customHeight="1" x14ac:dyDescent="0.2">
      <c r="B254" s="1"/>
      <c r="C254" s="1"/>
    </row>
    <row r="255" spans="2:3" ht="12" customHeight="1" x14ac:dyDescent="0.2">
      <c r="B255" s="1"/>
      <c r="C255" s="1"/>
    </row>
    <row r="256" spans="2:3" ht="12" customHeight="1" x14ac:dyDescent="0.2">
      <c r="B256" s="1"/>
      <c r="C256" s="1"/>
    </row>
    <row r="257" spans="2:3" ht="12" customHeight="1" x14ac:dyDescent="0.2">
      <c r="B257" s="1"/>
      <c r="C257" s="1"/>
    </row>
    <row r="258" spans="2:3" ht="12" customHeight="1" x14ac:dyDescent="0.2">
      <c r="B258" s="1"/>
      <c r="C258" s="1"/>
    </row>
    <row r="259" spans="2:3" ht="12" customHeight="1" x14ac:dyDescent="0.2">
      <c r="B259" s="1"/>
      <c r="C259" s="1"/>
    </row>
    <row r="260" spans="2:3" ht="12" customHeight="1" x14ac:dyDescent="0.2">
      <c r="B260" s="1"/>
      <c r="C260" s="1"/>
    </row>
    <row r="261" spans="2:3" ht="12" customHeight="1" x14ac:dyDescent="0.2">
      <c r="B261" s="1"/>
      <c r="C261" s="1"/>
    </row>
    <row r="262" spans="2:3" ht="12" customHeight="1" x14ac:dyDescent="0.2">
      <c r="B262" s="1"/>
      <c r="C262" s="1"/>
    </row>
    <row r="263" spans="2:3" ht="12" customHeight="1" x14ac:dyDescent="0.2">
      <c r="B263" s="1"/>
      <c r="C263" s="1"/>
    </row>
    <row r="264" spans="2:3" ht="12" customHeight="1" x14ac:dyDescent="0.2">
      <c r="B264" s="1"/>
      <c r="C264" s="1"/>
    </row>
    <row r="265" spans="2:3" ht="12" customHeight="1" x14ac:dyDescent="0.2">
      <c r="B265" s="1"/>
      <c r="C265" s="1"/>
    </row>
    <row r="266" spans="2:3" ht="12" customHeight="1" x14ac:dyDescent="0.2">
      <c r="B266" s="1"/>
      <c r="C266" s="1"/>
    </row>
    <row r="267" spans="2:3" ht="12" customHeight="1" x14ac:dyDescent="0.2">
      <c r="B267" s="1"/>
      <c r="C267" s="1"/>
    </row>
    <row r="268" spans="2:3" ht="12" customHeight="1" x14ac:dyDescent="0.2">
      <c r="B268" s="1"/>
      <c r="C268" s="1"/>
    </row>
    <row r="269" spans="2:3" ht="12" customHeight="1" x14ac:dyDescent="0.2">
      <c r="B269" s="1"/>
      <c r="C269" s="1"/>
    </row>
    <row r="270" spans="2:3" ht="12" customHeight="1" x14ac:dyDescent="0.2">
      <c r="B270" s="1"/>
      <c r="C270" s="1"/>
    </row>
    <row r="271" spans="2:3" ht="12" customHeight="1" x14ac:dyDescent="0.2">
      <c r="B271" s="1"/>
      <c r="C271" s="1"/>
    </row>
    <row r="272" spans="2:3" ht="12" customHeight="1" x14ac:dyDescent="0.2">
      <c r="B272" s="1"/>
      <c r="C272" s="1"/>
    </row>
    <row r="273" spans="2:3" ht="12" customHeight="1" x14ac:dyDescent="0.2">
      <c r="B273" s="1"/>
      <c r="C273" s="1"/>
    </row>
    <row r="274" spans="2:3" ht="12" customHeight="1" x14ac:dyDescent="0.2">
      <c r="B274" s="1"/>
      <c r="C274" s="1"/>
    </row>
    <row r="275" spans="2:3" ht="12" customHeight="1" x14ac:dyDescent="0.2">
      <c r="B275" s="1"/>
      <c r="C275" s="1"/>
    </row>
    <row r="276" spans="2:3" ht="12" customHeight="1" x14ac:dyDescent="0.2">
      <c r="B276" s="1"/>
      <c r="C276" s="1"/>
    </row>
    <row r="277" spans="2:3" ht="12" customHeight="1" x14ac:dyDescent="0.2">
      <c r="B277" s="1"/>
      <c r="C277" s="1"/>
    </row>
    <row r="278" spans="2:3" ht="12" customHeight="1" x14ac:dyDescent="0.2">
      <c r="B278" s="1"/>
      <c r="C278" s="1"/>
    </row>
    <row r="279" spans="2:3" ht="12" customHeight="1" x14ac:dyDescent="0.2">
      <c r="B279" s="1"/>
      <c r="C279" s="1"/>
    </row>
    <row r="280" spans="2:3" ht="12" customHeight="1" x14ac:dyDescent="0.2">
      <c r="B280" s="1"/>
      <c r="C280" s="1"/>
    </row>
    <row r="281" spans="2:3" ht="12" customHeight="1" x14ac:dyDescent="0.2">
      <c r="B281" s="1"/>
      <c r="C281" s="1"/>
    </row>
    <row r="282" spans="2:3" ht="12" customHeight="1" x14ac:dyDescent="0.2">
      <c r="B282" s="1"/>
      <c r="C282" s="1"/>
    </row>
    <row r="283" spans="2:3" ht="12" customHeight="1" x14ac:dyDescent="0.2">
      <c r="B283" s="1"/>
      <c r="C283" s="1"/>
    </row>
    <row r="284" spans="2:3" ht="12" customHeight="1" x14ac:dyDescent="0.2">
      <c r="B284" s="1"/>
      <c r="C284" s="1"/>
    </row>
    <row r="285" spans="2:3" ht="12" customHeight="1" x14ac:dyDescent="0.2">
      <c r="B285" s="1"/>
      <c r="C285" s="1"/>
    </row>
    <row r="286" spans="2:3" ht="12" customHeight="1" x14ac:dyDescent="0.2">
      <c r="B286" s="1"/>
      <c r="C286" s="1"/>
    </row>
    <row r="287" spans="2:3" ht="12" customHeight="1" x14ac:dyDescent="0.2">
      <c r="B287" s="1"/>
      <c r="C287" s="1"/>
    </row>
    <row r="288" spans="2:3" ht="12" customHeight="1" x14ac:dyDescent="0.2">
      <c r="B288" s="1"/>
      <c r="C288" s="1"/>
    </row>
    <row r="289" spans="2:3" ht="12" customHeight="1" x14ac:dyDescent="0.2">
      <c r="B289" s="1"/>
      <c r="C289" s="1"/>
    </row>
    <row r="290" spans="2:3" ht="12" customHeight="1" x14ac:dyDescent="0.2">
      <c r="B290" s="1"/>
      <c r="C290" s="1"/>
    </row>
    <row r="291" spans="2:3" ht="12" customHeight="1" x14ac:dyDescent="0.2">
      <c r="B291" s="1"/>
      <c r="C291" s="1"/>
    </row>
    <row r="292" spans="2:3" ht="12" customHeight="1" x14ac:dyDescent="0.2">
      <c r="B292" s="1"/>
      <c r="C292" s="1"/>
    </row>
    <row r="293" spans="2:3" ht="12" customHeight="1" x14ac:dyDescent="0.2">
      <c r="B293" s="1"/>
      <c r="C293" s="1"/>
    </row>
    <row r="294" spans="2:3" ht="12" customHeight="1" x14ac:dyDescent="0.2">
      <c r="B294" s="1"/>
      <c r="C294" s="1"/>
    </row>
    <row r="295" spans="2:3" ht="12" customHeight="1" x14ac:dyDescent="0.2">
      <c r="B295" s="1"/>
      <c r="C295" s="1"/>
    </row>
    <row r="296" spans="2:3" ht="12" customHeight="1" x14ac:dyDescent="0.2">
      <c r="B296" s="1"/>
      <c r="C296" s="1"/>
    </row>
    <row r="297" spans="2:3" ht="12" customHeight="1" x14ac:dyDescent="0.2">
      <c r="B297" s="1"/>
      <c r="C297" s="1"/>
    </row>
    <row r="298" spans="2:3" ht="12" customHeight="1" x14ac:dyDescent="0.2">
      <c r="B298" s="1"/>
      <c r="C298" s="1"/>
    </row>
    <row r="299" spans="2:3" ht="12" customHeight="1" x14ac:dyDescent="0.2">
      <c r="B299" s="1"/>
      <c r="C299" s="1"/>
    </row>
    <row r="300" spans="2:3" ht="12" customHeight="1" x14ac:dyDescent="0.2">
      <c r="B300" s="1"/>
      <c r="C300" s="1"/>
    </row>
    <row r="301" spans="2:3" ht="12" customHeight="1" x14ac:dyDescent="0.2">
      <c r="B301" s="1"/>
      <c r="C301" s="1"/>
    </row>
    <row r="302" spans="2:3" ht="12" customHeight="1" x14ac:dyDescent="0.2">
      <c r="B302" s="1"/>
      <c r="C302" s="1"/>
    </row>
    <row r="303" spans="2:3" ht="12" customHeight="1" x14ac:dyDescent="0.2">
      <c r="B303" s="1"/>
      <c r="C303" s="1"/>
    </row>
    <row r="304" spans="2:3" ht="12" customHeight="1" x14ac:dyDescent="0.2">
      <c r="B304" s="1"/>
      <c r="C304" s="1"/>
    </row>
    <row r="305" spans="2:3" ht="12" customHeight="1" x14ac:dyDescent="0.2">
      <c r="B305" s="1"/>
      <c r="C305" s="1"/>
    </row>
    <row r="306" spans="2:3" ht="12" customHeight="1" x14ac:dyDescent="0.2">
      <c r="B306" s="1"/>
      <c r="C306" s="1"/>
    </row>
    <row r="307" spans="2:3" ht="12" customHeight="1" x14ac:dyDescent="0.2">
      <c r="B307" s="1"/>
      <c r="C307" s="1"/>
    </row>
    <row r="308" spans="2:3" ht="12" customHeight="1" x14ac:dyDescent="0.2">
      <c r="B308" s="1"/>
      <c r="C308" s="1"/>
    </row>
    <row r="309" spans="2:3" ht="12" customHeight="1" x14ac:dyDescent="0.2">
      <c r="B309" s="1"/>
      <c r="C309" s="1"/>
    </row>
    <row r="310" spans="2:3" ht="12" customHeight="1" x14ac:dyDescent="0.2">
      <c r="B310" s="1"/>
      <c r="C310" s="1"/>
    </row>
    <row r="311" spans="2:3" ht="12" customHeight="1" x14ac:dyDescent="0.2">
      <c r="B311" s="1"/>
      <c r="C311" s="1"/>
    </row>
    <row r="312" spans="2:3" ht="12" customHeight="1" x14ac:dyDescent="0.2">
      <c r="B312" s="1"/>
      <c r="C312" s="1"/>
    </row>
    <row r="313" spans="2:3" ht="12" customHeight="1" x14ac:dyDescent="0.2">
      <c r="B313" s="1"/>
      <c r="C313" s="1"/>
    </row>
    <row r="314" spans="2:3" ht="12" customHeight="1" x14ac:dyDescent="0.2">
      <c r="B314" s="1"/>
      <c r="C314" s="1"/>
    </row>
    <row r="315" spans="2:3" ht="12" customHeight="1" x14ac:dyDescent="0.2">
      <c r="B315" s="1"/>
      <c r="C315" s="1"/>
    </row>
    <row r="316" spans="2:3" ht="12" customHeight="1" x14ac:dyDescent="0.2">
      <c r="B316" s="1"/>
      <c r="C316" s="1"/>
    </row>
    <row r="317" spans="2:3" ht="12" customHeight="1" x14ac:dyDescent="0.2">
      <c r="B317" s="1"/>
      <c r="C317" s="1"/>
    </row>
    <row r="318" spans="2:3" ht="12" customHeight="1" x14ac:dyDescent="0.2">
      <c r="B318" s="1"/>
      <c r="C318" s="1"/>
    </row>
    <row r="319" spans="2:3" ht="12" customHeight="1" x14ac:dyDescent="0.2">
      <c r="B319" s="1"/>
      <c r="C319" s="1"/>
    </row>
    <row r="320" spans="2:3" ht="12" customHeight="1" x14ac:dyDescent="0.2">
      <c r="B320" s="1"/>
      <c r="C320" s="1"/>
    </row>
    <row r="321" spans="2:3" ht="12" customHeight="1" x14ac:dyDescent="0.2">
      <c r="B321" s="1"/>
      <c r="C321" s="1"/>
    </row>
    <row r="322" spans="2:3" ht="12" customHeight="1" x14ac:dyDescent="0.2">
      <c r="B322" s="1"/>
      <c r="C322" s="1"/>
    </row>
    <row r="323" spans="2:3" ht="12" customHeight="1" x14ac:dyDescent="0.2">
      <c r="B323" s="1"/>
      <c r="C323" s="1"/>
    </row>
    <row r="324" spans="2:3" ht="12" customHeight="1" x14ac:dyDescent="0.2">
      <c r="B324" s="1"/>
      <c r="C324" s="1"/>
    </row>
    <row r="325" spans="2:3" ht="12" customHeight="1" x14ac:dyDescent="0.2">
      <c r="B325" s="1"/>
      <c r="C325" s="1"/>
    </row>
    <row r="326" spans="2:3" ht="12" customHeight="1" x14ac:dyDescent="0.2">
      <c r="B326" s="1"/>
      <c r="C326" s="1"/>
    </row>
    <row r="327" spans="2:3" ht="12" customHeight="1" x14ac:dyDescent="0.2">
      <c r="B327" s="1"/>
      <c r="C327" s="1"/>
    </row>
    <row r="328" spans="2:3" ht="12" customHeight="1" x14ac:dyDescent="0.2">
      <c r="B328" s="1"/>
      <c r="C328" s="1"/>
    </row>
    <row r="329" spans="2:3" ht="12" customHeight="1" x14ac:dyDescent="0.2">
      <c r="B329" s="1"/>
      <c r="C329" s="1"/>
    </row>
    <row r="330" spans="2:3" ht="12" customHeight="1" x14ac:dyDescent="0.2">
      <c r="B330" s="1"/>
      <c r="C330" s="1"/>
    </row>
    <row r="331" spans="2:3" ht="12" customHeight="1" x14ac:dyDescent="0.2">
      <c r="B331" s="1"/>
      <c r="C331" s="1"/>
    </row>
    <row r="332" spans="2:3" ht="12" customHeight="1" x14ac:dyDescent="0.2">
      <c r="B332" s="1"/>
      <c r="C332" s="1"/>
    </row>
    <row r="333" spans="2:3" ht="12" customHeight="1" x14ac:dyDescent="0.2">
      <c r="B333" s="1"/>
      <c r="C333" s="1"/>
    </row>
    <row r="334" spans="2:3" ht="12" customHeight="1" x14ac:dyDescent="0.2">
      <c r="B334" s="1"/>
      <c r="C334" s="1"/>
    </row>
    <row r="335" spans="2:3" ht="12" customHeight="1" x14ac:dyDescent="0.2">
      <c r="B335" s="1"/>
      <c r="C335" s="1"/>
    </row>
    <row r="336" spans="2:3" ht="12" customHeight="1" x14ac:dyDescent="0.2">
      <c r="B336" s="1"/>
      <c r="C336" s="1"/>
    </row>
    <row r="337" spans="2:3" ht="12" customHeight="1" x14ac:dyDescent="0.2">
      <c r="B337" s="1"/>
      <c r="C337" s="1"/>
    </row>
    <row r="338" spans="2:3" ht="12" customHeight="1" x14ac:dyDescent="0.2">
      <c r="B338" s="1"/>
      <c r="C338" s="1"/>
    </row>
    <row r="339" spans="2:3" ht="12" customHeight="1" x14ac:dyDescent="0.2">
      <c r="B339" s="1"/>
      <c r="C339" s="1"/>
    </row>
    <row r="340" spans="2:3" ht="12" customHeight="1" x14ac:dyDescent="0.2">
      <c r="B340" s="1"/>
      <c r="C340" s="1"/>
    </row>
    <row r="341" spans="2:3" ht="12" customHeight="1" x14ac:dyDescent="0.2">
      <c r="B341" s="1"/>
      <c r="C341" s="1"/>
    </row>
    <row r="342" spans="2:3" ht="12" customHeight="1" x14ac:dyDescent="0.2">
      <c r="B342" s="1"/>
      <c r="C342" s="1"/>
    </row>
    <row r="343" spans="2:3" ht="12" customHeight="1" x14ac:dyDescent="0.2">
      <c r="B343" s="1"/>
      <c r="C343" s="1"/>
    </row>
    <row r="344" spans="2:3" ht="12" customHeight="1" x14ac:dyDescent="0.2">
      <c r="B344" s="1"/>
      <c r="C344" s="1"/>
    </row>
    <row r="345" spans="2:3" ht="12" customHeight="1" x14ac:dyDescent="0.2">
      <c r="B345" s="1"/>
      <c r="C345" s="1"/>
    </row>
    <row r="346" spans="2:3" ht="12" customHeight="1" x14ac:dyDescent="0.2">
      <c r="B346" s="1"/>
      <c r="C346" s="1"/>
    </row>
    <row r="347" spans="2:3" ht="12" customHeight="1" x14ac:dyDescent="0.2">
      <c r="B347" s="1"/>
      <c r="C347" s="1"/>
    </row>
    <row r="348" spans="2:3" ht="12" customHeight="1" x14ac:dyDescent="0.2">
      <c r="B348" s="1"/>
      <c r="C348" s="1"/>
    </row>
    <row r="349" spans="2:3" ht="12" customHeight="1" x14ac:dyDescent="0.2">
      <c r="B349" s="1"/>
      <c r="C349" s="1"/>
    </row>
    <row r="350" spans="2:3" ht="12" customHeight="1" x14ac:dyDescent="0.2">
      <c r="B350" s="1"/>
      <c r="C350" s="1"/>
    </row>
    <row r="351" spans="2:3" ht="12" customHeight="1" x14ac:dyDescent="0.2">
      <c r="B351" s="1"/>
      <c r="C351" s="1"/>
    </row>
    <row r="352" spans="2:3" ht="12" customHeight="1" x14ac:dyDescent="0.2">
      <c r="B352" s="1"/>
      <c r="C352" s="1"/>
    </row>
    <row r="353" spans="2:3" ht="12" customHeight="1" x14ac:dyDescent="0.2">
      <c r="B353" s="1"/>
      <c r="C353" s="1"/>
    </row>
    <row r="354" spans="2:3" ht="12" customHeight="1" x14ac:dyDescent="0.2">
      <c r="B354" s="1"/>
      <c r="C354" s="1"/>
    </row>
    <row r="355" spans="2:3" ht="12" customHeight="1" x14ac:dyDescent="0.2">
      <c r="B355" s="1"/>
      <c r="C355" s="1"/>
    </row>
    <row r="356" spans="2:3" ht="12" customHeight="1" x14ac:dyDescent="0.2">
      <c r="B356" s="1"/>
      <c r="C356" s="1"/>
    </row>
    <row r="357" spans="2:3" ht="12" customHeight="1" x14ac:dyDescent="0.2">
      <c r="B357" s="1"/>
      <c r="C357" s="1"/>
    </row>
    <row r="358" spans="2:3" ht="12" customHeight="1" x14ac:dyDescent="0.2">
      <c r="B358" s="1"/>
      <c r="C358" s="1"/>
    </row>
    <row r="359" spans="2:3" ht="12" customHeight="1" x14ac:dyDescent="0.2">
      <c r="B359" s="1"/>
      <c r="C359" s="1"/>
    </row>
    <row r="360" spans="2:3" ht="12" customHeight="1" x14ac:dyDescent="0.2">
      <c r="B360" s="1"/>
      <c r="C360" s="1"/>
    </row>
    <row r="361" spans="2:3" ht="12" customHeight="1" x14ac:dyDescent="0.2">
      <c r="B361" s="1"/>
      <c r="C361" s="1"/>
    </row>
    <row r="362" spans="2:3" ht="12" customHeight="1" x14ac:dyDescent="0.2">
      <c r="B362" s="1"/>
      <c r="C362" s="1"/>
    </row>
    <row r="363" spans="2:3" ht="12" customHeight="1" x14ac:dyDescent="0.2">
      <c r="B363" s="1"/>
      <c r="C363" s="1"/>
    </row>
    <row r="364" spans="2:3" ht="12" customHeight="1" x14ac:dyDescent="0.2">
      <c r="B364" s="1"/>
      <c r="C364" s="1"/>
    </row>
    <row r="365" spans="2:3" ht="12" customHeight="1" x14ac:dyDescent="0.2">
      <c r="B365" s="1"/>
      <c r="C365" s="1"/>
    </row>
    <row r="366" spans="2:3" ht="12" customHeight="1" x14ac:dyDescent="0.2">
      <c r="B366" s="1"/>
      <c r="C366" s="1"/>
    </row>
    <row r="367" spans="2:3" ht="12" customHeight="1" x14ac:dyDescent="0.2">
      <c r="B367" s="1"/>
      <c r="C367" s="1"/>
    </row>
    <row r="368" spans="2:3" ht="12" customHeight="1" x14ac:dyDescent="0.2">
      <c r="B368" s="1"/>
      <c r="C368" s="1"/>
    </row>
    <row r="369" spans="2:3" ht="12" customHeight="1" x14ac:dyDescent="0.2">
      <c r="B369" s="1"/>
      <c r="C369" s="1"/>
    </row>
    <row r="370" spans="2:3" ht="12" customHeight="1" x14ac:dyDescent="0.2">
      <c r="B370" s="1"/>
      <c r="C370" s="1"/>
    </row>
    <row r="371" spans="2:3" ht="12" customHeight="1" x14ac:dyDescent="0.2">
      <c r="B371" s="1"/>
      <c r="C371" s="1"/>
    </row>
    <row r="372" spans="2:3" ht="12" customHeight="1" x14ac:dyDescent="0.2">
      <c r="B372" s="1"/>
      <c r="C372" s="1"/>
    </row>
    <row r="373" spans="2:3" ht="12" customHeight="1" x14ac:dyDescent="0.2">
      <c r="B373" s="1"/>
      <c r="C373" s="1"/>
    </row>
    <row r="374" spans="2:3" ht="12" customHeight="1" x14ac:dyDescent="0.2">
      <c r="B374" s="1"/>
      <c r="C374" s="1"/>
    </row>
    <row r="375" spans="2:3" ht="12" customHeight="1" x14ac:dyDescent="0.2">
      <c r="B375" s="1"/>
      <c r="C375" s="1"/>
    </row>
    <row r="376" spans="2:3" ht="12" customHeight="1" x14ac:dyDescent="0.2">
      <c r="B376" s="1"/>
      <c r="C376" s="1"/>
    </row>
    <row r="377" spans="2:3" ht="12" customHeight="1" x14ac:dyDescent="0.2">
      <c r="B377" s="1"/>
      <c r="C377" s="1"/>
    </row>
    <row r="378" spans="2:3" ht="12" customHeight="1" x14ac:dyDescent="0.2">
      <c r="B378" s="1"/>
      <c r="C378" s="1"/>
    </row>
    <row r="379" spans="2:3" ht="12" customHeight="1" x14ac:dyDescent="0.2">
      <c r="B379" s="1"/>
      <c r="C379" s="1"/>
    </row>
    <row r="380" spans="2:3" ht="12" customHeight="1" x14ac:dyDescent="0.2">
      <c r="B380" s="1"/>
      <c r="C380" s="1"/>
    </row>
    <row r="381" spans="2:3" ht="12" customHeight="1" x14ac:dyDescent="0.2">
      <c r="B381" s="1"/>
      <c r="C381" s="1"/>
    </row>
    <row r="382" spans="2:3" ht="12" customHeight="1" x14ac:dyDescent="0.2">
      <c r="B382" s="1"/>
      <c r="C382" s="1"/>
    </row>
    <row r="383" spans="2:3" ht="12" customHeight="1" x14ac:dyDescent="0.2">
      <c r="B383" s="1"/>
      <c r="C383" s="1"/>
    </row>
    <row r="384" spans="2:3" ht="12" customHeight="1" x14ac:dyDescent="0.2">
      <c r="B384" s="1"/>
      <c r="C384" s="1"/>
    </row>
    <row r="385" spans="2:3" ht="12" customHeight="1" x14ac:dyDescent="0.2">
      <c r="B385" s="1"/>
      <c r="C385" s="1"/>
    </row>
    <row r="386" spans="2:3" ht="12" customHeight="1" x14ac:dyDescent="0.2">
      <c r="B386" s="1"/>
      <c r="C386" s="1"/>
    </row>
    <row r="387" spans="2:3" ht="12" customHeight="1" x14ac:dyDescent="0.2">
      <c r="B387" s="1"/>
      <c r="C387" s="1"/>
    </row>
    <row r="388" spans="2:3" ht="12" customHeight="1" x14ac:dyDescent="0.2">
      <c r="B388" s="1"/>
      <c r="C388" s="1"/>
    </row>
    <row r="389" spans="2:3" ht="12" customHeight="1" x14ac:dyDescent="0.2">
      <c r="B389" s="1"/>
      <c r="C389" s="1"/>
    </row>
    <row r="390" spans="2:3" ht="12" customHeight="1" x14ac:dyDescent="0.2">
      <c r="B390" s="1"/>
      <c r="C390" s="1"/>
    </row>
    <row r="391" spans="2:3" ht="12" customHeight="1" x14ac:dyDescent="0.2">
      <c r="B391" s="1"/>
      <c r="C391" s="1"/>
    </row>
    <row r="392" spans="2:3" ht="12" customHeight="1" x14ac:dyDescent="0.2">
      <c r="B392" s="1"/>
      <c r="C392" s="1"/>
    </row>
    <row r="393" spans="2:3" ht="12" customHeight="1" x14ac:dyDescent="0.2">
      <c r="B393" s="1"/>
      <c r="C393" s="1"/>
    </row>
    <row r="394" spans="2:3" ht="12" customHeight="1" x14ac:dyDescent="0.2">
      <c r="B394" s="1"/>
      <c r="C394" s="1"/>
    </row>
    <row r="395" spans="2:3" ht="12" customHeight="1" x14ac:dyDescent="0.2">
      <c r="B395" s="1"/>
      <c r="C395" s="1"/>
    </row>
    <row r="396" spans="2:3" ht="12" customHeight="1" x14ac:dyDescent="0.2">
      <c r="B396" s="1"/>
      <c r="C396" s="1"/>
    </row>
    <row r="397" spans="2:3" ht="12" customHeight="1" x14ac:dyDescent="0.2">
      <c r="B397" s="1"/>
      <c r="C397" s="1"/>
    </row>
    <row r="398" spans="2:3" ht="12" customHeight="1" x14ac:dyDescent="0.2">
      <c r="B398" s="1"/>
      <c r="C398" s="1"/>
    </row>
    <row r="399" spans="2:3" ht="12" customHeight="1" x14ac:dyDescent="0.2">
      <c r="B399" s="1"/>
      <c r="C399" s="1"/>
    </row>
    <row r="400" spans="2:3" ht="12" customHeight="1" x14ac:dyDescent="0.2">
      <c r="B400" s="1"/>
      <c r="C400" s="1"/>
    </row>
    <row r="401" spans="2:3" ht="12" customHeight="1" x14ac:dyDescent="0.2">
      <c r="B401" s="1"/>
      <c r="C401" s="1"/>
    </row>
    <row r="402" spans="2:3" ht="12" customHeight="1" x14ac:dyDescent="0.2">
      <c r="B402" s="1"/>
      <c r="C402" s="1"/>
    </row>
    <row r="403" spans="2:3" ht="12" customHeight="1" x14ac:dyDescent="0.2">
      <c r="B403" s="1"/>
      <c r="C403" s="1"/>
    </row>
    <row r="404" spans="2:3" ht="12" customHeight="1" x14ac:dyDescent="0.2">
      <c r="B404" s="1"/>
      <c r="C404" s="1"/>
    </row>
    <row r="405" spans="2:3" ht="12" customHeight="1" x14ac:dyDescent="0.2">
      <c r="B405" s="1"/>
      <c r="C405" s="1"/>
    </row>
    <row r="406" spans="2:3" ht="12" customHeight="1" x14ac:dyDescent="0.2">
      <c r="B406" s="1"/>
      <c r="C406" s="1"/>
    </row>
    <row r="407" spans="2:3" ht="12" customHeight="1" x14ac:dyDescent="0.2">
      <c r="B407" s="1"/>
      <c r="C407" s="1"/>
    </row>
    <row r="408" spans="2:3" ht="12" customHeight="1" x14ac:dyDescent="0.2">
      <c r="B408" s="1"/>
      <c r="C408" s="1"/>
    </row>
    <row r="409" spans="2:3" ht="12" customHeight="1" x14ac:dyDescent="0.2">
      <c r="B409" s="1"/>
      <c r="C409" s="1"/>
    </row>
    <row r="410" spans="2:3" ht="12" customHeight="1" x14ac:dyDescent="0.2">
      <c r="B410" s="1"/>
      <c r="C410" s="1"/>
    </row>
    <row r="411" spans="2:3" ht="12" customHeight="1" x14ac:dyDescent="0.2">
      <c r="B411" s="1"/>
      <c r="C411" s="1"/>
    </row>
    <row r="412" spans="2:3" ht="12" customHeight="1" x14ac:dyDescent="0.2">
      <c r="B412" s="1"/>
      <c r="C412" s="1"/>
    </row>
    <row r="413" spans="2:3" ht="12" customHeight="1" x14ac:dyDescent="0.2">
      <c r="B413" s="1"/>
      <c r="C413" s="1"/>
    </row>
    <row r="414" spans="2:3" ht="12" customHeight="1" x14ac:dyDescent="0.2">
      <c r="B414" s="1"/>
      <c r="C414" s="1"/>
    </row>
    <row r="415" spans="2:3" ht="12" customHeight="1" x14ac:dyDescent="0.2">
      <c r="B415" s="1"/>
      <c r="C415" s="1"/>
    </row>
    <row r="416" spans="2:3" ht="12" customHeight="1" x14ac:dyDescent="0.2">
      <c r="B416" s="1"/>
      <c r="C416" s="1"/>
    </row>
    <row r="417" spans="2:3" ht="12" customHeight="1" x14ac:dyDescent="0.2">
      <c r="B417" s="1"/>
      <c r="C417" s="1"/>
    </row>
    <row r="418" spans="2:3" ht="12" customHeight="1" x14ac:dyDescent="0.2">
      <c r="B418" s="1"/>
      <c r="C418" s="1"/>
    </row>
    <row r="419" spans="2:3" ht="12" customHeight="1" x14ac:dyDescent="0.2">
      <c r="B419" s="1"/>
      <c r="C419" s="1"/>
    </row>
    <row r="420" spans="2:3" ht="12" customHeight="1" x14ac:dyDescent="0.2">
      <c r="B420" s="1"/>
      <c r="C420" s="1"/>
    </row>
    <row r="421" spans="2:3" ht="12" customHeight="1" x14ac:dyDescent="0.2">
      <c r="B421" s="1"/>
      <c r="C421" s="1"/>
    </row>
    <row r="422" spans="2:3" ht="12" customHeight="1" x14ac:dyDescent="0.2">
      <c r="B422" s="1"/>
      <c r="C422" s="1"/>
    </row>
    <row r="423" spans="2:3" ht="12" customHeight="1" x14ac:dyDescent="0.2">
      <c r="B423" s="1"/>
      <c r="C423" s="1"/>
    </row>
    <row r="424" spans="2:3" ht="12" customHeight="1" x14ac:dyDescent="0.2">
      <c r="B424" s="1"/>
      <c r="C424" s="1"/>
    </row>
    <row r="425" spans="2:3" ht="12" customHeight="1" x14ac:dyDescent="0.2">
      <c r="B425" s="1"/>
      <c r="C425" s="1"/>
    </row>
    <row r="426" spans="2:3" ht="12" customHeight="1" x14ac:dyDescent="0.2">
      <c r="B426" s="1"/>
      <c r="C426" s="1"/>
    </row>
    <row r="427" spans="2:3" ht="12" customHeight="1" x14ac:dyDescent="0.2">
      <c r="B427" s="1"/>
      <c r="C427" s="1"/>
    </row>
    <row r="428" spans="2:3" ht="12" customHeight="1" x14ac:dyDescent="0.2">
      <c r="B428" s="1"/>
      <c r="C428" s="1"/>
    </row>
    <row r="429" spans="2:3" ht="12" customHeight="1" x14ac:dyDescent="0.2">
      <c r="B429" s="1"/>
      <c r="C429" s="1"/>
    </row>
    <row r="430" spans="2:3" ht="12" customHeight="1" x14ac:dyDescent="0.2">
      <c r="B430" s="1"/>
      <c r="C430" s="1"/>
    </row>
    <row r="431" spans="2:3" ht="12" customHeight="1" x14ac:dyDescent="0.2">
      <c r="B431" s="1"/>
      <c r="C431" s="1"/>
    </row>
    <row r="432" spans="2:3" ht="12" customHeight="1" x14ac:dyDescent="0.2">
      <c r="B432" s="1"/>
      <c r="C432" s="1"/>
    </row>
    <row r="433" spans="2:3" ht="12" customHeight="1" x14ac:dyDescent="0.2">
      <c r="B433" s="1"/>
      <c r="C433" s="1"/>
    </row>
    <row r="434" spans="2:3" ht="12" customHeight="1" x14ac:dyDescent="0.2">
      <c r="B434" s="1"/>
      <c r="C434" s="1"/>
    </row>
    <row r="435" spans="2:3" ht="12" customHeight="1" x14ac:dyDescent="0.2">
      <c r="B435" s="1"/>
      <c r="C435" s="1"/>
    </row>
    <row r="436" spans="2:3" ht="12" customHeight="1" x14ac:dyDescent="0.2">
      <c r="B436" s="1"/>
      <c r="C436" s="1"/>
    </row>
    <row r="437" spans="2:3" ht="12" customHeight="1" x14ac:dyDescent="0.2">
      <c r="B437" s="1"/>
      <c r="C437" s="1"/>
    </row>
    <row r="438" spans="2:3" ht="12" customHeight="1" x14ac:dyDescent="0.2">
      <c r="B438" s="1"/>
      <c r="C438" s="1"/>
    </row>
    <row r="439" spans="2:3" ht="12" customHeight="1" x14ac:dyDescent="0.2">
      <c r="B439" s="1"/>
      <c r="C439" s="1"/>
    </row>
    <row r="440" spans="2:3" ht="12" customHeight="1" x14ac:dyDescent="0.2">
      <c r="B440" s="1"/>
      <c r="C440" s="1"/>
    </row>
    <row r="441" spans="2:3" ht="12" customHeight="1" x14ac:dyDescent="0.2">
      <c r="B441" s="1"/>
      <c r="C441" s="1"/>
    </row>
    <row r="442" spans="2:3" ht="12" customHeight="1" x14ac:dyDescent="0.2">
      <c r="B442" s="1"/>
      <c r="C442" s="1"/>
    </row>
    <row r="443" spans="2:3" ht="12" customHeight="1" x14ac:dyDescent="0.2">
      <c r="B443" s="1"/>
      <c r="C443" s="1"/>
    </row>
    <row r="444" spans="2:3" ht="12" customHeight="1" x14ac:dyDescent="0.2">
      <c r="B444" s="1"/>
      <c r="C444" s="1"/>
    </row>
    <row r="445" spans="2:3" ht="12" customHeight="1" x14ac:dyDescent="0.2">
      <c r="B445" s="1"/>
      <c r="C445" s="1"/>
    </row>
    <row r="446" spans="2:3" ht="12" customHeight="1" x14ac:dyDescent="0.2">
      <c r="B446" s="1"/>
      <c r="C446" s="1"/>
    </row>
    <row r="447" spans="2:3" ht="12" customHeight="1" x14ac:dyDescent="0.2">
      <c r="B447" s="1"/>
      <c r="C447" s="1"/>
    </row>
    <row r="448" spans="2:3" ht="12" customHeight="1" x14ac:dyDescent="0.2">
      <c r="B448" s="1"/>
      <c r="C448" s="1"/>
    </row>
    <row r="449" spans="2:3" ht="12" customHeight="1" x14ac:dyDescent="0.2">
      <c r="B449" s="1"/>
      <c r="C449" s="1"/>
    </row>
    <row r="450" spans="2:3" ht="12" customHeight="1" x14ac:dyDescent="0.2">
      <c r="B450" s="1"/>
      <c r="C450" s="1"/>
    </row>
    <row r="451" spans="2:3" ht="12" customHeight="1" x14ac:dyDescent="0.2">
      <c r="B451" s="1"/>
      <c r="C451" s="1"/>
    </row>
    <row r="452" spans="2:3" ht="12" customHeight="1" x14ac:dyDescent="0.2">
      <c r="B452" s="1"/>
      <c r="C452" s="1"/>
    </row>
    <row r="453" spans="2:3" ht="12" customHeight="1" x14ac:dyDescent="0.2">
      <c r="B453" s="1"/>
      <c r="C453" s="1"/>
    </row>
    <row r="454" spans="2:3" ht="12" customHeight="1" x14ac:dyDescent="0.2">
      <c r="B454" s="1"/>
      <c r="C454" s="1"/>
    </row>
    <row r="455" spans="2:3" ht="12" customHeight="1" x14ac:dyDescent="0.2">
      <c r="B455" s="1"/>
      <c r="C455" s="1"/>
    </row>
    <row r="456" spans="2:3" ht="12" customHeight="1" x14ac:dyDescent="0.2">
      <c r="B456" s="1"/>
      <c r="C456" s="1"/>
    </row>
    <row r="457" spans="2:3" ht="12" customHeight="1" x14ac:dyDescent="0.2">
      <c r="B457" s="1"/>
      <c r="C457" s="1"/>
    </row>
    <row r="458" spans="2:3" ht="12" customHeight="1" x14ac:dyDescent="0.2">
      <c r="B458" s="1"/>
      <c r="C458" s="1"/>
    </row>
    <row r="459" spans="2:3" ht="12" customHeight="1" x14ac:dyDescent="0.2">
      <c r="B459" s="1"/>
      <c r="C459" s="1"/>
    </row>
    <row r="460" spans="2:3" ht="12" customHeight="1" x14ac:dyDescent="0.2">
      <c r="B460" s="1"/>
      <c r="C460" s="1"/>
    </row>
    <row r="461" spans="2:3" ht="12" customHeight="1" x14ac:dyDescent="0.2">
      <c r="B461" s="1"/>
      <c r="C461" s="1"/>
    </row>
    <row r="462" spans="2:3" ht="12" customHeight="1" x14ac:dyDescent="0.2">
      <c r="B462" s="1"/>
      <c r="C462" s="1"/>
    </row>
    <row r="463" spans="2:3" ht="12" customHeight="1" x14ac:dyDescent="0.2">
      <c r="B463" s="1"/>
      <c r="C463" s="1"/>
    </row>
    <row r="464" spans="2:3" ht="12" customHeight="1" x14ac:dyDescent="0.2">
      <c r="B464" s="1"/>
      <c r="C464" s="1"/>
    </row>
    <row r="465" spans="2:3" ht="12" customHeight="1" x14ac:dyDescent="0.2">
      <c r="B465" s="1"/>
      <c r="C465" s="1"/>
    </row>
    <row r="466" spans="2:3" ht="12" customHeight="1" x14ac:dyDescent="0.2">
      <c r="B466" s="1"/>
      <c r="C466" s="1"/>
    </row>
    <row r="467" spans="2:3" ht="12" customHeight="1" x14ac:dyDescent="0.2">
      <c r="B467" s="1"/>
      <c r="C467" s="1"/>
    </row>
    <row r="468" spans="2:3" ht="12" customHeight="1" x14ac:dyDescent="0.2">
      <c r="B468" s="1"/>
      <c r="C468" s="1"/>
    </row>
    <row r="469" spans="2:3" ht="12" customHeight="1" x14ac:dyDescent="0.2">
      <c r="B469" s="1"/>
      <c r="C469" s="1"/>
    </row>
    <row r="470" spans="2:3" ht="12" customHeight="1" x14ac:dyDescent="0.2">
      <c r="B470" s="1"/>
      <c r="C470" s="1"/>
    </row>
    <row r="471" spans="2:3" ht="12" customHeight="1" x14ac:dyDescent="0.2">
      <c r="B471" s="1"/>
      <c r="C471" s="1"/>
    </row>
    <row r="472" spans="2:3" ht="12" customHeight="1" x14ac:dyDescent="0.2">
      <c r="B472" s="1"/>
      <c r="C472" s="1"/>
    </row>
    <row r="473" spans="2:3" ht="12" customHeight="1" x14ac:dyDescent="0.2">
      <c r="B473" s="1"/>
      <c r="C473" s="1"/>
    </row>
    <row r="474" spans="2:3" ht="12" customHeight="1" x14ac:dyDescent="0.2">
      <c r="B474" s="1"/>
      <c r="C474" s="1"/>
    </row>
    <row r="475" spans="2:3" ht="12" customHeight="1" x14ac:dyDescent="0.2">
      <c r="B475" s="1"/>
      <c r="C475" s="1"/>
    </row>
    <row r="476" spans="2:3" ht="12" customHeight="1" x14ac:dyDescent="0.2">
      <c r="B476" s="1"/>
      <c r="C476" s="1"/>
    </row>
    <row r="477" spans="2:3" ht="12" customHeight="1" x14ac:dyDescent="0.2">
      <c r="B477" s="1"/>
      <c r="C477" s="1"/>
    </row>
    <row r="478" spans="2:3" ht="12" customHeight="1" x14ac:dyDescent="0.2">
      <c r="B478" s="1"/>
      <c r="C478" s="1"/>
    </row>
    <row r="479" spans="2:3" ht="12" customHeight="1" x14ac:dyDescent="0.2">
      <c r="B479" s="1"/>
      <c r="C479" s="1"/>
    </row>
    <row r="480" spans="2:3" ht="12" customHeight="1" x14ac:dyDescent="0.2">
      <c r="B480" s="1"/>
      <c r="C480" s="1"/>
    </row>
    <row r="481" spans="2:3" ht="12" customHeight="1" x14ac:dyDescent="0.2">
      <c r="B481" s="1"/>
      <c r="C481" s="1"/>
    </row>
    <row r="482" spans="2:3" ht="12" customHeight="1" x14ac:dyDescent="0.2">
      <c r="B482" s="1"/>
      <c r="C482" s="1"/>
    </row>
    <row r="483" spans="2:3" ht="12" customHeight="1" x14ac:dyDescent="0.2">
      <c r="B483" s="1"/>
      <c r="C483" s="1"/>
    </row>
    <row r="484" spans="2:3" ht="12" customHeight="1" x14ac:dyDescent="0.2">
      <c r="B484" s="1"/>
      <c r="C484" s="1"/>
    </row>
    <row r="485" spans="2:3" ht="12" customHeight="1" x14ac:dyDescent="0.2">
      <c r="B485" s="1"/>
      <c r="C485" s="1"/>
    </row>
    <row r="486" spans="2:3" ht="12" customHeight="1" x14ac:dyDescent="0.2">
      <c r="B486" s="1"/>
      <c r="C486" s="1"/>
    </row>
    <row r="487" spans="2:3" ht="12" customHeight="1" x14ac:dyDescent="0.2">
      <c r="B487" s="1"/>
      <c r="C487" s="1"/>
    </row>
    <row r="488" spans="2:3" ht="12" customHeight="1" x14ac:dyDescent="0.2">
      <c r="B488" s="1"/>
      <c r="C488" s="1"/>
    </row>
    <row r="489" spans="2:3" ht="12" customHeight="1" x14ac:dyDescent="0.2">
      <c r="B489" s="1"/>
      <c r="C489" s="1"/>
    </row>
    <row r="490" spans="2:3" ht="12" customHeight="1" x14ac:dyDescent="0.2">
      <c r="B490" s="1"/>
      <c r="C490" s="1"/>
    </row>
    <row r="491" spans="2:3" ht="12" customHeight="1" x14ac:dyDescent="0.2">
      <c r="B491" s="1"/>
      <c r="C491" s="1"/>
    </row>
    <row r="492" spans="2:3" ht="12" customHeight="1" x14ac:dyDescent="0.2">
      <c r="B492" s="1"/>
      <c r="C492" s="1"/>
    </row>
    <row r="493" spans="2:3" ht="12" customHeight="1" x14ac:dyDescent="0.2">
      <c r="B493" s="1"/>
      <c r="C493" s="1"/>
    </row>
    <row r="494" spans="2:3" ht="12" customHeight="1" x14ac:dyDescent="0.2">
      <c r="B494" s="1"/>
      <c r="C494" s="1"/>
    </row>
    <row r="495" spans="2:3" ht="12" customHeight="1" x14ac:dyDescent="0.2">
      <c r="B495" s="1"/>
      <c r="C495" s="1"/>
    </row>
    <row r="496" spans="2:3" ht="12" customHeight="1" x14ac:dyDescent="0.2">
      <c r="B496" s="1"/>
      <c r="C496" s="1"/>
    </row>
    <row r="497" spans="2:3" ht="12" customHeight="1" x14ac:dyDescent="0.2">
      <c r="B497" s="1"/>
      <c r="C497" s="1"/>
    </row>
    <row r="498" spans="2:3" ht="12" customHeight="1" x14ac:dyDescent="0.2">
      <c r="B498" s="1"/>
      <c r="C498" s="1"/>
    </row>
    <row r="499" spans="2:3" ht="12" customHeight="1" x14ac:dyDescent="0.2">
      <c r="B499" s="1"/>
      <c r="C499" s="1"/>
    </row>
    <row r="500" spans="2:3" ht="12" customHeight="1" x14ac:dyDescent="0.2">
      <c r="B500" s="1"/>
      <c r="C500" s="1"/>
    </row>
    <row r="501" spans="2:3" ht="12" customHeight="1" x14ac:dyDescent="0.2">
      <c r="B501" s="1"/>
      <c r="C501" s="1"/>
    </row>
    <row r="502" spans="2:3" ht="12" customHeight="1" x14ac:dyDescent="0.2">
      <c r="B502" s="1"/>
      <c r="C502" s="1"/>
    </row>
    <row r="503" spans="2:3" ht="12" customHeight="1" x14ac:dyDescent="0.2">
      <c r="B503" s="1"/>
      <c r="C503" s="1"/>
    </row>
    <row r="504" spans="2:3" ht="12" customHeight="1" x14ac:dyDescent="0.2">
      <c r="B504" s="1"/>
      <c r="C504" s="1"/>
    </row>
    <row r="505" spans="2:3" ht="12" customHeight="1" x14ac:dyDescent="0.2">
      <c r="B505" s="1"/>
      <c r="C505" s="1"/>
    </row>
    <row r="506" spans="2:3" ht="12" customHeight="1" x14ac:dyDescent="0.2">
      <c r="B506" s="1"/>
      <c r="C506" s="1"/>
    </row>
    <row r="507" spans="2:3" ht="12" customHeight="1" x14ac:dyDescent="0.2">
      <c r="B507" s="1"/>
      <c r="C507" s="1"/>
    </row>
    <row r="508" spans="2:3" ht="12" customHeight="1" x14ac:dyDescent="0.2">
      <c r="B508" s="1"/>
      <c r="C508" s="1"/>
    </row>
    <row r="509" spans="2:3" ht="12" customHeight="1" x14ac:dyDescent="0.2">
      <c r="B509" s="1"/>
      <c r="C509" s="1"/>
    </row>
    <row r="510" spans="2:3" ht="12" customHeight="1" x14ac:dyDescent="0.2">
      <c r="B510" s="1"/>
      <c r="C510" s="1"/>
    </row>
    <row r="511" spans="2:3" ht="12" customHeight="1" x14ac:dyDescent="0.2">
      <c r="B511" s="1"/>
      <c r="C511" s="1"/>
    </row>
    <row r="512" spans="2:3" ht="12" customHeight="1" x14ac:dyDescent="0.2">
      <c r="B512" s="1"/>
      <c r="C512" s="1"/>
    </row>
    <row r="513" spans="2:3" ht="12" customHeight="1" x14ac:dyDescent="0.2">
      <c r="B513" s="1"/>
      <c r="C513" s="1"/>
    </row>
    <row r="514" spans="2:3" ht="12" customHeight="1" x14ac:dyDescent="0.2">
      <c r="B514" s="1"/>
      <c r="C514" s="1"/>
    </row>
    <row r="515" spans="2:3" ht="12" customHeight="1" x14ac:dyDescent="0.2">
      <c r="B515" s="1"/>
      <c r="C515" s="1"/>
    </row>
    <row r="516" spans="2:3" ht="12" customHeight="1" x14ac:dyDescent="0.2">
      <c r="B516" s="1"/>
      <c r="C516" s="1"/>
    </row>
    <row r="517" spans="2:3" ht="12" customHeight="1" x14ac:dyDescent="0.2">
      <c r="B517" s="1"/>
      <c r="C517" s="1"/>
    </row>
    <row r="518" spans="2:3" ht="12" customHeight="1" x14ac:dyDescent="0.2">
      <c r="B518" s="1"/>
      <c r="C518" s="1"/>
    </row>
    <row r="519" spans="2:3" ht="12" customHeight="1" x14ac:dyDescent="0.2">
      <c r="B519" s="1"/>
      <c r="C519" s="1"/>
    </row>
    <row r="520" spans="2:3" ht="12" customHeight="1" x14ac:dyDescent="0.2">
      <c r="B520" s="1"/>
      <c r="C520" s="1"/>
    </row>
    <row r="521" spans="2:3" ht="12" customHeight="1" x14ac:dyDescent="0.2">
      <c r="B521" s="1"/>
      <c r="C521" s="1"/>
    </row>
    <row r="522" spans="2:3" ht="12" customHeight="1" x14ac:dyDescent="0.2">
      <c r="B522" s="1"/>
      <c r="C522" s="1"/>
    </row>
    <row r="523" spans="2:3" ht="12" customHeight="1" x14ac:dyDescent="0.2">
      <c r="B523" s="1"/>
      <c r="C523" s="1"/>
    </row>
    <row r="524" spans="2:3" ht="12" customHeight="1" x14ac:dyDescent="0.2">
      <c r="B524" s="1"/>
      <c r="C524" s="1"/>
    </row>
    <row r="525" spans="2:3" ht="12" customHeight="1" x14ac:dyDescent="0.2">
      <c r="B525" s="1"/>
      <c r="C525" s="1"/>
    </row>
    <row r="526" spans="2:3" ht="12" customHeight="1" x14ac:dyDescent="0.2">
      <c r="B526" s="1"/>
      <c r="C526" s="1"/>
    </row>
    <row r="527" spans="2:3" ht="12" customHeight="1" x14ac:dyDescent="0.2">
      <c r="B527" s="1"/>
      <c r="C527" s="1"/>
    </row>
    <row r="528" spans="2:3" ht="12" customHeight="1" x14ac:dyDescent="0.2">
      <c r="B528" s="1"/>
      <c r="C528" s="1"/>
    </row>
    <row r="529" spans="2:3" ht="12" customHeight="1" x14ac:dyDescent="0.2">
      <c r="B529" s="1"/>
      <c r="C529" s="1"/>
    </row>
    <row r="530" spans="2:3" ht="12" customHeight="1" x14ac:dyDescent="0.2">
      <c r="B530" s="1"/>
      <c r="C530" s="1"/>
    </row>
    <row r="531" spans="2:3" ht="12" customHeight="1" x14ac:dyDescent="0.2">
      <c r="B531" s="1"/>
      <c r="C531" s="1"/>
    </row>
    <row r="532" spans="2:3" ht="12" customHeight="1" x14ac:dyDescent="0.2">
      <c r="B532" s="1"/>
      <c r="C532" s="1"/>
    </row>
    <row r="533" spans="2:3" ht="12" customHeight="1" x14ac:dyDescent="0.2">
      <c r="B533" s="1"/>
      <c r="C533" s="1"/>
    </row>
    <row r="534" spans="2:3" ht="12" customHeight="1" x14ac:dyDescent="0.2">
      <c r="B534" s="1"/>
      <c r="C534" s="1"/>
    </row>
    <row r="535" spans="2:3" ht="12" customHeight="1" x14ac:dyDescent="0.2">
      <c r="B535" s="1"/>
      <c r="C535" s="1"/>
    </row>
    <row r="536" spans="2:3" ht="12" customHeight="1" x14ac:dyDescent="0.2">
      <c r="B536" s="1"/>
      <c r="C536" s="1"/>
    </row>
    <row r="537" spans="2:3" ht="12" customHeight="1" x14ac:dyDescent="0.2">
      <c r="B537" s="1"/>
      <c r="C537" s="1"/>
    </row>
    <row r="538" spans="2:3" ht="12" customHeight="1" x14ac:dyDescent="0.2">
      <c r="B538" s="1"/>
      <c r="C538" s="1"/>
    </row>
    <row r="539" spans="2:3" ht="12" customHeight="1" x14ac:dyDescent="0.2">
      <c r="B539" s="1"/>
      <c r="C539" s="1"/>
    </row>
    <row r="540" spans="2:3" ht="12" customHeight="1" x14ac:dyDescent="0.2">
      <c r="B540" s="1"/>
      <c r="C540" s="1"/>
    </row>
    <row r="541" spans="2:3" ht="12" customHeight="1" x14ac:dyDescent="0.2">
      <c r="B541" s="1"/>
      <c r="C541" s="1"/>
    </row>
    <row r="542" spans="2:3" ht="12" customHeight="1" x14ac:dyDescent="0.2">
      <c r="B542" s="1"/>
      <c r="C542" s="1"/>
    </row>
    <row r="543" spans="2:3" ht="12" customHeight="1" x14ac:dyDescent="0.2">
      <c r="B543" s="1"/>
      <c r="C543" s="1"/>
    </row>
    <row r="544" spans="2:3" ht="12" customHeight="1" x14ac:dyDescent="0.2">
      <c r="B544" s="1"/>
      <c r="C544" s="1"/>
    </row>
    <row r="545" spans="2:3" ht="12" customHeight="1" x14ac:dyDescent="0.2">
      <c r="B545" s="1"/>
      <c r="C545" s="1"/>
    </row>
    <row r="546" spans="2:3" ht="12" customHeight="1" x14ac:dyDescent="0.2">
      <c r="B546" s="1"/>
      <c r="C546" s="1"/>
    </row>
    <row r="547" spans="2:3" ht="12" customHeight="1" x14ac:dyDescent="0.2">
      <c r="B547" s="1"/>
      <c r="C547" s="1"/>
    </row>
    <row r="548" spans="2:3" ht="12" customHeight="1" x14ac:dyDescent="0.2">
      <c r="B548" s="1"/>
      <c r="C548" s="1"/>
    </row>
    <row r="549" spans="2:3" ht="12" customHeight="1" x14ac:dyDescent="0.2">
      <c r="B549" s="1"/>
      <c r="C549" s="1"/>
    </row>
    <row r="550" spans="2:3" ht="12" customHeight="1" x14ac:dyDescent="0.2">
      <c r="B550" s="1"/>
      <c r="C550" s="1"/>
    </row>
    <row r="551" spans="2:3" ht="12" customHeight="1" x14ac:dyDescent="0.2">
      <c r="B551" s="1"/>
      <c r="C551" s="1"/>
    </row>
    <row r="552" spans="2:3" ht="12" customHeight="1" x14ac:dyDescent="0.2">
      <c r="B552" s="1"/>
      <c r="C552" s="1"/>
    </row>
    <row r="553" spans="2:3" ht="12" customHeight="1" x14ac:dyDescent="0.2">
      <c r="B553" s="1"/>
      <c r="C553" s="1"/>
    </row>
    <row r="554" spans="2:3" ht="12" customHeight="1" x14ac:dyDescent="0.2">
      <c r="B554" s="1"/>
      <c r="C554" s="1"/>
    </row>
    <row r="555" spans="2:3" ht="12" customHeight="1" x14ac:dyDescent="0.2">
      <c r="B555" s="1"/>
      <c r="C555" s="1"/>
    </row>
    <row r="556" spans="2:3" ht="12" customHeight="1" x14ac:dyDescent="0.2">
      <c r="B556" s="1"/>
      <c r="C556" s="1"/>
    </row>
    <row r="557" spans="2:3" ht="12" customHeight="1" x14ac:dyDescent="0.2">
      <c r="B557" s="1"/>
      <c r="C557" s="1"/>
    </row>
    <row r="558" spans="2:3" ht="12" customHeight="1" x14ac:dyDescent="0.2">
      <c r="B558" s="1"/>
      <c r="C558" s="1"/>
    </row>
    <row r="559" spans="2:3" ht="12" customHeight="1" x14ac:dyDescent="0.2">
      <c r="B559" s="1"/>
      <c r="C559" s="1"/>
    </row>
    <row r="560" spans="2:3" ht="12" customHeight="1" x14ac:dyDescent="0.2">
      <c r="B560" s="1"/>
      <c r="C560" s="1"/>
    </row>
    <row r="561" spans="2:3" ht="12" customHeight="1" x14ac:dyDescent="0.2">
      <c r="B561" s="1"/>
      <c r="C561" s="1"/>
    </row>
    <row r="562" spans="2:3" ht="12" customHeight="1" x14ac:dyDescent="0.2">
      <c r="B562" s="1"/>
      <c r="C562" s="1"/>
    </row>
    <row r="563" spans="2:3" ht="12" customHeight="1" x14ac:dyDescent="0.2">
      <c r="B563" s="1"/>
      <c r="C563" s="1"/>
    </row>
    <row r="564" spans="2:3" ht="12" customHeight="1" x14ac:dyDescent="0.2">
      <c r="B564" s="1"/>
      <c r="C564" s="1"/>
    </row>
    <row r="565" spans="2:3" ht="12" customHeight="1" x14ac:dyDescent="0.2">
      <c r="B565" s="1"/>
      <c r="C565" s="1"/>
    </row>
    <row r="566" spans="2:3" ht="12" customHeight="1" x14ac:dyDescent="0.2">
      <c r="B566" s="1"/>
      <c r="C566" s="1"/>
    </row>
    <row r="567" spans="2:3" ht="12" customHeight="1" x14ac:dyDescent="0.2">
      <c r="B567" s="1"/>
      <c r="C567" s="1"/>
    </row>
    <row r="568" spans="2:3" ht="12" customHeight="1" x14ac:dyDescent="0.2">
      <c r="B568" s="1"/>
      <c r="C568" s="1"/>
    </row>
    <row r="569" spans="2:3" ht="12" customHeight="1" x14ac:dyDescent="0.2">
      <c r="B569" s="1"/>
      <c r="C569" s="1"/>
    </row>
    <row r="570" spans="2:3" ht="12" customHeight="1" x14ac:dyDescent="0.2">
      <c r="B570" s="1"/>
      <c r="C570" s="1"/>
    </row>
    <row r="571" spans="2:3" ht="12" customHeight="1" x14ac:dyDescent="0.2">
      <c r="B571" s="1"/>
      <c r="C571" s="1"/>
    </row>
    <row r="572" spans="2:3" ht="12" customHeight="1" x14ac:dyDescent="0.2">
      <c r="B572" s="1"/>
      <c r="C572" s="1"/>
    </row>
    <row r="573" spans="2:3" ht="12" customHeight="1" x14ac:dyDescent="0.2">
      <c r="B573" s="1"/>
      <c r="C573" s="1"/>
    </row>
    <row r="574" spans="2:3" ht="12" customHeight="1" x14ac:dyDescent="0.2">
      <c r="B574" s="1"/>
      <c r="C574" s="1"/>
    </row>
    <row r="575" spans="2:3" ht="12" customHeight="1" x14ac:dyDescent="0.2">
      <c r="B575" s="1"/>
      <c r="C575" s="1"/>
    </row>
    <row r="576" spans="2:3" ht="12" customHeight="1" x14ac:dyDescent="0.2">
      <c r="B576" s="1"/>
      <c r="C576" s="1"/>
    </row>
    <row r="577" spans="2:3" ht="12" customHeight="1" x14ac:dyDescent="0.2">
      <c r="B577" s="1"/>
      <c r="C577" s="1"/>
    </row>
    <row r="578" spans="2:3" ht="12" customHeight="1" x14ac:dyDescent="0.2">
      <c r="B578" s="1"/>
      <c r="C578" s="1"/>
    </row>
    <row r="579" spans="2:3" ht="12" customHeight="1" x14ac:dyDescent="0.2">
      <c r="B579" s="1"/>
      <c r="C579" s="1"/>
    </row>
    <row r="580" spans="2:3" ht="12" customHeight="1" x14ac:dyDescent="0.2">
      <c r="B580" s="1"/>
      <c r="C580" s="1"/>
    </row>
    <row r="581" spans="2:3" ht="12" customHeight="1" x14ac:dyDescent="0.2">
      <c r="B581" s="1"/>
      <c r="C581" s="1"/>
    </row>
    <row r="582" spans="2:3" ht="12" customHeight="1" x14ac:dyDescent="0.2">
      <c r="B582" s="1"/>
      <c r="C582" s="1"/>
    </row>
    <row r="583" spans="2:3" ht="12" customHeight="1" x14ac:dyDescent="0.2">
      <c r="B583" s="1"/>
      <c r="C583" s="1"/>
    </row>
    <row r="584" spans="2:3" ht="12" customHeight="1" x14ac:dyDescent="0.2">
      <c r="B584" s="1"/>
      <c r="C584" s="1"/>
    </row>
    <row r="585" spans="2:3" ht="12" customHeight="1" x14ac:dyDescent="0.2">
      <c r="B585" s="1"/>
      <c r="C585" s="1"/>
    </row>
    <row r="586" spans="2:3" ht="12" customHeight="1" x14ac:dyDescent="0.2">
      <c r="B586" s="1"/>
      <c r="C586" s="1"/>
    </row>
    <row r="587" spans="2:3" ht="12" customHeight="1" x14ac:dyDescent="0.2">
      <c r="B587" s="1"/>
      <c r="C587" s="1"/>
    </row>
    <row r="588" spans="2:3" ht="12" customHeight="1" x14ac:dyDescent="0.2">
      <c r="B588" s="1"/>
      <c r="C588" s="1"/>
    </row>
    <row r="589" spans="2:3" ht="12" customHeight="1" x14ac:dyDescent="0.2">
      <c r="B589" s="1"/>
      <c r="C589" s="1"/>
    </row>
    <row r="590" spans="2:3" ht="12" customHeight="1" x14ac:dyDescent="0.2">
      <c r="B590" s="1"/>
      <c r="C590" s="1"/>
    </row>
    <row r="591" spans="2:3" ht="12" customHeight="1" x14ac:dyDescent="0.2">
      <c r="B591" s="1"/>
      <c r="C591" s="1"/>
    </row>
    <row r="592" spans="2:3" ht="12" customHeight="1" x14ac:dyDescent="0.2">
      <c r="B592" s="1"/>
      <c r="C592" s="1"/>
    </row>
    <row r="593" spans="2:3" ht="12" customHeight="1" x14ac:dyDescent="0.2">
      <c r="B593" s="1"/>
      <c r="C593" s="1"/>
    </row>
    <row r="594" spans="2:3" ht="12" customHeight="1" x14ac:dyDescent="0.2">
      <c r="B594" s="1"/>
      <c r="C594" s="1"/>
    </row>
    <row r="595" spans="2:3" ht="12" customHeight="1" x14ac:dyDescent="0.2">
      <c r="B595" s="1"/>
      <c r="C595" s="1"/>
    </row>
    <row r="596" spans="2:3" ht="12" customHeight="1" x14ac:dyDescent="0.2">
      <c r="B596" s="1"/>
      <c r="C596" s="1"/>
    </row>
    <row r="597" spans="2:3" ht="12" customHeight="1" x14ac:dyDescent="0.2">
      <c r="B597" s="1"/>
      <c r="C597" s="1"/>
    </row>
    <row r="598" spans="2:3" ht="12" customHeight="1" x14ac:dyDescent="0.2">
      <c r="B598" s="1"/>
      <c r="C598" s="1"/>
    </row>
    <row r="599" spans="2:3" ht="12" customHeight="1" x14ac:dyDescent="0.2">
      <c r="B599" s="1"/>
      <c r="C599" s="1"/>
    </row>
    <row r="600" spans="2:3" ht="12" customHeight="1" x14ac:dyDescent="0.2">
      <c r="B600" s="1"/>
      <c r="C600" s="1"/>
    </row>
    <row r="601" spans="2:3" ht="12" customHeight="1" x14ac:dyDescent="0.2">
      <c r="B601" s="1"/>
      <c r="C601" s="1"/>
    </row>
    <row r="602" spans="2:3" ht="12" customHeight="1" x14ac:dyDescent="0.2">
      <c r="B602" s="1"/>
      <c r="C602" s="1"/>
    </row>
    <row r="603" spans="2:3" ht="12" customHeight="1" x14ac:dyDescent="0.2">
      <c r="B603" s="1"/>
      <c r="C603" s="1"/>
    </row>
    <row r="604" spans="2:3" ht="12" customHeight="1" x14ac:dyDescent="0.2">
      <c r="B604" s="1"/>
      <c r="C604" s="1"/>
    </row>
    <row r="605" spans="2:3" ht="12" customHeight="1" x14ac:dyDescent="0.2">
      <c r="B605" s="1"/>
      <c r="C605" s="1"/>
    </row>
    <row r="606" spans="2:3" ht="12" customHeight="1" x14ac:dyDescent="0.2">
      <c r="B606" s="1"/>
      <c r="C606" s="1"/>
    </row>
    <row r="607" spans="2:3" ht="12" customHeight="1" x14ac:dyDescent="0.2">
      <c r="B607" s="1"/>
      <c r="C607" s="1"/>
    </row>
    <row r="608" spans="2:3" ht="12" customHeight="1" x14ac:dyDescent="0.2">
      <c r="B608" s="1"/>
      <c r="C608" s="1"/>
    </row>
    <row r="609" spans="2:3" ht="12" customHeight="1" x14ac:dyDescent="0.2">
      <c r="B609" s="1"/>
      <c r="C609" s="1"/>
    </row>
    <row r="610" spans="2:3" ht="12" customHeight="1" x14ac:dyDescent="0.2">
      <c r="B610" s="1"/>
      <c r="C610" s="1"/>
    </row>
    <row r="611" spans="2:3" ht="12" customHeight="1" x14ac:dyDescent="0.2">
      <c r="B611" s="1"/>
      <c r="C611" s="1"/>
    </row>
    <row r="612" spans="2:3" ht="12" customHeight="1" x14ac:dyDescent="0.2">
      <c r="B612" s="1"/>
      <c r="C612" s="1"/>
    </row>
    <row r="613" spans="2:3" ht="12" customHeight="1" x14ac:dyDescent="0.2">
      <c r="B613" s="1"/>
      <c r="C613" s="1"/>
    </row>
    <row r="614" spans="2:3" ht="12" customHeight="1" x14ac:dyDescent="0.2">
      <c r="B614" s="1"/>
      <c r="C614" s="1"/>
    </row>
    <row r="615" spans="2:3" ht="12" customHeight="1" x14ac:dyDescent="0.2">
      <c r="B615" s="1"/>
      <c r="C615" s="1"/>
    </row>
    <row r="616" spans="2:3" ht="12" customHeight="1" x14ac:dyDescent="0.2">
      <c r="B616" s="1"/>
      <c r="C616" s="1"/>
    </row>
    <row r="617" spans="2:3" ht="12" customHeight="1" x14ac:dyDescent="0.2">
      <c r="B617" s="1"/>
      <c r="C617" s="1"/>
    </row>
    <row r="618" spans="2:3" ht="12" customHeight="1" x14ac:dyDescent="0.2">
      <c r="B618" s="1"/>
      <c r="C618" s="1"/>
    </row>
    <row r="619" spans="2:3" ht="12" customHeight="1" x14ac:dyDescent="0.2">
      <c r="B619" s="1"/>
      <c r="C619" s="1"/>
    </row>
    <row r="620" spans="2:3" ht="12" customHeight="1" x14ac:dyDescent="0.2">
      <c r="B620" s="1"/>
      <c r="C620" s="1"/>
    </row>
    <row r="621" spans="2:3" ht="12" customHeight="1" x14ac:dyDescent="0.2">
      <c r="B621" s="1"/>
      <c r="C621" s="1"/>
    </row>
    <row r="622" spans="2:3" ht="12" customHeight="1" x14ac:dyDescent="0.2">
      <c r="B622" s="1"/>
      <c r="C622" s="1"/>
    </row>
    <row r="623" spans="2:3" ht="12" customHeight="1" x14ac:dyDescent="0.2">
      <c r="B623" s="1"/>
      <c r="C623" s="1"/>
    </row>
    <row r="624" spans="2:3" ht="12" customHeight="1" x14ac:dyDescent="0.2">
      <c r="B624" s="1"/>
      <c r="C624" s="1"/>
    </row>
    <row r="625" spans="2:3" ht="12" customHeight="1" x14ac:dyDescent="0.2">
      <c r="B625" s="1"/>
      <c r="C625" s="1"/>
    </row>
    <row r="626" spans="2:3" ht="12" customHeight="1" x14ac:dyDescent="0.2">
      <c r="B626" s="1"/>
      <c r="C626" s="1"/>
    </row>
    <row r="627" spans="2:3" ht="12" customHeight="1" x14ac:dyDescent="0.2">
      <c r="B627" s="1"/>
      <c r="C627" s="1"/>
    </row>
    <row r="628" spans="2:3" ht="12" customHeight="1" x14ac:dyDescent="0.2">
      <c r="B628" s="1"/>
      <c r="C628" s="1"/>
    </row>
    <row r="629" spans="2:3" ht="12" customHeight="1" x14ac:dyDescent="0.2">
      <c r="B629" s="1"/>
      <c r="C629" s="1"/>
    </row>
    <row r="630" spans="2:3" ht="12" customHeight="1" x14ac:dyDescent="0.2">
      <c r="B630" s="1"/>
      <c r="C630" s="1"/>
    </row>
    <row r="631" spans="2:3" ht="12" customHeight="1" x14ac:dyDescent="0.2">
      <c r="B631" s="1"/>
      <c r="C631" s="1"/>
    </row>
    <row r="632" spans="2:3" ht="12" customHeight="1" x14ac:dyDescent="0.2">
      <c r="B632" s="1"/>
      <c r="C632" s="1"/>
    </row>
    <row r="633" spans="2:3" ht="12" customHeight="1" x14ac:dyDescent="0.2">
      <c r="B633" s="1"/>
      <c r="C633" s="1"/>
    </row>
    <row r="634" spans="2:3" ht="12" customHeight="1" x14ac:dyDescent="0.2">
      <c r="B634" s="1"/>
      <c r="C634" s="1"/>
    </row>
    <row r="635" spans="2:3" ht="12" customHeight="1" x14ac:dyDescent="0.2">
      <c r="B635" s="1"/>
      <c r="C635" s="1"/>
    </row>
    <row r="636" spans="2:3" ht="12" customHeight="1" x14ac:dyDescent="0.2">
      <c r="B636" s="1"/>
      <c r="C636" s="1"/>
    </row>
    <row r="637" spans="2:3" ht="12" customHeight="1" x14ac:dyDescent="0.2">
      <c r="B637" s="1"/>
      <c r="C637" s="1"/>
    </row>
    <row r="638" spans="2:3" ht="12" customHeight="1" x14ac:dyDescent="0.2">
      <c r="B638" s="1"/>
      <c r="C638" s="1"/>
    </row>
    <row r="639" spans="2:3" ht="12" customHeight="1" x14ac:dyDescent="0.2">
      <c r="B639" s="1"/>
      <c r="C639" s="1"/>
    </row>
    <row r="640" spans="2:3" ht="12" customHeight="1" x14ac:dyDescent="0.2">
      <c r="B640" s="1"/>
      <c r="C640" s="1"/>
    </row>
    <row r="641" spans="2:3" ht="14.1" customHeight="1" x14ac:dyDescent="0.2">
      <c r="B641" s="1"/>
      <c r="C641" s="1"/>
    </row>
    <row r="642" spans="2:3" ht="14.1" customHeight="1" x14ac:dyDescent="0.2">
      <c r="B642" s="1"/>
      <c r="C642" s="1"/>
    </row>
    <row r="643" spans="2:3" ht="14.1" customHeight="1" x14ac:dyDescent="0.2">
      <c r="B643" s="1"/>
      <c r="C643" s="1"/>
    </row>
    <row r="644" spans="2:3" ht="14.1" customHeight="1" x14ac:dyDescent="0.2">
      <c r="B644" s="1"/>
      <c r="C644" s="1"/>
    </row>
    <row r="645" spans="2:3" ht="14.1" customHeight="1" x14ac:dyDescent="0.2">
      <c r="B645" s="1"/>
      <c r="C645" s="1"/>
    </row>
    <row r="646" spans="2:3" ht="14.1" customHeight="1" x14ac:dyDescent="0.2">
      <c r="B646" s="1"/>
      <c r="C646" s="1"/>
    </row>
    <row r="647" spans="2:3" ht="14.1" customHeight="1" x14ac:dyDescent="0.2">
      <c r="B647" s="1"/>
      <c r="C647" s="1"/>
    </row>
    <row r="648" spans="2:3" ht="14.1" customHeight="1" x14ac:dyDescent="0.2">
      <c r="B648" s="1"/>
      <c r="C648" s="1"/>
    </row>
    <row r="649" spans="2:3" ht="14.1" customHeight="1" x14ac:dyDescent="0.2">
      <c r="B649" s="1"/>
      <c r="C649" s="1"/>
    </row>
    <row r="650" spans="2:3" ht="14.1" customHeight="1" x14ac:dyDescent="0.2">
      <c r="B650" s="1"/>
      <c r="C650" s="1"/>
    </row>
    <row r="651" spans="2:3" ht="14.1" customHeight="1" x14ac:dyDescent="0.2">
      <c r="B651" s="1"/>
      <c r="C651" s="1"/>
    </row>
    <row r="652" spans="2:3" ht="14.1" customHeight="1" x14ac:dyDescent="0.2">
      <c r="B652" s="1"/>
      <c r="C652" s="1"/>
    </row>
    <row r="653" spans="2:3" ht="14.1" customHeight="1" x14ac:dyDescent="0.2">
      <c r="B653" s="1"/>
      <c r="C653" s="1"/>
    </row>
    <row r="654" spans="2:3" ht="14.1" customHeight="1" x14ac:dyDescent="0.2">
      <c r="B654" s="1"/>
      <c r="C654" s="1"/>
    </row>
    <row r="655" spans="2:3" ht="14.1" customHeight="1" x14ac:dyDescent="0.2">
      <c r="B655" s="1"/>
      <c r="C655" s="1"/>
    </row>
    <row r="656" spans="2:3" ht="14.1" customHeight="1" x14ac:dyDescent="0.2">
      <c r="B656" s="1"/>
      <c r="C656" s="1"/>
    </row>
    <row r="657" spans="2:3" ht="14.1" customHeight="1" x14ac:dyDescent="0.2">
      <c r="B657" s="1"/>
      <c r="C657" s="1"/>
    </row>
    <row r="658" spans="2:3" ht="14.1" customHeight="1" x14ac:dyDescent="0.2">
      <c r="B658" s="1"/>
      <c r="C658" s="1"/>
    </row>
    <row r="659" spans="2:3" ht="14.1" customHeight="1" x14ac:dyDescent="0.2">
      <c r="B659" s="1"/>
      <c r="C659" s="1"/>
    </row>
    <row r="660" spans="2:3" ht="14.1" customHeight="1" x14ac:dyDescent="0.2">
      <c r="B660" s="1"/>
      <c r="C660" s="1"/>
    </row>
    <row r="661" spans="2:3" ht="14.1" customHeight="1" x14ac:dyDescent="0.2">
      <c r="B661" s="1"/>
      <c r="C661" s="1"/>
    </row>
    <row r="662" spans="2:3" ht="14.1" customHeight="1" x14ac:dyDescent="0.2">
      <c r="B662" s="1"/>
      <c r="C662" s="1"/>
    </row>
    <row r="663" spans="2:3" ht="14.1" customHeight="1" x14ac:dyDescent="0.2">
      <c r="B663" s="1"/>
      <c r="C663" s="1"/>
    </row>
    <row r="664" spans="2:3" ht="14.1" customHeight="1" x14ac:dyDescent="0.2">
      <c r="B664" s="1"/>
      <c r="C664" s="1"/>
    </row>
    <row r="665" spans="2:3" ht="14.1" customHeight="1" x14ac:dyDescent="0.2">
      <c r="B665" s="1"/>
      <c r="C665" s="1"/>
    </row>
    <row r="666" spans="2:3" ht="14.1" customHeight="1" x14ac:dyDescent="0.2">
      <c r="B666" s="1"/>
      <c r="C666" s="1"/>
    </row>
    <row r="667" spans="2:3" ht="14.1" customHeight="1" x14ac:dyDescent="0.2">
      <c r="B667" s="1"/>
      <c r="C667" s="1"/>
    </row>
    <row r="668" spans="2:3" ht="14.1" customHeight="1" x14ac:dyDescent="0.2">
      <c r="B668" s="1"/>
      <c r="C668" s="1"/>
    </row>
    <row r="669" spans="2:3" ht="14.1" customHeight="1" x14ac:dyDescent="0.2">
      <c r="B669" s="1"/>
      <c r="C669" s="1"/>
    </row>
    <row r="670" spans="2:3" ht="14.1" customHeight="1" x14ac:dyDescent="0.2">
      <c r="B670" s="1"/>
      <c r="C670" s="1"/>
    </row>
    <row r="671" spans="2:3" ht="14.1" customHeight="1" x14ac:dyDescent="0.2">
      <c r="B671" s="1"/>
      <c r="C671" s="1"/>
    </row>
    <row r="672" spans="2:3" ht="14.1" customHeight="1" x14ac:dyDescent="0.2">
      <c r="B672" s="1"/>
      <c r="C672" s="1"/>
    </row>
    <row r="673" spans="2:3" ht="14.1" customHeight="1" x14ac:dyDescent="0.2">
      <c r="B673" s="1"/>
      <c r="C673" s="1"/>
    </row>
    <row r="674" spans="2:3" ht="14.1" customHeight="1" x14ac:dyDescent="0.2">
      <c r="B674" s="1"/>
      <c r="C674" s="1"/>
    </row>
    <row r="675" spans="2:3" ht="14.1" customHeight="1" x14ac:dyDescent="0.2">
      <c r="B675" s="1"/>
      <c r="C675" s="1"/>
    </row>
    <row r="676" spans="2:3" ht="14.1" customHeight="1" x14ac:dyDescent="0.2">
      <c r="B676" s="1"/>
      <c r="C676" s="1"/>
    </row>
    <row r="677" spans="2:3" ht="14.1" customHeight="1" x14ac:dyDescent="0.2">
      <c r="B677" s="1"/>
      <c r="C677" s="1"/>
    </row>
    <row r="678" spans="2:3" ht="14.1" customHeight="1" x14ac:dyDescent="0.2">
      <c r="B678" s="1"/>
      <c r="C678" s="1"/>
    </row>
    <row r="679" spans="2:3" ht="14.1" customHeight="1" x14ac:dyDescent="0.2">
      <c r="B679" s="1"/>
      <c r="C679" s="1"/>
    </row>
    <row r="680" spans="2:3" ht="14.1" customHeight="1" x14ac:dyDescent="0.2">
      <c r="B680" s="1"/>
      <c r="C680" s="1"/>
    </row>
    <row r="681" spans="2:3" ht="14.1" customHeight="1" x14ac:dyDescent="0.2">
      <c r="B681" s="1"/>
      <c r="C681" s="1"/>
    </row>
    <row r="682" spans="2:3" ht="14.1" customHeight="1" x14ac:dyDescent="0.2">
      <c r="B682" s="1"/>
      <c r="C682" s="1"/>
    </row>
    <row r="683" spans="2:3" ht="14.1" customHeight="1" x14ac:dyDescent="0.2">
      <c r="B683" s="1"/>
      <c r="C683" s="1"/>
    </row>
    <row r="684" spans="2:3" ht="14.1" customHeight="1" x14ac:dyDescent="0.2">
      <c r="B684" s="1"/>
      <c r="C684" s="1"/>
    </row>
    <row r="685" spans="2:3" ht="14.1" customHeight="1" x14ac:dyDescent="0.2">
      <c r="B685" s="1"/>
      <c r="C685" s="1"/>
    </row>
    <row r="686" spans="2:3" ht="14.1" customHeight="1" x14ac:dyDescent="0.2">
      <c r="B686" s="1"/>
      <c r="C686" s="1"/>
    </row>
    <row r="687" spans="2:3" ht="14.1" customHeight="1" x14ac:dyDescent="0.2">
      <c r="B687" s="1"/>
      <c r="C687" s="1"/>
    </row>
    <row r="688" spans="2:3" ht="14.1" customHeight="1" x14ac:dyDescent="0.2">
      <c r="B688" s="1"/>
      <c r="C688" s="1"/>
    </row>
    <row r="689" spans="2:3" ht="14.1" customHeight="1" x14ac:dyDescent="0.2">
      <c r="B689" s="1"/>
      <c r="C689" s="1"/>
    </row>
    <row r="690" spans="2:3" ht="14.1" customHeight="1" x14ac:dyDescent="0.2">
      <c r="B690" s="1"/>
      <c r="C690" s="1"/>
    </row>
    <row r="691" spans="2:3" ht="14.1" customHeight="1" x14ac:dyDescent="0.2">
      <c r="B691" s="1"/>
      <c r="C691" s="1"/>
    </row>
    <row r="692" spans="2:3" ht="14.1" customHeight="1" x14ac:dyDescent="0.2">
      <c r="B692" s="1"/>
      <c r="C692" s="1"/>
    </row>
    <row r="693" spans="2:3" ht="14.1" customHeight="1" x14ac:dyDescent="0.2">
      <c r="B693" s="1"/>
      <c r="C693" s="1"/>
    </row>
    <row r="694" spans="2:3" ht="14.1" customHeight="1" x14ac:dyDescent="0.2">
      <c r="B694" s="1"/>
      <c r="C694" s="1"/>
    </row>
    <row r="695" spans="2:3" ht="14.1" customHeight="1" x14ac:dyDescent="0.2">
      <c r="B695" s="1"/>
      <c r="C695" s="1"/>
    </row>
    <row r="696" spans="2:3" ht="14.1" customHeight="1" x14ac:dyDescent="0.2">
      <c r="B696" s="1"/>
      <c r="C696" s="1"/>
    </row>
    <row r="697" spans="2:3" ht="14.1" customHeight="1" x14ac:dyDescent="0.2">
      <c r="B697" s="1"/>
      <c r="C697" s="1"/>
    </row>
    <row r="698" spans="2:3" ht="14.1" customHeight="1" x14ac:dyDescent="0.2">
      <c r="B698" s="1"/>
      <c r="C698" s="1"/>
    </row>
    <row r="699" spans="2:3" ht="14.1" customHeight="1" x14ac:dyDescent="0.2">
      <c r="B699" s="1"/>
      <c r="C699" s="1"/>
    </row>
    <row r="700" spans="2:3" ht="14.1" customHeight="1" x14ac:dyDescent="0.2">
      <c r="B700" s="1"/>
      <c r="C700" s="1"/>
    </row>
    <row r="701" spans="2:3" ht="14.1" customHeight="1" x14ac:dyDescent="0.2">
      <c r="B701" s="1"/>
      <c r="C701" s="1"/>
    </row>
    <row r="702" spans="2:3" ht="14.1" customHeight="1" x14ac:dyDescent="0.2">
      <c r="B702" s="1"/>
      <c r="C702" s="1"/>
    </row>
    <row r="703" spans="2:3" ht="14.1" customHeight="1" x14ac:dyDescent="0.2">
      <c r="B703" s="1"/>
      <c r="C703" s="1"/>
    </row>
    <row r="704" spans="2:3" ht="14.1" customHeight="1" x14ac:dyDescent="0.2">
      <c r="B704" s="1"/>
      <c r="C704" s="1"/>
    </row>
    <row r="705" spans="2:3" ht="14.1" customHeight="1" x14ac:dyDescent="0.2">
      <c r="B705" s="1"/>
      <c r="C705" s="1"/>
    </row>
    <row r="706" spans="2:3" ht="14.1" customHeight="1" x14ac:dyDescent="0.2">
      <c r="B706" s="1"/>
      <c r="C706" s="1"/>
    </row>
    <row r="707" spans="2:3" ht="14.1" customHeight="1" x14ac:dyDescent="0.2">
      <c r="B707" s="1"/>
      <c r="C707" s="1"/>
    </row>
    <row r="708" spans="2:3" ht="14.1" customHeight="1" x14ac:dyDescent="0.2">
      <c r="B708" s="1"/>
      <c r="C708" s="1"/>
    </row>
    <row r="709" spans="2:3" ht="14.1" customHeight="1" x14ac:dyDescent="0.2">
      <c r="B709" s="1"/>
      <c r="C709" s="1"/>
    </row>
    <row r="710" spans="2:3" ht="14.1" customHeight="1" x14ac:dyDescent="0.2">
      <c r="B710" s="1"/>
      <c r="C710" s="1"/>
    </row>
    <row r="711" spans="2:3" ht="14.1" customHeight="1" x14ac:dyDescent="0.2">
      <c r="B711" s="1"/>
      <c r="C711" s="1"/>
    </row>
    <row r="712" spans="2:3" ht="14.1" customHeight="1" x14ac:dyDescent="0.2">
      <c r="B712" s="1"/>
      <c r="C712" s="1"/>
    </row>
    <row r="713" spans="2:3" ht="14.1" customHeight="1" x14ac:dyDescent="0.2">
      <c r="B713" s="1"/>
      <c r="C713" s="1"/>
    </row>
    <row r="714" spans="2:3" ht="14.1" customHeight="1" x14ac:dyDescent="0.2">
      <c r="B714" s="1"/>
      <c r="C714" s="1"/>
    </row>
    <row r="715" spans="2:3" ht="14.1" customHeight="1" x14ac:dyDescent="0.2">
      <c r="B715" s="1"/>
      <c r="C715" s="1"/>
    </row>
    <row r="716" spans="2:3" ht="14.1" customHeight="1" x14ac:dyDescent="0.2">
      <c r="B716" s="1"/>
      <c r="C716" s="1"/>
    </row>
    <row r="717" spans="2:3" ht="14.1" customHeight="1" x14ac:dyDescent="0.2">
      <c r="B717" s="1"/>
      <c r="C717" s="1"/>
    </row>
    <row r="718" spans="2:3" ht="14.1" customHeight="1" x14ac:dyDescent="0.2">
      <c r="B718" s="1"/>
      <c r="C718" s="1"/>
    </row>
    <row r="719" spans="2:3" ht="14.1" customHeight="1" x14ac:dyDescent="0.2">
      <c r="B719" s="1"/>
      <c r="C719" s="1"/>
    </row>
    <row r="720" spans="2:3" ht="14.1" customHeight="1" x14ac:dyDescent="0.2">
      <c r="B720" s="1"/>
      <c r="C720" s="1"/>
    </row>
    <row r="721" spans="2:3" ht="14.1" customHeight="1" x14ac:dyDescent="0.2">
      <c r="B721" s="1"/>
      <c r="C721" s="1"/>
    </row>
    <row r="722" spans="2:3" ht="14.1" customHeight="1" x14ac:dyDescent="0.2">
      <c r="B722" s="1"/>
      <c r="C722" s="1"/>
    </row>
    <row r="723" spans="2:3" ht="14.1" customHeight="1" x14ac:dyDescent="0.2">
      <c r="B723" s="1"/>
      <c r="C723" s="1"/>
    </row>
    <row r="724" spans="2:3" ht="14.1" customHeight="1" x14ac:dyDescent="0.2">
      <c r="B724" s="1"/>
      <c r="C724" s="1"/>
    </row>
    <row r="725" spans="2:3" ht="14.1" customHeight="1" x14ac:dyDescent="0.2">
      <c r="B725" s="1"/>
      <c r="C725" s="1"/>
    </row>
    <row r="726" spans="2:3" ht="14.1" customHeight="1" x14ac:dyDescent="0.2">
      <c r="B726" s="1"/>
      <c r="C726" s="1"/>
    </row>
    <row r="727" spans="2:3" ht="14.1" customHeight="1" x14ac:dyDescent="0.2">
      <c r="B727" s="1"/>
      <c r="C727" s="1"/>
    </row>
    <row r="728" spans="2:3" ht="14.1" customHeight="1" x14ac:dyDescent="0.2">
      <c r="B728" s="1"/>
      <c r="C728" s="1"/>
    </row>
    <row r="729" spans="2:3" ht="14.1" customHeight="1" x14ac:dyDescent="0.2">
      <c r="B729" s="1"/>
      <c r="C729" s="1"/>
    </row>
    <row r="730" spans="2:3" ht="14.1" customHeight="1" x14ac:dyDescent="0.2">
      <c r="B730" s="1"/>
      <c r="C730" s="1"/>
    </row>
    <row r="731" spans="2:3" ht="14.1" customHeight="1" x14ac:dyDescent="0.2">
      <c r="B731" s="1"/>
      <c r="C731" s="1"/>
    </row>
    <row r="732" spans="2:3" ht="14.1" customHeight="1" x14ac:dyDescent="0.2">
      <c r="B732" s="1"/>
      <c r="C732" s="1"/>
    </row>
    <row r="733" spans="2:3" ht="14.1" customHeight="1" x14ac:dyDescent="0.2">
      <c r="B733" s="1"/>
      <c r="C733" s="1"/>
    </row>
    <row r="734" spans="2:3" ht="14.1" customHeight="1" x14ac:dyDescent="0.2">
      <c r="B734" s="1"/>
      <c r="C734" s="1"/>
    </row>
    <row r="735" spans="2:3" ht="14.1" customHeight="1" x14ac:dyDescent="0.2">
      <c r="B735" s="1"/>
      <c r="C735" s="1"/>
    </row>
    <row r="736" spans="2:3" ht="14.1" customHeight="1" x14ac:dyDescent="0.2">
      <c r="B736" s="1"/>
      <c r="C736" s="1"/>
    </row>
    <row r="737" spans="2:3" ht="14.1" customHeight="1" x14ac:dyDescent="0.2">
      <c r="B737" s="1"/>
      <c r="C737" s="1"/>
    </row>
    <row r="738" spans="2:3" ht="14.1" customHeight="1" x14ac:dyDescent="0.2">
      <c r="B738" s="1"/>
      <c r="C738" s="1"/>
    </row>
    <row r="739" spans="2:3" ht="14.1" customHeight="1" x14ac:dyDescent="0.2">
      <c r="B739" s="1"/>
      <c r="C739" s="1"/>
    </row>
    <row r="740" spans="2:3" ht="14.1" customHeight="1" x14ac:dyDescent="0.2">
      <c r="B740" s="1"/>
      <c r="C740" s="1"/>
    </row>
    <row r="741" spans="2:3" ht="14.1" customHeight="1" x14ac:dyDescent="0.2">
      <c r="B741" s="1"/>
      <c r="C741" s="1"/>
    </row>
    <row r="742" spans="2:3" ht="14.1" customHeight="1" x14ac:dyDescent="0.2">
      <c r="B742" s="1"/>
      <c r="C742" s="1"/>
    </row>
    <row r="743" spans="2:3" ht="14.1" customHeight="1" x14ac:dyDescent="0.2">
      <c r="B743" s="1"/>
      <c r="C743" s="1"/>
    </row>
    <row r="744" spans="2:3" ht="14.1" customHeight="1" x14ac:dyDescent="0.2">
      <c r="B744" s="1"/>
      <c r="C744" s="1"/>
    </row>
    <row r="745" spans="2:3" ht="14.1" customHeight="1" x14ac:dyDescent="0.2">
      <c r="B745" s="1"/>
      <c r="C745" s="1"/>
    </row>
    <row r="746" spans="2:3" ht="14.1" customHeight="1" x14ac:dyDescent="0.2">
      <c r="B746" s="1"/>
      <c r="C746" s="1"/>
    </row>
    <row r="747" spans="2:3" ht="14.1" customHeight="1" x14ac:dyDescent="0.2">
      <c r="B747" s="1"/>
      <c r="C747" s="1"/>
    </row>
    <row r="748" spans="2:3" ht="14.1" customHeight="1" x14ac:dyDescent="0.2">
      <c r="B748" s="1"/>
      <c r="C748" s="1"/>
    </row>
    <row r="749" spans="2:3" ht="14.1" customHeight="1" x14ac:dyDescent="0.2">
      <c r="B749" s="1"/>
      <c r="C749" s="1"/>
    </row>
    <row r="750" spans="2:3" ht="14.1" customHeight="1" x14ac:dyDescent="0.2">
      <c r="B750" s="1"/>
      <c r="C750" s="1"/>
    </row>
    <row r="751" spans="2:3" ht="14.1" customHeight="1" x14ac:dyDescent="0.2">
      <c r="B751" s="1"/>
      <c r="C751" s="1"/>
    </row>
    <row r="752" spans="2:3" ht="14.1" customHeight="1" x14ac:dyDescent="0.2">
      <c r="B752" s="1"/>
      <c r="C752" s="1"/>
    </row>
    <row r="753" spans="2:3" ht="14.1" customHeight="1" x14ac:dyDescent="0.2">
      <c r="B753" s="1"/>
      <c r="C753" s="1"/>
    </row>
    <row r="754" spans="2:3" ht="14.1" customHeight="1" x14ac:dyDescent="0.2">
      <c r="B754" s="1"/>
      <c r="C754" s="1"/>
    </row>
    <row r="755" spans="2:3" ht="14.1" customHeight="1" x14ac:dyDescent="0.2">
      <c r="B755" s="1"/>
      <c r="C755" s="1"/>
    </row>
    <row r="756" spans="2:3" ht="14.1" customHeight="1" x14ac:dyDescent="0.2">
      <c r="B756" s="1"/>
      <c r="C756" s="1"/>
    </row>
    <row r="757" spans="2:3" ht="14.1" customHeight="1" x14ac:dyDescent="0.2">
      <c r="B757" s="1"/>
      <c r="C757" s="1"/>
    </row>
    <row r="758" spans="2:3" ht="14.1" customHeight="1" x14ac:dyDescent="0.2">
      <c r="B758" s="1"/>
      <c r="C758" s="1"/>
    </row>
    <row r="759" spans="2:3" ht="14.1" customHeight="1" x14ac:dyDescent="0.2">
      <c r="B759" s="1"/>
      <c r="C759" s="1"/>
    </row>
    <row r="760" spans="2:3" ht="14.1" customHeight="1" x14ac:dyDescent="0.2">
      <c r="B760" s="1"/>
      <c r="C760" s="1"/>
    </row>
    <row r="761" spans="2:3" ht="14.1" customHeight="1" x14ac:dyDescent="0.2">
      <c r="B761" s="1"/>
      <c r="C761" s="1"/>
    </row>
    <row r="762" spans="2:3" ht="14.1" customHeight="1" x14ac:dyDescent="0.2">
      <c r="B762" s="1"/>
      <c r="C762" s="1"/>
    </row>
    <row r="763" spans="2:3" ht="14.1" customHeight="1" x14ac:dyDescent="0.2">
      <c r="B763" s="1"/>
      <c r="C763" s="1"/>
    </row>
    <row r="764" spans="2:3" ht="14.1" customHeight="1" x14ac:dyDescent="0.2">
      <c r="B764" s="1"/>
      <c r="C764" s="1"/>
    </row>
    <row r="765" spans="2:3" ht="14.1" customHeight="1" x14ac:dyDescent="0.2">
      <c r="B765" s="1"/>
      <c r="C765" s="1"/>
    </row>
    <row r="766" spans="2:3" ht="14.1" customHeight="1" x14ac:dyDescent="0.2">
      <c r="B766" s="1"/>
      <c r="C766" s="1"/>
    </row>
    <row r="767" spans="2:3" ht="14.1" customHeight="1" x14ac:dyDescent="0.2">
      <c r="B767" s="1"/>
      <c r="C767" s="1"/>
    </row>
    <row r="768" spans="2:3" ht="14.1" customHeight="1" x14ac:dyDescent="0.2">
      <c r="B768" s="1"/>
      <c r="C768" s="1"/>
    </row>
    <row r="769" spans="2:3" ht="14.1" customHeight="1" x14ac:dyDescent="0.2">
      <c r="B769" s="1"/>
      <c r="C769" s="1"/>
    </row>
    <row r="770" spans="2:3" ht="14.1" customHeight="1" x14ac:dyDescent="0.2">
      <c r="B770" s="1"/>
      <c r="C770" s="1"/>
    </row>
    <row r="771" spans="2:3" ht="14.1" customHeight="1" x14ac:dyDescent="0.2">
      <c r="B771" s="1"/>
      <c r="C771" s="1"/>
    </row>
    <row r="772" spans="2:3" ht="14.1" customHeight="1" x14ac:dyDescent="0.2">
      <c r="B772" s="1"/>
      <c r="C772" s="1"/>
    </row>
    <row r="773" spans="2:3" ht="14.1" customHeight="1" x14ac:dyDescent="0.2">
      <c r="B773" s="1"/>
      <c r="C773" s="1"/>
    </row>
    <row r="774" spans="2:3" ht="14.1" customHeight="1" x14ac:dyDescent="0.2">
      <c r="B774" s="1"/>
      <c r="C774" s="1"/>
    </row>
    <row r="775" spans="2:3" ht="14.1" customHeight="1" x14ac:dyDescent="0.2">
      <c r="B775" s="1"/>
      <c r="C775" s="1"/>
    </row>
    <row r="776" spans="2:3" ht="14.1" customHeight="1" x14ac:dyDescent="0.2">
      <c r="B776" s="1"/>
      <c r="C776" s="1"/>
    </row>
    <row r="777" spans="2:3" ht="14.1" customHeight="1" x14ac:dyDescent="0.2">
      <c r="B777" s="1"/>
      <c r="C777" s="1"/>
    </row>
    <row r="778" spans="2:3" ht="14.1" customHeight="1" x14ac:dyDescent="0.2">
      <c r="B778" s="1"/>
      <c r="C778" s="1"/>
    </row>
    <row r="779" spans="2:3" ht="14.1" customHeight="1" x14ac:dyDescent="0.2">
      <c r="B779" s="1"/>
      <c r="C779" s="1"/>
    </row>
    <row r="780" spans="2:3" ht="14.1" customHeight="1" x14ac:dyDescent="0.2">
      <c r="B780" s="1"/>
      <c r="C780" s="1"/>
    </row>
    <row r="781" spans="2:3" ht="14.1" customHeight="1" x14ac:dyDescent="0.2">
      <c r="B781" s="1"/>
      <c r="C781" s="1"/>
    </row>
    <row r="782" spans="2:3" ht="14.1" customHeight="1" x14ac:dyDescent="0.2">
      <c r="B782" s="1"/>
      <c r="C782" s="1"/>
    </row>
    <row r="783" spans="2:3" ht="14.1" customHeight="1" x14ac:dyDescent="0.2">
      <c r="B783" s="1"/>
      <c r="C783" s="1"/>
    </row>
    <row r="784" spans="2:3" ht="14.1" customHeight="1" x14ac:dyDescent="0.2">
      <c r="B784" s="1"/>
      <c r="C784" s="1"/>
    </row>
    <row r="785" spans="2:3" ht="14.1" customHeight="1" x14ac:dyDescent="0.2">
      <c r="B785" s="1"/>
      <c r="C785" s="1"/>
    </row>
    <row r="786" spans="2:3" ht="14.1" customHeight="1" x14ac:dyDescent="0.2">
      <c r="B786" s="1"/>
      <c r="C786" s="1"/>
    </row>
    <row r="787" spans="2:3" ht="14.1" customHeight="1" x14ac:dyDescent="0.2">
      <c r="B787" s="1"/>
      <c r="C787" s="1"/>
    </row>
    <row r="788" spans="2:3" ht="14.1" customHeight="1" x14ac:dyDescent="0.2">
      <c r="B788" s="1"/>
      <c r="C788" s="1"/>
    </row>
    <row r="789" spans="2:3" ht="14.1" customHeight="1" x14ac:dyDescent="0.2">
      <c r="B789" s="1"/>
      <c r="C789" s="1"/>
    </row>
    <row r="790" spans="2:3" ht="14.1" customHeight="1" x14ac:dyDescent="0.2">
      <c r="B790" s="1"/>
      <c r="C790" s="1"/>
    </row>
    <row r="791" spans="2:3" ht="14.1" customHeight="1" x14ac:dyDescent="0.2">
      <c r="B791" s="1"/>
      <c r="C791" s="1"/>
    </row>
    <row r="792" spans="2:3" ht="14.1" customHeight="1" x14ac:dyDescent="0.2">
      <c r="B792" s="1"/>
      <c r="C792" s="1"/>
    </row>
    <row r="793" spans="2:3" ht="14.1" customHeight="1" x14ac:dyDescent="0.2">
      <c r="B793" s="1"/>
      <c r="C793" s="1"/>
    </row>
    <row r="794" spans="2:3" ht="14.1" customHeight="1" x14ac:dyDescent="0.2">
      <c r="B794" s="1"/>
      <c r="C794" s="1"/>
    </row>
    <row r="795" spans="2:3" ht="14.1" customHeight="1" x14ac:dyDescent="0.2">
      <c r="B795" s="1"/>
      <c r="C795" s="1"/>
    </row>
    <row r="796" spans="2:3" ht="14.1" customHeight="1" x14ac:dyDescent="0.2">
      <c r="B796" s="1"/>
      <c r="C796" s="1"/>
    </row>
    <row r="797" spans="2:3" ht="14.1" customHeight="1" x14ac:dyDescent="0.2">
      <c r="B797" s="1"/>
      <c r="C797" s="1"/>
    </row>
    <row r="798" spans="2:3" ht="14.1" customHeight="1" x14ac:dyDescent="0.2">
      <c r="B798" s="1"/>
      <c r="C798" s="1"/>
    </row>
    <row r="799" spans="2:3" ht="14.1" customHeight="1" x14ac:dyDescent="0.2">
      <c r="B799" s="1"/>
      <c r="C799" s="1"/>
    </row>
    <row r="800" spans="2:3" ht="14.1" customHeight="1" x14ac:dyDescent="0.2">
      <c r="B800" s="1"/>
      <c r="C800" s="1"/>
    </row>
    <row r="801" spans="2:3" ht="14.1" customHeight="1" x14ac:dyDescent="0.2">
      <c r="B801" s="1"/>
      <c r="C801" s="1"/>
    </row>
    <row r="802" spans="2:3" ht="14.1" customHeight="1" x14ac:dyDescent="0.2">
      <c r="B802" s="1"/>
      <c r="C802" s="1"/>
    </row>
    <row r="803" spans="2:3" ht="14.1" customHeight="1" x14ac:dyDescent="0.2">
      <c r="B803" s="1"/>
      <c r="C803" s="1"/>
    </row>
    <row r="804" spans="2:3" ht="14.1" customHeight="1" x14ac:dyDescent="0.2">
      <c r="B804" s="1"/>
      <c r="C804" s="1"/>
    </row>
    <row r="805" spans="2:3" ht="14.1" customHeight="1" x14ac:dyDescent="0.2">
      <c r="B805" s="1"/>
      <c r="C805" s="1"/>
    </row>
    <row r="806" spans="2:3" ht="14.1" customHeight="1" x14ac:dyDescent="0.2">
      <c r="B806" s="1"/>
      <c r="C806" s="1"/>
    </row>
    <row r="807" spans="2:3" ht="14.1" customHeight="1" x14ac:dyDescent="0.2">
      <c r="B807" s="1"/>
      <c r="C807" s="1"/>
    </row>
    <row r="808" spans="2:3" ht="14.1" customHeight="1" x14ac:dyDescent="0.2">
      <c r="B808" s="1"/>
      <c r="C808" s="1"/>
    </row>
    <row r="809" spans="2:3" ht="14.1" customHeight="1" x14ac:dyDescent="0.2">
      <c r="B809" s="1"/>
      <c r="C809" s="1"/>
    </row>
    <row r="810" spans="2:3" ht="14.1" customHeight="1" x14ac:dyDescent="0.2">
      <c r="B810" s="1"/>
      <c r="C810" s="1"/>
    </row>
    <row r="811" spans="2:3" ht="14.1" customHeight="1" x14ac:dyDescent="0.2">
      <c r="B811" s="1"/>
      <c r="C811" s="1"/>
    </row>
    <row r="812" spans="2:3" ht="14.1" customHeight="1" x14ac:dyDescent="0.2">
      <c r="B812" s="1"/>
      <c r="C812" s="1"/>
    </row>
    <row r="813" spans="2:3" ht="14.1" customHeight="1" x14ac:dyDescent="0.2">
      <c r="B813" s="1"/>
      <c r="C813" s="1"/>
    </row>
    <row r="814" spans="2:3" ht="14.1" customHeight="1" x14ac:dyDescent="0.2">
      <c r="B814" s="1"/>
      <c r="C814" s="1"/>
    </row>
    <row r="815" spans="2:3" ht="14.1" customHeight="1" x14ac:dyDescent="0.2">
      <c r="B815" s="1"/>
      <c r="C815" s="1"/>
    </row>
    <row r="816" spans="2:3" ht="14.1" customHeight="1" x14ac:dyDescent="0.2">
      <c r="B816" s="1"/>
      <c r="C816" s="1"/>
    </row>
    <row r="817" spans="2:3" ht="14.1" customHeight="1" x14ac:dyDescent="0.2">
      <c r="B817" s="1"/>
      <c r="C817" s="1"/>
    </row>
    <row r="818" spans="2:3" ht="14.1" customHeight="1" x14ac:dyDescent="0.2">
      <c r="B818" s="1"/>
      <c r="C818" s="1"/>
    </row>
    <row r="819" spans="2:3" ht="14.1" customHeight="1" x14ac:dyDescent="0.2">
      <c r="B819" s="1"/>
      <c r="C819" s="1"/>
    </row>
    <row r="820" spans="2:3" ht="14.1" customHeight="1" x14ac:dyDescent="0.2">
      <c r="B820" s="1"/>
      <c r="C820" s="1"/>
    </row>
    <row r="821" spans="2:3" ht="14.1" customHeight="1" x14ac:dyDescent="0.2">
      <c r="B821" s="1"/>
      <c r="C821" s="1"/>
    </row>
    <row r="822" spans="2:3" ht="14.1" customHeight="1" x14ac:dyDescent="0.2">
      <c r="B822" s="1"/>
      <c r="C822" s="1"/>
    </row>
    <row r="823" spans="2:3" ht="14.1" customHeight="1" x14ac:dyDescent="0.2">
      <c r="B823" s="1"/>
      <c r="C823" s="1"/>
    </row>
    <row r="824" spans="2:3" ht="14.1" customHeight="1" x14ac:dyDescent="0.2">
      <c r="B824" s="1"/>
      <c r="C824" s="1"/>
    </row>
    <row r="825" spans="2:3" ht="14.1" customHeight="1" x14ac:dyDescent="0.2">
      <c r="B825" s="1"/>
      <c r="C825" s="1"/>
    </row>
    <row r="826" spans="2:3" ht="14.1" customHeight="1" x14ac:dyDescent="0.2">
      <c r="B826" s="1"/>
      <c r="C826" s="1"/>
    </row>
    <row r="827" spans="2:3" ht="14.1" customHeight="1" x14ac:dyDescent="0.2">
      <c r="B827" s="1"/>
      <c r="C827" s="1"/>
    </row>
    <row r="828" spans="2:3" ht="14.1" customHeight="1" x14ac:dyDescent="0.2">
      <c r="B828" s="1"/>
      <c r="C828" s="1"/>
    </row>
    <row r="829" spans="2:3" ht="14.1" customHeight="1" x14ac:dyDescent="0.2">
      <c r="B829" s="1"/>
      <c r="C829" s="1"/>
    </row>
    <row r="830" spans="2:3" ht="14.1" customHeight="1" x14ac:dyDescent="0.2">
      <c r="B830" s="1"/>
      <c r="C830" s="1"/>
    </row>
    <row r="831" spans="2:3" ht="14.1" customHeight="1" x14ac:dyDescent="0.2">
      <c r="B831" s="1"/>
      <c r="C831" s="1"/>
    </row>
    <row r="832" spans="2:3" ht="14.1" customHeight="1" x14ac:dyDescent="0.2">
      <c r="B832" s="1"/>
      <c r="C832" s="1"/>
    </row>
    <row r="833" spans="2:3" ht="14.1" customHeight="1" x14ac:dyDescent="0.2">
      <c r="B833" s="1"/>
      <c r="C833" s="1"/>
    </row>
    <row r="834" spans="2:3" ht="14.1" customHeight="1" x14ac:dyDescent="0.2">
      <c r="B834" s="1"/>
      <c r="C834" s="1"/>
    </row>
    <row r="835" spans="2:3" ht="14.1" customHeight="1" x14ac:dyDescent="0.2">
      <c r="B835" s="1"/>
      <c r="C835" s="1"/>
    </row>
    <row r="836" spans="2:3" ht="14.1" customHeight="1" x14ac:dyDescent="0.2">
      <c r="B836" s="1"/>
      <c r="C836" s="1"/>
    </row>
    <row r="837" spans="2:3" ht="14.1" customHeight="1" x14ac:dyDescent="0.2">
      <c r="B837" s="1"/>
      <c r="C837" s="1"/>
    </row>
    <row r="838" spans="2:3" ht="14.1" customHeight="1" x14ac:dyDescent="0.2">
      <c r="B838" s="1"/>
      <c r="C838" s="1"/>
    </row>
    <row r="839" spans="2:3" ht="14.1" customHeight="1" x14ac:dyDescent="0.2">
      <c r="B839" s="1"/>
      <c r="C839" s="1"/>
    </row>
    <row r="840" spans="2:3" ht="14.1" customHeight="1" x14ac:dyDescent="0.2">
      <c r="B840" s="1"/>
      <c r="C840" s="1"/>
    </row>
    <row r="841" spans="2:3" ht="14.1" customHeight="1" x14ac:dyDescent="0.2">
      <c r="B841" s="1"/>
      <c r="C841" s="1"/>
    </row>
    <row r="842" spans="2:3" ht="14.1" customHeight="1" x14ac:dyDescent="0.2">
      <c r="B842" s="1"/>
      <c r="C842" s="1"/>
    </row>
    <row r="843" spans="2:3" ht="14.1" customHeight="1" x14ac:dyDescent="0.2">
      <c r="B843" s="1"/>
      <c r="C843" s="1"/>
    </row>
    <row r="844" spans="2:3" ht="14.1" customHeight="1" x14ac:dyDescent="0.2">
      <c r="B844" s="1"/>
      <c r="C844" s="1"/>
    </row>
    <row r="845" spans="2:3" ht="14.1" customHeight="1" x14ac:dyDescent="0.2">
      <c r="B845" s="1"/>
      <c r="C845" s="1"/>
    </row>
    <row r="846" spans="2:3" ht="14.1" customHeight="1" x14ac:dyDescent="0.2">
      <c r="B846" s="1"/>
      <c r="C846" s="1"/>
    </row>
    <row r="847" spans="2:3" ht="14.1" customHeight="1" x14ac:dyDescent="0.2">
      <c r="B847" s="1"/>
      <c r="C847" s="1"/>
    </row>
    <row r="848" spans="2:3" ht="14.1" customHeight="1" x14ac:dyDescent="0.2">
      <c r="B848" s="1"/>
      <c r="C848" s="1"/>
    </row>
    <row r="849" spans="2:3" ht="14.1" customHeight="1" x14ac:dyDescent="0.2">
      <c r="B849" s="1"/>
      <c r="C849" s="1"/>
    </row>
    <row r="850" spans="2:3" ht="14.1" customHeight="1" x14ac:dyDescent="0.2">
      <c r="B850" s="1"/>
      <c r="C850" s="1"/>
    </row>
    <row r="851" spans="2:3" ht="14.1" customHeight="1" x14ac:dyDescent="0.2">
      <c r="B851" s="1"/>
      <c r="C851" s="1"/>
    </row>
    <row r="852" spans="2:3" ht="14.1" customHeight="1" x14ac:dyDescent="0.2">
      <c r="B852" s="1"/>
      <c r="C852" s="1"/>
    </row>
    <row r="853" spans="2:3" ht="14.1" customHeight="1" x14ac:dyDescent="0.2">
      <c r="B853" s="1"/>
      <c r="C853" s="1"/>
    </row>
    <row r="854" spans="2:3" ht="14.1" customHeight="1" x14ac:dyDescent="0.2">
      <c r="B854" s="1"/>
      <c r="C854" s="1"/>
    </row>
    <row r="855" spans="2:3" ht="14.1" customHeight="1" x14ac:dyDescent="0.2">
      <c r="B855" s="1"/>
      <c r="C855" s="1"/>
    </row>
    <row r="856" spans="2:3" ht="14.1" customHeight="1" x14ac:dyDescent="0.2">
      <c r="B856" s="1"/>
      <c r="C856" s="1"/>
    </row>
    <row r="857" spans="2:3" ht="14.1" customHeight="1" x14ac:dyDescent="0.2">
      <c r="B857" s="1"/>
      <c r="C857" s="1"/>
    </row>
    <row r="858" spans="2:3" ht="14.1" customHeight="1" x14ac:dyDescent="0.2">
      <c r="B858" s="1"/>
      <c r="C858" s="1"/>
    </row>
    <row r="859" spans="2:3" ht="14.1" customHeight="1" x14ac:dyDescent="0.2">
      <c r="B859" s="1"/>
      <c r="C859" s="1"/>
    </row>
    <row r="860" spans="2:3" ht="14.1" customHeight="1" x14ac:dyDescent="0.2">
      <c r="B860" s="1"/>
      <c r="C860" s="1"/>
    </row>
    <row r="861" spans="2:3" ht="14.1" customHeight="1" x14ac:dyDescent="0.2">
      <c r="B861" s="1"/>
      <c r="C861" s="1"/>
    </row>
    <row r="862" spans="2:3" ht="14.1" customHeight="1" x14ac:dyDescent="0.2">
      <c r="B862" s="1"/>
      <c r="C862" s="1"/>
    </row>
    <row r="863" spans="2:3" ht="14.1" customHeight="1" x14ac:dyDescent="0.2">
      <c r="B863" s="1"/>
      <c r="C863" s="1"/>
    </row>
    <row r="864" spans="2:3" ht="14.1" customHeight="1" x14ac:dyDescent="0.2">
      <c r="B864" s="1"/>
      <c r="C864" s="1"/>
    </row>
    <row r="865" spans="2:3" ht="14.1" customHeight="1" x14ac:dyDescent="0.2">
      <c r="B865" s="1"/>
      <c r="C865" s="1"/>
    </row>
    <row r="866" spans="2:3" ht="14.1" customHeight="1" x14ac:dyDescent="0.2">
      <c r="B866" s="1"/>
      <c r="C866" s="1"/>
    </row>
    <row r="867" spans="2:3" ht="14.1" customHeight="1" x14ac:dyDescent="0.2">
      <c r="B867" s="1"/>
      <c r="C867" s="1"/>
    </row>
    <row r="868" spans="2:3" ht="14.1" customHeight="1" x14ac:dyDescent="0.2">
      <c r="B868" s="1"/>
      <c r="C868" s="1"/>
    </row>
    <row r="869" spans="2:3" ht="14.1" customHeight="1" x14ac:dyDescent="0.2">
      <c r="B869" s="1"/>
      <c r="C869" s="1"/>
    </row>
    <row r="870" spans="2:3" ht="14.1" customHeight="1" x14ac:dyDescent="0.2">
      <c r="B870" s="1"/>
      <c r="C870" s="1"/>
    </row>
    <row r="871" spans="2:3" ht="14.1" customHeight="1" x14ac:dyDescent="0.2">
      <c r="B871" s="1"/>
      <c r="C871" s="1"/>
    </row>
    <row r="872" spans="2:3" ht="14.1" customHeight="1" x14ac:dyDescent="0.2">
      <c r="B872" s="1"/>
      <c r="C872" s="1"/>
    </row>
    <row r="873" spans="2:3" ht="14.1" customHeight="1" x14ac:dyDescent="0.2">
      <c r="B873" s="1"/>
      <c r="C873" s="1"/>
    </row>
    <row r="874" spans="2:3" ht="14.1" customHeight="1" x14ac:dyDescent="0.2">
      <c r="B874" s="1"/>
      <c r="C874" s="1"/>
    </row>
    <row r="875" spans="2:3" ht="14.1" customHeight="1" x14ac:dyDescent="0.2">
      <c r="B875" s="1"/>
      <c r="C875" s="1"/>
    </row>
    <row r="876" spans="2:3" ht="14.1" customHeight="1" x14ac:dyDescent="0.2">
      <c r="B876" s="1"/>
      <c r="C876" s="1"/>
    </row>
    <row r="877" spans="2:3" ht="14.1" customHeight="1" x14ac:dyDescent="0.2">
      <c r="B877" s="1"/>
      <c r="C877" s="1"/>
    </row>
    <row r="878" spans="2:3" ht="14.1" customHeight="1" x14ac:dyDescent="0.2">
      <c r="B878" s="1"/>
      <c r="C878" s="1"/>
    </row>
    <row r="879" spans="2:3" ht="14.1" customHeight="1" x14ac:dyDescent="0.2">
      <c r="B879" s="1"/>
      <c r="C879" s="1"/>
    </row>
    <row r="880" spans="2:3" ht="14.1" customHeight="1" x14ac:dyDescent="0.2">
      <c r="B880" s="1"/>
      <c r="C880" s="1"/>
    </row>
    <row r="881" spans="2:3" ht="14.1" customHeight="1" x14ac:dyDescent="0.2">
      <c r="B881" s="1"/>
      <c r="C881" s="1"/>
    </row>
    <row r="882" spans="2:3" ht="14.1" customHeight="1" x14ac:dyDescent="0.2">
      <c r="B882" s="1"/>
      <c r="C882" s="1"/>
    </row>
    <row r="883" spans="2:3" ht="14.1" customHeight="1" x14ac:dyDescent="0.2">
      <c r="B883" s="1"/>
      <c r="C883" s="1"/>
    </row>
    <row r="884" spans="2:3" ht="14.1" customHeight="1" x14ac:dyDescent="0.2">
      <c r="B884" s="1"/>
      <c r="C884" s="1"/>
    </row>
    <row r="885" spans="2:3" ht="14.1" customHeight="1" x14ac:dyDescent="0.2">
      <c r="B885" s="1"/>
      <c r="C885" s="1"/>
    </row>
    <row r="886" spans="2:3" ht="14.1" customHeight="1" x14ac:dyDescent="0.2">
      <c r="B886" s="1"/>
      <c r="C886" s="1"/>
    </row>
    <row r="887" spans="2:3" ht="14.1" customHeight="1" x14ac:dyDescent="0.2">
      <c r="B887" s="1"/>
      <c r="C887" s="1"/>
    </row>
    <row r="888" spans="2:3" ht="14.1" customHeight="1" x14ac:dyDescent="0.2">
      <c r="B888" s="1"/>
      <c r="C888" s="1"/>
    </row>
    <row r="889" spans="2:3" ht="14.1" customHeight="1" x14ac:dyDescent="0.2">
      <c r="B889" s="1"/>
      <c r="C889" s="1"/>
    </row>
    <row r="890" spans="2:3" ht="14.1" customHeight="1" x14ac:dyDescent="0.2">
      <c r="B890" s="1"/>
      <c r="C890" s="1"/>
    </row>
    <row r="891" spans="2:3" ht="14.1" customHeight="1" x14ac:dyDescent="0.2">
      <c r="B891" s="1"/>
      <c r="C891" s="1"/>
    </row>
    <row r="892" spans="2:3" ht="14.1" customHeight="1" x14ac:dyDescent="0.2">
      <c r="B892" s="1"/>
      <c r="C892" s="1"/>
    </row>
    <row r="893" spans="2:3" ht="14.1" customHeight="1" x14ac:dyDescent="0.2">
      <c r="B893" s="1"/>
      <c r="C893" s="1"/>
    </row>
    <row r="894" spans="2:3" ht="14.1" customHeight="1" x14ac:dyDescent="0.2">
      <c r="B894" s="1"/>
      <c r="C894" s="1"/>
    </row>
    <row r="895" spans="2:3" ht="14.1" customHeight="1" x14ac:dyDescent="0.2">
      <c r="B895" s="1"/>
      <c r="C895" s="1"/>
    </row>
    <row r="896" spans="2:3" ht="14.1" customHeight="1" x14ac:dyDescent="0.2">
      <c r="B896" s="1"/>
      <c r="C896" s="1"/>
    </row>
    <row r="897" spans="2:3" ht="14.1" customHeight="1" x14ac:dyDescent="0.2">
      <c r="B897" s="1"/>
      <c r="C897" s="1"/>
    </row>
    <row r="898" spans="2:3" ht="14.1" customHeight="1" x14ac:dyDescent="0.2">
      <c r="B898" s="1"/>
      <c r="C898" s="1"/>
    </row>
    <row r="899" spans="2:3" ht="14.1" customHeight="1" x14ac:dyDescent="0.2">
      <c r="B899" s="1"/>
      <c r="C899" s="1"/>
    </row>
    <row r="900" spans="2:3" ht="14.1" customHeight="1" x14ac:dyDescent="0.2">
      <c r="B900" s="1"/>
      <c r="C900" s="1"/>
    </row>
    <row r="901" spans="2:3" ht="14.1" customHeight="1" x14ac:dyDescent="0.2">
      <c r="B901" s="1"/>
      <c r="C901" s="1"/>
    </row>
    <row r="902" spans="2:3" ht="14.1" customHeight="1" x14ac:dyDescent="0.2">
      <c r="B902" s="1"/>
      <c r="C902" s="1"/>
    </row>
    <row r="903" spans="2:3" ht="14.1" customHeight="1" x14ac:dyDescent="0.2">
      <c r="B903" s="1"/>
      <c r="C903" s="1"/>
    </row>
    <row r="904" spans="2:3" ht="14.1" customHeight="1" x14ac:dyDescent="0.2">
      <c r="B904" s="1"/>
      <c r="C904" s="1"/>
    </row>
    <row r="905" spans="2:3" ht="14.1" customHeight="1" x14ac:dyDescent="0.2">
      <c r="B905" s="1"/>
      <c r="C905" s="1"/>
    </row>
    <row r="906" spans="2:3" ht="14.1" customHeight="1" x14ac:dyDescent="0.2">
      <c r="B906" s="1"/>
      <c r="C906" s="1"/>
    </row>
    <row r="907" spans="2:3" ht="14.1" customHeight="1" x14ac:dyDescent="0.2">
      <c r="B907" s="1"/>
      <c r="C907" s="1"/>
    </row>
    <row r="908" spans="2:3" ht="14.1" customHeight="1" x14ac:dyDescent="0.2">
      <c r="B908" s="1"/>
      <c r="C908" s="1"/>
    </row>
    <row r="909" spans="2:3" ht="14.1" customHeight="1" x14ac:dyDescent="0.2">
      <c r="B909" s="1"/>
      <c r="C909" s="1"/>
    </row>
    <row r="910" spans="2:3" ht="14.1" customHeight="1" x14ac:dyDescent="0.2">
      <c r="B910" s="1"/>
      <c r="C910" s="1"/>
    </row>
    <row r="911" spans="2:3" ht="14.1" customHeight="1" x14ac:dyDescent="0.2">
      <c r="B911" s="1"/>
      <c r="C911" s="1"/>
    </row>
    <row r="912" spans="2:3" ht="14.1" customHeight="1" x14ac:dyDescent="0.2">
      <c r="B912" s="1"/>
      <c r="C912" s="1"/>
    </row>
    <row r="913" spans="2:3" ht="14.1" customHeight="1" x14ac:dyDescent="0.2">
      <c r="B913" s="1"/>
      <c r="C913" s="1"/>
    </row>
    <row r="914" spans="2:3" ht="14.1" customHeight="1" x14ac:dyDescent="0.2">
      <c r="B914" s="1"/>
      <c r="C914" s="1"/>
    </row>
    <row r="915" spans="2:3" ht="14.1" customHeight="1" x14ac:dyDescent="0.2">
      <c r="B915" s="1"/>
      <c r="C915" s="1"/>
    </row>
    <row r="916" spans="2:3" ht="14.1" customHeight="1" x14ac:dyDescent="0.2">
      <c r="B916" s="1"/>
      <c r="C916" s="1"/>
    </row>
    <row r="917" spans="2:3" ht="14.1" customHeight="1" x14ac:dyDescent="0.2">
      <c r="B917" s="1"/>
      <c r="C917" s="1"/>
    </row>
    <row r="918" spans="2:3" ht="14.1" customHeight="1" x14ac:dyDescent="0.2">
      <c r="B918" s="1"/>
      <c r="C918" s="1"/>
    </row>
    <row r="919" spans="2:3" ht="14.1" customHeight="1" x14ac:dyDescent="0.2">
      <c r="B919" s="1"/>
      <c r="C919" s="1"/>
    </row>
    <row r="920" spans="2:3" ht="14.1" customHeight="1" x14ac:dyDescent="0.2">
      <c r="B920" s="1"/>
      <c r="C920" s="1"/>
    </row>
    <row r="921" spans="2:3" ht="14.1" customHeight="1" x14ac:dyDescent="0.2">
      <c r="B921" s="1"/>
      <c r="C921" s="1"/>
    </row>
    <row r="922" spans="2:3" ht="14.1" customHeight="1" x14ac:dyDescent="0.2">
      <c r="B922" s="1"/>
      <c r="C922" s="1"/>
    </row>
    <row r="923" spans="2:3" ht="14.1" customHeight="1" x14ac:dyDescent="0.2">
      <c r="B923" s="1"/>
      <c r="C923" s="1"/>
    </row>
    <row r="924" spans="2:3" ht="14.1" customHeight="1" x14ac:dyDescent="0.2">
      <c r="B924" s="1"/>
      <c r="C924" s="1"/>
    </row>
    <row r="925" spans="2:3" ht="14.1" customHeight="1" x14ac:dyDescent="0.2">
      <c r="B925" s="1"/>
      <c r="C925" s="1"/>
    </row>
    <row r="926" spans="2:3" ht="14.1" customHeight="1" x14ac:dyDescent="0.2">
      <c r="B926" s="1"/>
      <c r="C926" s="1"/>
    </row>
    <row r="927" spans="2:3" ht="14.1" customHeight="1" x14ac:dyDescent="0.2">
      <c r="B927" s="1"/>
      <c r="C927" s="1"/>
    </row>
    <row r="928" spans="2:3" ht="14.1" customHeight="1" x14ac:dyDescent="0.2">
      <c r="B928" s="1"/>
      <c r="C928" s="1"/>
    </row>
    <row r="929" spans="2:3" ht="14.1" customHeight="1" x14ac:dyDescent="0.2">
      <c r="B929" s="1"/>
      <c r="C929" s="1"/>
    </row>
    <row r="930" spans="2:3" ht="14.1" customHeight="1" x14ac:dyDescent="0.2">
      <c r="B930" s="1"/>
      <c r="C930" s="1"/>
    </row>
    <row r="931" spans="2:3" ht="14.1" customHeight="1" x14ac:dyDescent="0.2">
      <c r="B931" s="1"/>
      <c r="C931" s="1"/>
    </row>
    <row r="932" spans="2:3" ht="14.1" customHeight="1" x14ac:dyDescent="0.2">
      <c r="B932" s="1"/>
      <c r="C932" s="1"/>
    </row>
    <row r="933" spans="2:3" ht="14.1" customHeight="1" x14ac:dyDescent="0.2">
      <c r="B933" s="1"/>
      <c r="C933" s="1"/>
    </row>
    <row r="934" spans="2:3" ht="14.1" customHeight="1" x14ac:dyDescent="0.2">
      <c r="B934" s="1"/>
      <c r="C934" s="1"/>
    </row>
    <row r="935" spans="2:3" ht="14.1" customHeight="1" x14ac:dyDescent="0.2">
      <c r="B935" s="1"/>
      <c r="C935" s="1"/>
    </row>
    <row r="936" spans="2:3" ht="14.1" customHeight="1" x14ac:dyDescent="0.2">
      <c r="B936" s="1"/>
      <c r="C936" s="1"/>
    </row>
    <row r="937" spans="2:3" ht="14.1" customHeight="1" x14ac:dyDescent="0.2">
      <c r="B937" s="1"/>
      <c r="C937" s="1"/>
    </row>
    <row r="938" spans="2:3" ht="14.1" customHeight="1" x14ac:dyDescent="0.2">
      <c r="B938" s="1"/>
      <c r="C938" s="1"/>
    </row>
    <row r="939" spans="2:3" ht="14.1" customHeight="1" x14ac:dyDescent="0.2">
      <c r="B939" s="1"/>
      <c r="C939" s="1"/>
    </row>
    <row r="940" spans="2:3" ht="14.1" customHeight="1" x14ac:dyDescent="0.2">
      <c r="B940" s="1"/>
      <c r="C940" s="1"/>
    </row>
    <row r="941" spans="2:3" ht="14.1" customHeight="1" x14ac:dyDescent="0.2">
      <c r="B941" s="1"/>
      <c r="C941" s="1"/>
    </row>
    <row r="942" spans="2:3" ht="14.1" customHeight="1" x14ac:dyDescent="0.2">
      <c r="B942" s="1"/>
      <c r="C942" s="1"/>
    </row>
    <row r="943" spans="2:3" ht="14.1" customHeight="1" x14ac:dyDescent="0.2">
      <c r="B943" s="1"/>
      <c r="C943" s="1"/>
    </row>
    <row r="944" spans="2:3" ht="14.1" customHeight="1" x14ac:dyDescent="0.2">
      <c r="B944" s="1"/>
      <c r="C944" s="1"/>
    </row>
    <row r="945" spans="2:3" ht="14.1" customHeight="1" x14ac:dyDescent="0.2">
      <c r="B945" s="1"/>
      <c r="C945" s="1"/>
    </row>
    <row r="946" spans="2:3" ht="14.1" customHeight="1" x14ac:dyDescent="0.2">
      <c r="B946" s="1"/>
      <c r="C946" s="1"/>
    </row>
    <row r="947" spans="2:3" ht="14.1" customHeight="1" x14ac:dyDescent="0.2">
      <c r="B947" s="1"/>
      <c r="C947" s="1"/>
    </row>
    <row r="948" spans="2:3" ht="14.1" customHeight="1" x14ac:dyDescent="0.2">
      <c r="B948" s="1"/>
      <c r="C948" s="1"/>
    </row>
    <row r="949" spans="2:3" ht="14.1" customHeight="1" x14ac:dyDescent="0.2">
      <c r="B949" s="1"/>
      <c r="C949" s="1"/>
    </row>
    <row r="950" spans="2:3" ht="14.1" customHeight="1" x14ac:dyDescent="0.2">
      <c r="B950" s="1"/>
      <c r="C950" s="1"/>
    </row>
    <row r="951" spans="2:3" ht="14.1" customHeight="1" x14ac:dyDescent="0.2">
      <c r="B951" s="1"/>
      <c r="C951" s="1"/>
    </row>
    <row r="952" spans="2:3" ht="14.1" customHeight="1" x14ac:dyDescent="0.2">
      <c r="B952" s="1"/>
      <c r="C952" s="1"/>
    </row>
    <row r="953" spans="2:3" ht="14.1" customHeight="1" x14ac:dyDescent="0.2">
      <c r="B953" s="1"/>
      <c r="C953" s="1"/>
    </row>
    <row r="954" spans="2:3" ht="14.1" customHeight="1" x14ac:dyDescent="0.2">
      <c r="B954" s="1"/>
      <c r="C954" s="1"/>
    </row>
    <row r="955" spans="2:3" ht="14.1" customHeight="1" x14ac:dyDescent="0.2">
      <c r="B955" s="1"/>
      <c r="C955" s="1"/>
    </row>
    <row r="956" spans="2:3" ht="14.1" customHeight="1" x14ac:dyDescent="0.2">
      <c r="B956" s="1"/>
      <c r="C956" s="1"/>
    </row>
    <row r="957" spans="2:3" ht="14.1" customHeight="1" x14ac:dyDescent="0.2">
      <c r="B957" s="1"/>
      <c r="C957" s="1"/>
    </row>
    <row r="958" spans="2:3" ht="14.1" customHeight="1" x14ac:dyDescent="0.2">
      <c r="B958" s="1"/>
      <c r="C958" s="1"/>
    </row>
    <row r="959" spans="2:3" ht="14.1" customHeight="1" x14ac:dyDescent="0.2">
      <c r="B959" s="1"/>
      <c r="C959" s="1"/>
    </row>
    <row r="960" spans="2:3" ht="14.1" customHeight="1" x14ac:dyDescent="0.2">
      <c r="B960" s="1"/>
      <c r="C960" s="1"/>
    </row>
    <row r="961" spans="2:3" ht="14.1" customHeight="1" x14ac:dyDescent="0.2">
      <c r="B961" s="1"/>
      <c r="C961" s="1"/>
    </row>
    <row r="962" spans="2:3" ht="14.1" customHeight="1" x14ac:dyDescent="0.2">
      <c r="B962" s="1"/>
      <c r="C962" s="1"/>
    </row>
    <row r="963" spans="2:3" ht="14.1" customHeight="1" x14ac:dyDescent="0.2">
      <c r="B963" s="1"/>
      <c r="C963" s="1"/>
    </row>
    <row r="964" spans="2:3" ht="14.1" customHeight="1" x14ac:dyDescent="0.2">
      <c r="B964" s="1"/>
      <c r="C964" s="1"/>
    </row>
    <row r="965" spans="2:3" ht="14.1" customHeight="1" x14ac:dyDescent="0.2">
      <c r="B965" s="1"/>
      <c r="C965" s="1"/>
    </row>
    <row r="966" spans="2:3" ht="14.1" customHeight="1" x14ac:dyDescent="0.2">
      <c r="B966" s="1"/>
      <c r="C966" s="1"/>
    </row>
    <row r="967" spans="2:3" ht="14.1" customHeight="1" x14ac:dyDescent="0.2">
      <c r="B967" s="1"/>
      <c r="C967" s="1"/>
    </row>
    <row r="968" spans="2:3" ht="14.1" customHeight="1" x14ac:dyDescent="0.2">
      <c r="B968" s="1"/>
      <c r="C968" s="1"/>
    </row>
    <row r="969" spans="2:3" ht="14.1" customHeight="1" x14ac:dyDescent="0.2">
      <c r="B969" s="1"/>
      <c r="C969" s="1"/>
    </row>
    <row r="970" spans="2:3" ht="14.1" customHeight="1" x14ac:dyDescent="0.2">
      <c r="B970" s="1"/>
      <c r="C970" s="1"/>
    </row>
    <row r="971" spans="2:3" ht="14.1" customHeight="1" x14ac:dyDescent="0.2">
      <c r="B971" s="1"/>
      <c r="C971" s="1"/>
    </row>
    <row r="972" spans="2:3" ht="14.1" customHeight="1" x14ac:dyDescent="0.2">
      <c r="B972" s="1"/>
      <c r="C972" s="1"/>
    </row>
    <row r="973" spans="2:3" ht="14.1" customHeight="1" x14ac:dyDescent="0.2">
      <c r="B973" s="1"/>
      <c r="C973" s="1"/>
    </row>
    <row r="974" spans="2:3" ht="14.1" customHeight="1" x14ac:dyDescent="0.2">
      <c r="B974" s="1"/>
      <c r="C974" s="1"/>
    </row>
    <row r="975" spans="2:3" ht="14.1" customHeight="1" x14ac:dyDescent="0.2">
      <c r="B975" s="1"/>
      <c r="C975" s="1"/>
    </row>
    <row r="976" spans="2:3" ht="14.1" customHeight="1" x14ac:dyDescent="0.2">
      <c r="B976" s="1"/>
      <c r="C976" s="1"/>
    </row>
    <row r="977" spans="2:3" ht="14.1" customHeight="1" x14ac:dyDescent="0.2">
      <c r="B977" s="1"/>
      <c r="C977" s="1"/>
    </row>
    <row r="978" spans="2:3" ht="14.1" customHeight="1" x14ac:dyDescent="0.2">
      <c r="B978" s="1"/>
      <c r="C978" s="1"/>
    </row>
    <row r="979" spans="2:3" ht="14.1" customHeight="1" x14ac:dyDescent="0.2">
      <c r="B979" s="1"/>
      <c r="C979" s="1"/>
    </row>
    <row r="980" spans="2:3" ht="14.1" customHeight="1" x14ac:dyDescent="0.2">
      <c r="B980" s="1"/>
      <c r="C980" s="1"/>
    </row>
    <row r="981" spans="2:3" ht="14.1" customHeight="1" x14ac:dyDescent="0.2">
      <c r="B981" s="1"/>
      <c r="C981" s="1"/>
    </row>
    <row r="982" spans="2:3" ht="14.1" customHeight="1" x14ac:dyDescent="0.2">
      <c r="B982" s="1"/>
      <c r="C982" s="1"/>
    </row>
    <row r="983" spans="2:3" ht="14.1" customHeight="1" x14ac:dyDescent="0.2">
      <c r="B983" s="1"/>
      <c r="C983" s="1"/>
    </row>
    <row r="984" spans="2:3" ht="14.1" customHeight="1" x14ac:dyDescent="0.2">
      <c r="B984" s="1"/>
      <c r="C984" s="1"/>
    </row>
    <row r="985" spans="2:3" ht="14.1" customHeight="1" x14ac:dyDescent="0.2">
      <c r="B985" s="1"/>
      <c r="C985" s="1"/>
    </row>
    <row r="986" spans="2:3" ht="14.1" customHeight="1" x14ac:dyDescent="0.2">
      <c r="B986" s="1"/>
      <c r="C986" s="1"/>
    </row>
    <row r="987" spans="2:3" ht="14.1" customHeight="1" x14ac:dyDescent="0.2">
      <c r="B987" s="1"/>
      <c r="C987" s="1"/>
    </row>
    <row r="988" spans="2:3" ht="14.1" customHeight="1" x14ac:dyDescent="0.2">
      <c r="B988" s="1"/>
      <c r="C988" s="1"/>
    </row>
    <row r="989" spans="2:3" ht="14.1" customHeight="1" x14ac:dyDescent="0.2">
      <c r="B989" s="1"/>
      <c r="C989" s="1"/>
    </row>
    <row r="990" spans="2:3" ht="14.1" customHeight="1" x14ac:dyDescent="0.2">
      <c r="B990" s="1"/>
      <c r="C990" s="1"/>
    </row>
    <row r="991" spans="2:3" ht="14.1" customHeight="1" x14ac:dyDescent="0.2">
      <c r="B991" s="1"/>
      <c r="C991" s="1"/>
    </row>
    <row r="992" spans="2:3" ht="14.1" customHeight="1" x14ac:dyDescent="0.2">
      <c r="B992" s="1"/>
      <c r="C992" s="1"/>
    </row>
    <row r="993" spans="2:3" ht="14.1" customHeight="1" x14ac:dyDescent="0.2">
      <c r="B993" s="1"/>
      <c r="C993" s="1"/>
    </row>
    <row r="994" spans="2:3" ht="14.1" customHeight="1" x14ac:dyDescent="0.2">
      <c r="B994" s="1"/>
      <c r="C994" s="1"/>
    </row>
    <row r="995" spans="2:3" ht="14.1" customHeight="1" x14ac:dyDescent="0.2">
      <c r="B995" s="1"/>
      <c r="C995" s="1"/>
    </row>
    <row r="996" spans="2:3" ht="14.1" customHeight="1" x14ac:dyDescent="0.2">
      <c r="B996" s="1"/>
      <c r="C996" s="1"/>
    </row>
    <row r="997" spans="2:3" ht="14.1" customHeight="1" x14ac:dyDescent="0.2">
      <c r="B997" s="1"/>
      <c r="C997" s="1"/>
    </row>
    <row r="998" spans="2:3" ht="14.1" customHeight="1" x14ac:dyDescent="0.2">
      <c r="B998" s="1"/>
      <c r="C998" s="1"/>
    </row>
    <row r="999" spans="2:3" ht="14.1" customHeight="1" x14ac:dyDescent="0.2">
      <c r="B999" s="1"/>
      <c r="C999" s="1"/>
    </row>
    <row r="1000" spans="2:3" ht="14.1" customHeight="1" x14ac:dyDescent="0.2">
      <c r="B1000" s="1"/>
      <c r="C1000" s="1"/>
    </row>
    <row r="1001" spans="2:3" ht="14.1" customHeight="1" x14ac:dyDescent="0.2">
      <c r="B1001" s="1"/>
      <c r="C1001" s="1"/>
    </row>
    <row r="1002" spans="2:3" ht="14.1" customHeight="1" x14ac:dyDescent="0.2">
      <c r="B1002" s="1"/>
      <c r="C1002" s="1"/>
    </row>
    <row r="1003" spans="2:3" ht="14.1" customHeight="1" x14ac:dyDescent="0.2">
      <c r="B1003" s="1"/>
      <c r="C1003" s="1"/>
    </row>
    <row r="1004" spans="2:3" ht="14.1" customHeight="1" x14ac:dyDescent="0.2">
      <c r="B1004" s="1"/>
      <c r="C1004" s="1"/>
    </row>
    <row r="1005" spans="2:3" ht="14.1" customHeight="1" x14ac:dyDescent="0.2">
      <c r="B1005" s="1"/>
      <c r="C1005" s="1"/>
    </row>
    <row r="1006" spans="2:3" ht="14.1" customHeight="1" x14ac:dyDescent="0.2">
      <c r="B1006" s="1"/>
      <c r="C1006" s="1"/>
    </row>
    <row r="1007" spans="2:3" ht="14.1" customHeight="1" x14ac:dyDescent="0.2">
      <c r="B1007" s="1"/>
      <c r="C1007" s="1"/>
    </row>
    <row r="1008" spans="2:3" ht="14.1" customHeight="1" x14ac:dyDescent="0.2">
      <c r="B1008" s="1"/>
      <c r="C1008" s="1"/>
    </row>
    <row r="1009" spans="2:3" ht="14.1" customHeight="1" x14ac:dyDescent="0.2">
      <c r="B1009" s="1"/>
      <c r="C1009" s="1"/>
    </row>
    <row r="1010" spans="2:3" ht="14.1" customHeight="1" x14ac:dyDescent="0.2">
      <c r="B1010" s="1"/>
      <c r="C1010" s="1"/>
    </row>
    <row r="1011" spans="2:3" ht="14.1" customHeight="1" x14ac:dyDescent="0.2">
      <c r="B1011" s="1"/>
      <c r="C1011" s="1"/>
    </row>
    <row r="1012" spans="2:3" ht="14.1" customHeight="1" x14ac:dyDescent="0.2">
      <c r="B1012" s="1"/>
      <c r="C1012" s="1"/>
    </row>
    <row r="1013" spans="2:3" ht="14.1" customHeight="1" x14ac:dyDescent="0.2">
      <c r="B1013" s="1"/>
      <c r="C1013" s="1"/>
    </row>
    <row r="1014" spans="2:3" ht="14.1" customHeight="1" x14ac:dyDescent="0.2">
      <c r="B1014" s="1"/>
      <c r="C1014" s="1"/>
    </row>
    <row r="1015" spans="2:3" ht="14.1" customHeight="1" x14ac:dyDescent="0.2">
      <c r="B1015" s="1"/>
      <c r="C1015" s="1"/>
    </row>
    <row r="1016" spans="2:3" ht="14.1" customHeight="1" x14ac:dyDescent="0.2">
      <c r="B1016" s="1"/>
      <c r="C1016" s="1"/>
    </row>
    <row r="1017" spans="2:3" ht="14.1" customHeight="1" x14ac:dyDescent="0.2">
      <c r="B1017" s="1"/>
      <c r="C1017" s="1"/>
    </row>
    <row r="1018" spans="2:3" ht="14.1" customHeight="1" x14ac:dyDescent="0.2">
      <c r="B1018" s="1"/>
      <c r="C1018" s="1"/>
    </row>
    <row r="1019" spans="2:3" ht="14.1" customHeight="1" x14ac:dyDescent="0.2">
      <c r="B1019" s="1"/>
      <c r="C1019" s="1"/>
    </row>
    <row r="1020" spans="2:3" ht="14.1" customHeight="1" x14ac:dyDescent="0.2">
      <c r="B1020" s="1"/>
      <c r="C1020" s="1"/>
    </row>
    <row r="1021" spans="2:3" ht="14.1" customHeight="1" x14ac:dyDescent="0.2">
      <c r="B1021" s="1"/>
      <c r="C1021" s="1"/>
    </row>
    <row r="1022" spans="2:3" ht="14.1" customHeight="1" x14ac:dyDescent="0.2">
      <c r="B1022" s="1"/>
      <c r="C1022" s="1"/>
    </row>
    <row r="1023" spans="2:3" ht="14.1" customHeight="1" x14ac:dyDescent="0.2">
      <c r="B1023" s="1"/>
      <c r="C1023" s="1"/>
    </row>
    <row r="1024" spans="2:3" ht="14.1" customHeight="1" x14ac:dyDescent="0.2">
      <c r="B1024" s="1"/>
      <c r="C1024" s="1"/>
    </row>
    <row r="1025" spans="2:3" ht="14.1" customHeight="1" x14ac:dyDescent="0.2">
      <c r="B1025" s="1"/>
      <c r="C1025" s="1"/>
    </row>
    <row r="1026" spans="2:3" ht="14.1" customHeight="1" x14ac:dyDescent="0.2">
      <c r="B1026" s="1"/>
      <c r="C1026" s="1"/>
    </row>
    <row r="1027" spans="2:3" ht="14.1" customHeight="1" x14ac:dyDescent="0.2">
      <c r="B1027" s="1"/>
      <c r="C1027" s="1"/>
    </row>
    <row r="1028" spans="2:3" ht="14.1" customHeight="1" x14ac:dyDescent="0.2">
      <c r="B1028" s="1"/>
      <c r="C1028" s="1"/>
    </row>
    <row r="1029" spans="2:3" ht="14.1" customHeight="1" x14ac:dyDescent="0.2">
      <c r="B1029" s="1"/>
      <c r="C1029" s="1"/>
    </row>
    <row r="1030" spans="2:3" ht="14.1" customHeight="1" x14ac:dyDescent="0.2">
      <c r="B1030" s="1"/>
      <c r="C1030" s="1"/>
    </row>
    <row r="1031" spans="2:3" ht="14.1" customHeight="1" x14ac:dyDescent="0.2">
      <c r="B1031" s="1"/>
      <c r="C1031" s="1"/>
    </row>
    <row r="1032" spans="2:3" ht="14.1" customHeight="1" x14ac:dyDescent="0.2">
      <c r="B1032" s="1"/>
      <c r="C1032" s="1"/>
    </row>
    <row r="1033" spans="2:3" ht="14.1" customHeight="1" x14ac:dyDescent="0.2">
      <c r="B1033" s="1"/>
      <c r="C1033" s="1"/>
    </row>
    <row r="1034" spans="2:3" ht="14.1" customHeight="1" x14ac:dyDescent="0.2">
      <c r="B1034" s="1"/>
      <c r="C1034" s="1"/>
    </row>
    <row r="1035" spans="2:3" ht="14.1" customHeight="1" x14ac:dyDescent="0.2">
      <c r="B1035" s="1"/>
      <c r="C1035" s="1"/>
    </row>
    <row r="1036" spans="2:3" ht="14.1" customHeight="1" x14ac:dyDescent="0.2">
      <c r="B1036" s="1"/>
      <c r="C1036" s="1"/>
    </row>
    <row r="1037" spans="2:3" ht="14.1" customHeight="1" x14ac:dyDescent="0.2">
      <c r="B1037" s="1"/>
      <c r="C1037" s="1"/>
    </row>
    <row r="1038" spans="2:3" ht="14.1" customHeight="1" x14ac:dyDescent="0.2">
      <c r="B1038" s="1"/>
      <c r="C1038" s="1"/>
    </row>
    <row r="1039" spans="2:3" ht="14.1" customHeight="1" x14ac:dyDescent="0.2">
      <c r="B1039" s="1"/>
      <c r="C1039" s="1"/>
    </row>
    <row r="1040" spans="2:3" ht="14.1" customHeight="1" x14ac:dyDescent="0.2">
      <c r="B1040" s="1"/>
      <c r="C1040" s="1"/>
    </row>
    <row r="1041" spans="2:3" ht="14.1" customHeight="1" x14ac:dyDescent="0.2">
      <c r="B1041" s="1"/>
      <c r="C1041" s="1"/>
    </row>
    <row r="1042" spans="2:3" ht="14.1" customHeight="1" x14ac:dyDescent="0.2">
      <c r="B1042" s="1"/>
      <c r="C1042" s="1"/>
    </row>
    <row r="1043" spans="2:3" ht="14.1" customHeight="1" x14ac:dyDescent="0.2">
      <c r="B1043" s="1"/>
      <c r="C1043" s="1"/>
    </row>
    <row r="1044" spans="2:3" ht="14.1" customHeight="1" x14ac:dyDescent="0.2">
      <c r="B1044" s="1"/>
      <c r="C1044" s="1"/>
    </row>
    <row r="1045" spans="2:3" ht="14.1" customHeight="1" x14ac:dyDescent="0.2">
      <c r="B1045" s="1"/>
      <c r="C1045" s="1"/>
    </row>
    <row r="1046" spans="2:3" ht="14.1" customHeight="1" x14ac:dyDescent="0.2">
      <c r="B1046" s="1"/>
      <c r="C1046" s="1"/>
    </row>
    <row r="1047" spans="2:3" ht="14.1" customHeight="1" x14ac:dyDescent="0.2">
      <c r="B1047" s="1"/>
      <c r="C1047" s="1"/>
    </row>
    <row r="1048" spans="2:3" ht="14.1" customHeight="1" x14ac:dyDescent="0.2">
      <c r="B1048" s="1"/>
      <c r="C1048" s="1"/>
    </row>
    <row r="1049" spans="2:3" ht="14.1" customHeight="1" x14ac:dyDescent="0.2">
      <c r="B1049" s="1"/>
      <c r="C1049" s="1"/>
    </row>
    <row r="1050" spans="2:3" ht="14.1" customHeight="1" x14ac:dyDescent="0.2">
      <c r="B1050" s="1"/>
      <c r="C1050" s="1"/>
    </row>
    <row r="1051" spans="2:3" ht="14.1" customHeight="1" x14ac:dyDescent="0.2">
      <c r="B1051" s="1"/>
      <c r="C1051" s="1"/>
    </row>
    <row r="1052" spans="2:3" ht="14.1" customHeight="1" x14ac:dyDescent="0.2">
      <c r="B1052" s="1"/>
      <c r="C1052" s="1"/>
    </row>
    <row r="1053" spans="2:3" ht="14.1" customHeight="1" x14ac:dyDescent="0.2">
      <c r="B1053" s="1"/>
      <c r="C1053" s="1"/>
    </row>
    <row r="1054" spans="2:3" ht="14.1" customHeight="1" x14ac:dyDescent="0.2">
      <c r="B1054" s="1"/>
      <c r="C1054" s="1"/>
    </row>
    <row r="1055" spans="2:3" ht="14.1" customHeight="1" x14ac:dyDescent="0.2">
      <c r="B1055" s="1"/>
      <c r="C1055" s="1"/>
    </row>
    <row r="1056" spans="2:3" ht="14.1" customHeight="1" x14ac:dyDescent="0.2">
      <c r="B1056" s="1"/>
      <c r="C1056" s="1"/>
    </row>
    <row r="1057" spans="2:3" ht="14.1" customHeight="1" x14ac:dyDescent="0.2">
      <c r="B1057" s="1"/>
      <c r="C1057" s="1"/>
    </row>
    <row r="1058" spans="2:3" ht="14.1" customHeight="1" x14ac:dyDescent="0.2">
      <c r="B1058" s="1"/>
      <c r="C1058" s="1"/>
    </row>
    <row r="1059" spans="2:3" ht="14.1" customHeight="1" x14ac:dyDescent="0.2">
      <c r="B1059" s="1"/>
      <c r="C1059" s="1"/>
    </row>
    <row r="1060" spans="2:3" ht="14.1" customHeight="1" x14ac:dyDescent="0.2">
      <c r="B1060" s="1"/>
      <c r="C1060" s="1"/>
    </row>
    <row r="1061" spans="2:3" ht="14.1" customHeight="1" x14ac:dyDescent="0.2">
      <c r="B1061" s="1"/>
      <c r="C1061" s="1"/>
    </row>
    <row r="1062" spans="2:3" ht="14.1" customHeight="1" x14ac:dyDescent="0.2">
      <c r="B1062" s="1"/>
      <c r="C1062" s="1"/>
    </row>
    <row r="1063" spans="2:3" ht="14.1" customHeight="1" x14ac:dyDescent="0.2">
      <c r="B1063" s="1"/>
      <c r="C1063" s="1"/>
    </row>
    <row r="1064" spans="2:3" ht="14.1" customHeight="1" x14ac:dyDescent="0.2">
      <c r="B1064" s="1"/>
      <c r="C1064" s="1"/>
    </row>
    <row r="1065" spans="2:3" ht="14.1" customHeight="1" x14ac:dyDescent="0.2">
      <c r="B1065" s="1"/>
      <c r="C1065" s="1"/>
    </row>
    <row r="1066" spans="2:3" ht="14.1" customHeight="1" x14ac:dyDescent="0.2">
      <c r="B1066" s="1"/>
      <c r="C1066" s="1"/>
    </row>
    <row r="1067" spans="2:3" ht="14.1" customHeight="1" x14ac:dyDescent="0.2">
      <c r="B1067" s="1"/>
      <c r="C1067" s="1"/>
    </row>
    <row r="1068" spans="2:3" ht="14.1" customHeight="1" x14ac:dyDescent="0.2">
      <c r="B1068" s="1"/>
      <c r="C1068" s="1"/>
    </row>
    <row r="1069" spans="2:3" ht="14.1" customHeight="1" x14ac:dyDescent="0.2">
      <c r="B1069" s="1"/>
      <c r="C1069" s="1"/>
    </row>
    <row r="1070" spans="2:3" ht="14.1" customHeight="1" x14ac:dyDescent="0.2">
      <c r="B1070" s="1"/>
      <c r="C1070" s="1"/>
    </row>
    <row r="1071" spans="2:3" ht="14.1" customHeight="1" x14ac:dyDescent="0.2">
      <c r="B1071" s="1"/>
      <c r="C1071" s="1"/>
    </row>
    <row r="1072" spans="2:3" ht="14.1" customHeight="1" x14ac:dyDescent="0.2">
      <c r="B1072" s="1"/>
      <c r="C1072" s="1"/>
    </row>
    <row r="1073" spans="2:3" ht="14.1" customHeight="1" x14ac:dyDescent="0.2">
      <c r="B1073" s="1"/>
      <c r="C1073" s="1"/>
    </row>
    <row r="1074" spans="2:3" ht="14.1" customHeight="1" x14ac:dyDescent="0.2">
      <c r="B1074" s="1"/>
      <c r="C1074" s="1"/>
    </row>
    <row r="1075" spans="2:3" ht="14.1" customHeight="1" x14ac:dyDescent="0.2">
      <c r="B1075" s="1"/>
      <c r="C1075" s="1"/>
    </row>
    <row r="1076" spans="2:3" ht="14.1" customHeight="1" x14ac:dyDescent="0.2">
      <c r="B1076" s="1"/>
      <c r="C1076" s="1"/>
    </row>
    <row r="1077" spans="2:3" ht="14.1" customHeight="1" x14ac:dyDescent="0.2">
      <c r="B1077" s="1"/>
      <c r="C1077" s="1"/>
    </row>
    <row r="1078" spans="2:3" ht="14.1" customHeight="1" x14ac:dyDescent="0.2">
      <c r="B1078" s="1"/>
      <c r="C1078" s="1"/>
    </row>
    <row r="1079" spans="2:3" ht="14.1" customHeight="1" x14ac:dyDescent="0.2">
      <c r="B1079" s="1"/>
      <c r="C1079" s="1"/>
    </row>
    <row r="1080" spans="2:3" ht="14.1" customHeight="1" x14ac:dyDescent="0.2">
      <c r="B1080" s="1"/>
      <c r="C1080" s="1"/>
    </row>
    <row r="1081" spans="2:3" ht="14.1" customHeight="1" x14ac:dyDescent="0.2">
      <c r="B1081" s="1"/>
      <c r="C1081" s="1"/>
    </row>
    <row r="1082" spans="2:3" ht="14.1" customHeight="1" x14ac:dyDescent="0.2">
      <c r="B1082" s="1"/>
      <c r="C1082" s="1"/>
    </row>
    <row r="1083" spans="2:3" ht="14.1" customHeight="1" x14ac:dyDescent="0.2">
      <c r="B1083" s="1"/>
      <c r="C1083" s="1"/>
    </row>
    <row r="1084" spans="2:3" ht="14.1" customHeight="1" x14ac:dyDescent="0.2">
      <c r="B1084" s="1"/>
      <c r="C1084" s="1"/>
    </row>
    <row r="1085" spans="2:3" ht="14.1" customHeight="1" x14ac:dyDescent="0.2">
      <c r="B1085" s="1"/>
      <c r="C1085" s="1"/>
    </row>
    <row r="1086" spans="2:3" ht="14.1" customHeight="1" x14ac:dyDescent="0.2">
      <c r="B1086" s="1"/>
      <c r="C1086" s="1"/>
    </row>
    <row r="1087" spans="2:3" ht="14.1" customHeight="1" x14ac:dyDescent="0.2">
      <c r="B1087" s="1"/>
      <c r="C1087" s="1"/>
    </row>
    <row r="1088" spans="2:3" ht="14.1" customHeight="1" x14ac:dyDescent="0.2">
      <c r="B1088" s="1"/>
      <c r="C1088" s="1"/>
    </row>
    <row r="1089" spans="2:3" ht="14.1" customHeight="1" x14ac:dyDescent="0.2">
      <c r="B1089" s="1"/>
      <c r="C1089" s="1"/>
    </row>
    <row r="1090" spans="2:3" ht="14.1" customHeight="1" x14ac:dyDescent="0.2">
      <c r="B1090" s="1"/>
      <c r="C1090" s="1"/>
    </row>
    <row r="1091" spans="2:3" ht="14.1" customHeight="1" x14ac:dyDescent="0.2">
      <c r="B1091" s="1"/>
      <c r="C1091" s="1"/>
    </row>
    <row r="1092" spans="2:3" ht="14.1" customHeight="1" x14ac:dyDescent="0.2">
      <c r="B1092" s="1"/>
      <c r="C1092" s="1"/>
    </row>
    <row r="1093" spans="2:3" ht="14.1" customHeight="1" x14ac:dyDescent="0.2">
      <c r="B1093" s="1"/>
      <c r="C1093" s="1"/>
    </row>
    <row r="1094" spans="2:3" ht="14.1" customHeight="1" x14ac:dyDescent="0.2">
      <c r="B1094" s="1"/>
      <c r="C1094" s="1"/>
    </row>
    <row r="1095" spans="2:3" ht="14.1" customHeight="1" x14ac:dyDescent="0.2">
      <c r="B1095" s="1"/>
      <c r="C1095" s="1"/>
    </row>
    <row r="1096" spans="2:3" ht="14.1" customHeight="1" x14ac:dyDescent="0.2">
      <c r="B1096" s="1"/>
      <c r="C1096" s="1"/>
    </row>
    <row r="1097" spans="2:3" ht="14.1" customHeight="1" x14ac:dyDescent="0.2">
      <c r="B1097" s="1"/>
      <c r="C1097" s="1"/>
    </row>
    <row r="1098" spans="2:3" ht="14.1" customHeight="1" x14ac:dyDescent="0.2">
      <c r="B1098" s="1"/>
      <c r="C1098" s="1"/>
    </row>
    <row r="1099" spans="2:3" ht="14.1" customHeight="1" x14ac:dyDescent="0.2">
      <c r="B1099" s="1"/>
      <c r="C1099" s="1"/>
    </row>
    <row r="1100" spans="2:3" ht="14.1" customHeight="1" x14ac:dyDescent="0.2">
      <c r="B1100" s="1"/>
      <c r="C1100" s="1"/>
    </row>
    <row r="1101" spans="2:3" ht="14.1" customHeight="1" x14ac:dyDescent="0.2">
      <c r="B1101" s="1"/>
      <c r="C1101" s="1"/>
    </row>
    <row r="1102" spans="2:3" ht="14.1" customHeight="1" x14ac:dyDescent="0.2">
      <c r="B1102" s="1"/>
      <c r="C1102" s="1"/>
    </row>
    <row r="1103" spans="2:3" ht="14.1" customHeight="1" x14ac:dyDescent="0.2">
      <c r="B1103" s="1"/>
      <c r="C1103" s="1"/>
    </row>
    <row r="1104" spans="2:3" ht="14.1" customHeight="1" x14ac:dyDescent="0.2">
      <c r="B1104" s="1"/>
      <c r="C1104" s="1"/>
    </row>
    <row r="1105" spans="2:3" ht="14.1" customHeight="1" x14ac:dyDescent="0.2">
      <c r="B1105" s="1"/>
      <c r="C1105" s="1"/>
    </row>
    <row r="1106" spans="2:3" ht="14.1" customHeight="1" x14ac:dyDescent="0.2">
      <c r="B1106" s="1"/>
      <c r="C1106" s="1"/>
    </row>
    <row r="1107" spans="2:3" ht="14.1" customHeight="1" x14ac:dyDescent="0.2">
      <c r="B1107" s="1"/>
      <c r="C1107" s="1"/>
    </row>
    <row r="1108" spans="2:3" ht="14.1" customHeight="1" x14ac:dyDescent="0.2">
      <c r="B1108" s="1"/>
      <c r="C1108" s="1"/>
    </row>
    <row r="1109" spans="2:3" ht="14.1" customHeight="1" x14ac:dyDescent="0.2">
      <c r="B1109" s="1"/>
      <c r="C1109" s="1"/>
    </row>
    <row r="1110" spans="2:3" ht="14.1" customHeight="1" x14ac:dyDescent="0.2">
      <c r="B1110" s="1"/>
      <c r="C1110" s="1"/>
    </row>
    <row r="1111" spans="2:3" ht="14.1" customHeight="1" x14ac:dyDescent="0.2">
      <c r="B1111" s="1"/>
      <c r="C1111" s="1"/>
    </row>
    <row r="1112" spans="2:3" ht="14.1" customHeight="1" x14ac:dyDescent="0.2">
      <c r="B1112" s="1"/>
      <c r="C1112" s="1"/>
    </row>
    <row r="1113" spans="2:3" ht="14.1" customHeight="1" x14ac:dyDescent="0.2">
      <c r="B1113" s="1"/>
      <c r="C1113" s="1"/>
    </row>
    <row r="1114" spans="2:3" ht="14.1" customHeight="1" x14ac:dyDescent="0.2">
      <c r="B1114" s="1"/>
      <c r="C1114" s="1"/>
    </row>
    <row r="1115" spans="2:3" ht="14.1" customHeight="1" x14ac:dyDescent="0.2">
      <c r="B1115" s="1"/>
      <c r="C1115" s="1"/>
    </row>
    <row r="1116" spans="2:3" ht="14.1" customHeight="1" x14ac:dyDescent="0.2">
      <c r="B1116" s="1"/>
      <c r="C1116" s="1"/>
    </row>
    <row r="1117" spans="2:3" ht="14.1" customHeight="1" x14ac:dyDescent="0.2">
      <c r="B1117" s="1"/>
      <c r="C1117" s="1"/>
    </row>
    <row r="1118" spans="2:3" ht="14.1" customHeight="1" x14ac:dyDescent="0.2">
      <c r="B1118" s="1"/>
      <c r="C1118" s="1"/>
    </row>
    <row r="1119" spans="2:3" ht="14.1" customHeight="1" x14ac:dyDescent="0.2">
      <c r="B1119" s="1"/>
      <c r="C1119" s="1"/>
    </row>
    <row r="1120" spans="2:3" ht="14.1" customHeight="1" x14ac:dyDescent="0.2">
      <c r="B1120" s="1"/>
      <c r="C1120" s="1"/>
    </row>
    <row r="1121" spans="2:3" ht="14.1" customHeight="1" x14ac:dyDescent="0.2">
      <c r="B1121" s="1"/>
      <c r="C1121" s="1"/>
    </row>
    <row r="1122" spans="2:3" ht="14.1" customHeight="1" x14ac:dyDescent="0.2">
      <c r="B1122" s="1"/>
      <c r="C1122" s="1"/>
    </row>
    <row r="1123" spans="2:3" ht="14.1" customHeight="1" x14ac:dyDescent="0.2">
      <c r="B1123" s="1"/>
      <c r="C1123" s="1"/>
    </row>
    <row r="1124" spans="2:3" ht="14.1" customHeight="1" x14ac:dyDescent="0.2">
      <c r="B1124" s="1"/>
      <c r="C1124" s="1"/>
    </row>
    <row r="1125" spans="2:3" ht="14.1" customHeight="1" x14ac:dyDescent="0.2">
      <c r="B1125" s="1"/>
      <c r="C1125" s="1"/>
    </row>
    <row r="1126" spans="2:3" ht="14.1" customHeight="1" x14ac:dyDescent="0.2">
      <c r="B1126" s="1"/>
      <c r="C1126" s="1"/>
    </row>
    <row r="1127" spans="2:3" ht="14.1" customHeight="1" x14ac:dyDescent="0.2">
      <c r="B1127" s="1"/>
      <c r="C1127" s="1"/>
    </row>
    <row r="1128" spans="2:3" ht="14.1" customHeight="1" x14ac:dyDescent="0.2">
      <c r="B1128" s="1"/>
      <c r="C1128" s="1"/>
    </row>
    <row r="1129" spans="2:3" ht="14.1" customHeight="1" x14ac:dyDescent="0.2">
      <c r="B1129" s="1"/>
      <c r="C1129" s="1"/>
    </row>
    <row r="1130" spans="2:3" ht="14.1" customHeight="1" x14ac:dyDescent="0.2">
      <c r="B1130" s="1"/>
      <c r="C1130" s="1"/>
    </row>
    <row r="1131" spans="2:3" ht="14.1" customHeight="1" x14ac:dyDescent="0.2">
      <c r="B1131" s="1"/>
      <c r="C1131" s="1"/>
    </row>
    <row r="1132" spans="2:3" ht="14.1" customHeight="1" x14ac:dyDescent="0.2">
      <c r="B1132" s="1"/>
      <c r="C1132" s="1"/>
    </row>
    <row r="1133" spans="2:3" ht="14.1" customHeight="1" x14ac:dyDescent="0.2">
      <c r="B1133" s="1"/>
      <c r="C1133" s="1"/>
    </row>
    <row r="1134" spans="2:3" ht="14.1" customHeight="1" x14ac:dyDescent="0.2">
      <c r="B1134" s="1"/>
      <c r="C1134" s="1"/>
    </row>
    <row r="1135" spans="2:3" ht="14.1" customHeight="1" x14ac:dyDescent="0.2">
      <c r="B1135" s="1"/>
      <c r="C1135" s="1"/>
    </row>
    <row r="1136" spans="2:3" ht="14.1" customHeight="1" x14ac:dyDescent="0.2">
      <c r="B1136" s="1"/>
      <c r="C1136" s="1"/>
    </row>
    <row r="1137" spans="2:3" ht="14.1" customHeight="1" x14ac:dyDescent="0.2">
      <c r="B1137" s="1"/>
      <c r="C1137" s="1"/>
    </row>
    <row r="1138" spans="2:3" ht="14.1" customHeight="1" x14ac:dyDescent="0.2">
      <c r="B1138" s="1"/>
      <c r="C1138" s="1"/>
    </row>
    <row r="1139" spans="2:3" ht="14.1" customHeight="1" x14ac:dyDescent="0.2">
      <c r="B1139" s="1"/>
      <c r="C1139" s="1"/>
    </row>
    <row r="1140" spans="2:3" ht="14.1" customHeight="1" x14ac:dyDescent="0.2">
      <c r="B1140" s="1"/>
      <c r="C1140" s="1"/>
    </row>
    <row r="1141" spans="2:3" ht="14.1" customHeight="1" x14ac:dyDescent="0.2">
      <c r="B1141" s="1"/>
      <c r="C1141" s="1"/>
    </row>
    <row r="1142" spans="2:3" ht="14.1" customHeight="1" x14ac:dyDescent="0.2">
      <c r="B1142" s="1"/>
      <c r="C1142" s="1"/>
    </row>
    <row r="1143" spans="2:3" ht="14.1" customHeight="1" x14ac:dyDescent="0.2">
      <c r="B1143" s="1"/>
      <c r="C1143" s="1"/>
    </row>
    <row r="1144" spans="2:3" ht="14.1" customHeight="1" x14ac:dyDescent="0.2">
      <c r="B1144" s="1"/>
      <c r="C1144" s="1"/>
    </row>
    <row r="1145" spans="2:3" ht="14.1" customHeight="1" x14ac:dyDescent="0.2">
      <c r="B1145" s="1"/>
      <c r="C1145" s="1"/>
    </row>
    <row r="1146" spans="2:3" ht="14.1" customHeight="1" x14ac:dyDescent="0.2">
      <c r="B1146" s="1"/>
      <c r="C1146" s="1"/>
    </row>
    <row r="1147" spans="2:3" ht="14.1" customHeight="1" x14ac:dyDescent="0.2">
      <c r="B1147" s="1"/>
      <c r="C1147" s="1"/>
    </row>
    <row r="1148" spans="2:3" ht="14.1" customHeight="1" x14ac:dyDescent="0.2">
      <c r="B1148" s="1"/>
      <c r="C1148" s="1"/>
    </row>
    <row r="1149" spans="2:3" ht="14.1" customHeight="1" x14ac:dyDescent="0.2">
      <c r="B1149" s="1"/>
      <c r="C1149" s="1"/>
    </row>
    <row r="1150" spans="2:3" ht="14.1" customHeight="1" x14ac:dyDescent="0.2">
      <c r="B1150" s="1"/>
      <c r="C1150" s="1"/>
    </row>
    <row r="1151" spans="2:3" ht="14.1" customHeight="1" x14ac:dyDescent="0.2">
      <c r="B1151" s="1"/>
      <c r="C1151" s="1"/>
    </row>
    <row r="1152" spans="2:3" ht="14.1" customHeight="1" x14ac:dyDescent="0.2">
      <c r="B1152" s="1"/>
      <c r="C1152" s="1"/>
    </row>
    <row r="1153" spans="2:3" ht="14.1" customHeight="1" x14ac:dyDescent="0.2">
      <c r="B1153" s="1"/>
      <c r="C1153" s="1"/>
    </row>
    <row r="1154" spans="2:3" ht="14.1" customHeight="1" x14ac:dyDescent="0.2">
      <c r="B1154" s="1"/>
      <c r="C1154" s="1"/>
    </row>
    <row r="1155" spans="2:3" ht="14.1" customHeight="1" x14ac:dyDescent="0.2">
      <c r="B1155" s="1"/>
      <c r="C1155" s="1"/>
    </row>
    <row r="1156" spans="2:3" ht="14.1" customHeight="1" x14ac:dyDescent="0.2">
      <c r="B1156" s="1"/>
      <c r="C1156" s="1"/>
    </row>
    <row r="1157" spans="2:3" ht="14.1" customHeight="1" x14ac:dyDescent="0.2">
      <c r="B1157" s="1"/>
      <c r="C1157" s="1"/>
    </row>
    <row r="1158" spans="2:3" ht="14.1" customHeight="1" x14ac:dyDescent="0.2">
      <c r="B1158" s="1"/>
      <c r="C1158" s="1"/>
    </row>
    <row r="1159" spans="2:3" ht="14.1" customHeight="1" x14ac:dyDescent="0.2">
      <c r="B1159" s="1"/>
      <c r="C1159" s="1"/>
    </row>
    <row r="1160" spans="2:3" ht="14.1" customHeight="1" x14ac:dyDescent="0.2">
      <c r="B1160" s="1"/>
      <c r="C1160" s="1"/>
    </row>
    <row r="1161" spans="2:3" ht="14.1" customHeight="1" x14ac:dyDescent="0.2">
      <c r="B1161" s="1"/>
      <c r="C1161" s="1"/>
    </row>
    <row r="1162" spans="2:3" ht="14.1" customHeight="1" x14ac:dyDescent="0.2">
      <c r="B1162" s="1"/>
      <c r="C1162" s="1"/>
    </row>
    <row r="1163" spans="2:3" ht="14.1" customHeight="1" x14ac:dyDescent="0.2">
      <c r="B1163" s="1"/>
      <c r="C1163" s="1"/>
    </row>
    <row r="1164" spans="2:3" ht="14.1" customHeight="1" x14ac:dyDescent="0.2">
      <c r="B1164" s="1"/>
      <c r="C1164" s="1"/>
    </row>
    <row r="1165" spans="2:3" ht="14.1" customHeight="1" x14ac:dyDescent="0.2">
      <c r="B1165" s="1"/>
      <c r="C1165" s="1"/>
    </row>
    <row r="1166" spans="2:3" ht="14.1" customHeight="1" x14ac:dyDescent="0.2">
      <c r="B1166" s="1"/>
      <c r="C1166" s="1"/>
    </row>
    <row r="1167" spans="2:3" ht="14.1" customHeight="1" x14ac:dyDescent="0.2">
      <c r="B1167" s="1"/>
      <c r="C1167" s="1"/>
    </row>
    <row r="1168" spans="2:3" ht="14.1" customHeight="1" x14ac:dyDescent="0.2">
      <c r="B1168" s="1"/>
      <c r="C1168" s="1"/>
    </row>
    <row r="1169" spans="2:3" ht="14.1" customHeight="1" x14ac:dyDescent="0.2">
      <c r="B1169" s="1"/>
      <c r="C1169" s="1"/>
    </row>
    <row r="1170" spans="2:3" ht="14.1" customHeight="1" x14ac:dyDescent="0.2">
      <c r="B1170" s="1"/>
      <c r="C1170" s="1"/>
    </row>
    <row r="1171" spans="2:3" ht="14.1" customHeight="1" x14ac:dyDescent="0.2">
      <c r="B1171" s="1"/>
      <c r="C1171" s="1"/>
    </row>
    <row r="1172" spans="2:3" ht="14.1" customHeight="1" x14ac:dyDescent="0.2">
      <c r="B1172" s="1"/>
      <c r="C1172" s="1"/>
    </row>
    <row r="1173" spans="2:3" ht="14.1" customHeight="1" x14ac:dyDescent="0.2">
      <c r="B1173" s="1"/>
      <c r="C1173" s="1"/>
    </row>
    <row r="1174" spans="2:3" ht="14.1" customHeight="1" x14ac:dyDescent="0.2">
      <c r="B1174" s="1"/>
      <c r="C1174" s="1"/>
    </row>
    <row r="1175" spans="2:3" ht="14.1" customHeight="1" x14ac:dyDescent="0.2">
      <c r="B1175" s="1"/>
      <c r="C1175" s="1"/>
    </row>
    <row r="1176" spans="2:3" ht="14.1" customHeight="1" x14ac:dyDescent="0.2">
      <c r="B1176" s="1"/>
      <c r="C1176" s="1"/>
    </row>
    <row r="1177" spans="2:3" ht="14.1" customHeight="1" x14ac:dyDescent="0.2">
      <c r="B1177" s="1"/>
      <c r="C1177" s="1"/>
    </row>
    <row r="1178" spans="2:3" ht="14.1" customHeight="1" x14ac:dyDescent="0.2">
      <c r="B1178" s="1"/>
      <c r="C1178" s="1"/>
    </row>
    <row r="1179" spans="2:3" ht="14.1" customHeight="1" x14ac:dyDescent="0.2">
      <c r="B1179" s="1"/>
      <c r="C1179" s="1"/>
    </row>
    <row r="1180" spans="2:3" ht="14.1" customHeight="1" x14ac:dyDescent="0.2">
      <c r="B1180" s="1"/>
      <c r="C1180" s="1"/>
    </row>
    <row r="1181" spans="2:3" ht="14.1" customHeight="1" x14ac:dyDescent="0.2">
      <c r="B1181" s="1"/>
      <c r="C1181" s="1"/>
    </row>
    <row r="1182" spans="2:3" ht="14.1" customHeight="1" x14ac:dyDescent="0.2">
      <c r="B1182" s="1"/>
      <c r="C1182" s="1"/>
    </row>
    <row r="1183" spans="2:3" ht="14.1" customHeight="1" x14ac:dyDescent="0.2">
      <c r="B1183" s="1"/>
      <c r="C1183" s="1"/>
    </row>
    <row r="1184" spans="2:3" ht="14.1" customHeight="1" x14ac:dyDescent="0.2">
      <c r="B1184" s="1"/>
      <c r="C1184" s="1"/>
    </row>
    <row r="1185" spans="2:3" ht="14.1" customHeight="1" x14ac:dyDescent="0.2">
      <c r="B1185" s="1"/>
      <c r="C1185" s="1"/>
    </row>
    <row r="1186" spans="2:3" ht="14.1" customHeight="1" x14ac:dyDescent="0.2">
      <c r="B1186" s="1"/>
      <c r="C1186" s="1"/>
    </row>
    <row r="1187" spans="2:3" ht="14.1" customHeight="1" x14ac:dyDescent="0.2">
      <c r="B1187" s="1"/>
      <c r="C1187" s="1"/>
    </row>
    <row r="1188" spans="2:3" ht="14.1" customHeight="1" x14ac:dyDescent="0.2">
      <c r="B1188" s="1"/>
      <c r="C1188" s="1"/>
    </row>
    <row r="1189" spans="2:3" ht="14.1" customHeight="1" x14ac:dyDescent="0.2">
      <c r="B1189" s="1"/>
      <c r="C1189" s="1"/>
    </row>
    <row r="1190" spans="2:3" ht="14.1" customHeight="1" x14ac:dyDescent="0.2">
      <c r="B1190" s="1"/>
      <c r="C1190" s="1"/>
    </row>
    <row r="1191" spans="2:3" ht="14.1" customHeight="1" x14ac:dyDescent="0.2">
      <c r="B1191" s="1"/>
      <c r="C1191" s="1"/>
    </row>
    <row r="1192" spans="2:3" ht="14.1" customHeight="1" x14ac:dyDescent="0.2">
      <c r="B1192" s="1"/>
      <c r="C1192" s="1"/>
    </row>
    <row r="1193" spans="2:3" ht="14.1" customHeight="1" x14ac:dyDescent="0.2">
      <c r="B1193" s="1"/>
      <c r="C1193" s="1"/>
    </row>
    <row r="1194" spans="2:3" ht="14.1" customHeight="1" x14ac:dyDescent="0.2">
      <c r="B1194" s="1"/>
      <c r="C1194" s="1"/>
    </row>
    <row r="1195" spans="2:3" ht="14.1" customHeight="1" x14ac:dyDescent="0.2">
      <c r="B1195" s="1"/>
      <c r="C1195" s="1"/>
    </row>
    <row r="1196" spans="2:3" ht="14.1" customHeight="1" x14ac:dyDescent="0.2">
      <c r="B1196" s="1"/>
      <c r="C1196" s="1"/>
    </row>
    <row r="1197" spans="2:3" ht="14.1" customHeight="1" x14ac:dyDescent="0.2">
      <c r="B1197" s="1"/>
      <c r="C1197" s="1"/>
    </row>
    <row r="1198" spans="2:3" ht="14.1" customHeight="1" x14ac:dyDescent="0.2">
      <c r="B1198" s="1"/>
      <c r="C1198" s="1"/>
    </row>
    <row r="1199" spans="2:3" ht="14.1" customHeight="1" x14ac:dyDescent="0.2">
      <c r="B1199" s="1"/>
      <c r="C1199" s="1"/>
    </row>
    <row r="1200" spans="2:3" ht="14.1" customHeight="1" x14ac:dyDescent="0.2">
      <c r="B1200" s="1"/>
      <c r="C1200" s="1"/>
    </row>
    <row r="1201" spans="2:3" ht="14.1" customHeight="1" x14ac:dyDescent="0.2">
      <c r="B1201" s="1"/>
      <c r="C1201" s="1"/>
    </row>
    <row r="1202" spans="2:3" ht="14.1" customHeight="1" x14ac:dyDescent="0.2">
      <c r="B1202" s="1"/>
      <c r="C1202" s="1"/>
    </row>
    <row r="1203" spans="2:3" ht="14.1" customHeight="1" x14ac:dyDescent="0.2">
      <c r="B1203" s="1"/>
      <c r="C1203" s="1"/>
    </row>
    <row r="1204" spans="2:3" ht="14.1" customHeight="1" x14ac:dyDescent="0.2">
      <c r="B1204" s="1"/>
      <c r="C1204" s="1"/>
    </row>
    <row r="1205" spans="2:3" ht="14.1" customHeight="1" x14ac:dyDescent="0.2">
      <c r="B1205" s="1"/>
      <c r="C1205" s="1"/>
    </row>
    <row r="1206" spans="2:3" ht="14.1" customHeight="1" x14ac:dyDescent="0.2">
      <c r="B1206" s="1"/>
      <c r="C1206" s="1"/>
    </row>
    <row r="1207" spans="2:3" ht="14.1" customHeight="1" x14ac:dyDescent="0.2">
      <c r="B1207" s="1"/>
      <c r="C1207" s="1"/>
    </row>
    <row r="1208" spans="2:3" ht="14.1" customHeight="1" x14ac:dyDescent="0.2">
      <c r="B1208" s="1"/>
      <c r="C1208" s="1"/>
    </row>
    <row r="1209" spans="2:3" ht="14.1" customHeight="1" x14ac:dyDescent="0.2">
      <c r="B1209" s="1"/>
      <c r="C1209" s="1"/>
    </row>
    <row r="1210" spans="2:3" ht="14.1" customHeight="1" x14ac:dyDescent="0.2">
      <c r="B1210" s="1"/>
      <c r="C1210" s="1"/>
    </row>
    <row r="1211" spans="2:3" ht="14.1" customHeight="1" x14ac:dyDescent="0.2">
      <c r="B1211" s="1"/>
      <c r="C1211" s="1"/>
    </row>
    <row r="1212" spans="2:3" ht="14.1" customHeight="1" x14ac:dyDescent="0.2">
      <c r="B1212" s="1"/>
      <c r="C1212" s="1"/>
    </row>
    <row r="1213" spans="2:3" ht="14.1" customHeight="1" x14ac:dyDescent="0.2">
      <c r="B1213" s="1"/>
      <c r="C1213" s="1"/>
    </row>
    <row r="1214" spans="2:3" ht="14.1" customHeight="1" x14ac:dyDescent="0.2">
      <c r="B1214" s="1"/>
      <c r="C1214" s="1"/>
    </row>
    <row r="1215" spans="2:3" ht="14.1" customHeight="1" x14ac:dyDescent="0.2">
      <c r="B1215" s="1"/>
      <c r="C1215" s="1"/>
    </row>
    <row r="1216" spans="2:3" ht="14.1" customHeight="1" x14ac:dyDescent="0.2">
      <c r="B1216" s="1"/>
      <c r="C1216" s="1"/>
    </row>
    <row r="1217" spans="2:3" ht="14.1" customHeight="1" x14ac:dyDescent="0.2">
      <c r="B1217" s="1"/>
      <c r="C1217" s="1"/>
    </row>
    <row r="1218" spans="2:3" ht="14.1" customHeight="1" x14ac:dyDescent="0.2">
      <c r="B1218" s="1"/>
      <c r="C1218" s="1"/>
    </row>
    <row r="1219" spans="2:3" ht="14.1" customHeight="1" x14ac:dyDescent="0.2">
      <c r="B1219" s="1"/>
      <c r="C1219" s="1"/>
    </row>
    <row r="1220" spans="2:3" ht="14.1" customHeight="1" x14ac:dyDescent="0.2">
      <c r="B1220" s="1"/>
      <c r="C1220" s="1"/>
    </row>
    <row r="1221" spans="2:3" ht="14.1" customHeight="1" x14ac:dyDescent="0.2">
      <c r="B1221" s="1"/>
      <c r="C1221" s="1"/>
    </row>
    <row r="1222" spans="2:3" ht="14.1" customHeight="1" x14ac:dyDescent="0.2">
      <c r="B1222" s="1"/>
      <c r="C1222" s="1"/>
    </row>
    <row r="1223" spans="2:3" ht="14.1" customHeight="1" x14ac:dyDescent="0.2">
      <c r="B1223" s="1"/>
      <c r="C1223" s="1"/>
    </row>
    <row r="1224" spans="2:3" ht="14.1" customHeight="1" x14ac:dyDescent="0.2">
      <c r="B1224" s="1"/>
      <c r="C1224" s="1"/>
    </row>
    <row r="1225" spans="2:3" ht="14.1" customHeight="1" x14ac:dyDescent="0.2">
      <c r="B1225" s="1"/>
      <c r="C1225" s="1"/>
    </row>
    <row r="1226" spans="2:3" ht="14.1" customHeight="1" x14ac:dyDescent="0.2">
      <c r="B1226" s="1"/>
      <c r="C1226" s="1"/>
    </row>
    <row r="1227" spans="2:3" ht="14.1" customHeight="1" x14ac:dyDescent="0.2">
      <c r="B1227" s="1"/>
      <c r="C1227" s="1"/>
    </row>
    <row r="1228" spans="2:3" ht="14.1" customHeight="1" x14ac:dyDescent="0.2">
      <c r="B1228" s="1"/>
      <c r="C1228" s="1"/>
    </row>
    <row r="1229" spans="2:3" ht="14.1" customHeight="1" x14ac:dyDescent="0.2">
      <c r="B1229" s="1"/>
      <c r="C1229" s="1"/>
    </row>
    <row r="1230" spans="2:3" ht="14.1" customHeight="1" x14ac:dyDescent="0.2">
      <c r="B1230" s="1"/>
      <c r="C1230" s="1"/>
    </row>
    <row r="1231" spans="2:3" ht="14.1" customHeight="1" x14ac:dyDescent="0.2">
      <c r="B1231" s="1"/>
      <c r="C1231" s="1"/>
    </row>
    <row r="1232" spans="2:3" ht="14.1" customHeight="1" x14ac:dyDescent="0.2">
      <c r="B1232" s="1"/>
      <c r="C1232" s="1"/>
    </row>
    <row r="1233" spans="2:3" ht="14.1" customHeight="1" x14ac:dyDescent="0.2">
      <c r="B1233" s="1"/>
      <c r="C1233" s="1"/>
    </row>
    <row r="1234" spans="2:3" ht="14.1" customHeight="1" x14ac:dyDescent="0.2">
      <c r="B1234" s="1"/>
      <c r="C1234" s="1"/>
    </row>
    <row r="1235" spans="2:3" ht="14.1" customHeight="1" x14ac:dyDescent="0.2">
      <c r="B1235" s="1"/>
      <c r="C1235" s="1"/>
    </row>
    <row r="1236" spans="2:3" ht="14.1" customHeight="1" x14ac:dyDescent="0.2">
      <c r="B1236" s="1"/>
      <c r="C1236" s="1"/>
    </row>
    <row r="1237" spans="2:3" ht="14.1" customHeight="1" x14ac:dyDescent="0.2">
      <c r="B1237" s="1"/>
      <c r="C1237" s="1"/>
    </row>
    <row r="1238" spans="2:3" ht="14.1" customHeight="1" x14ac:dyDescent="0.2">
      <c r="B1238" s="1"/>
      <c r="C1238" s="1"/>
    </row>
    <row r="1239" spans="2:3" ht="14.1" customHeight="1" x14ac:dyDescent="0.2">
      <c r="B1239" s="1"/>
      <c r="C1239" s="1"/>
    </row>
    <row r="1240" spans="2:3" ht="14.1" customHeight="1" x14ac:dyDescent="0.2">
      <c r="B1240" s="1"/>
      <c r="C1240" s="1"/>
    </row>
    <row r="1241" spans="2:3" ht="14.1" customHeight="1" x14ac:dyDescent="0.2">
      <c r="B1241" s="1"/>
      <c r="C1241" s="1"/>
    </row>
    <row r="1242" spans="2:3" ht="14.1" customHeight="1" x14ac:dyDescent="0.2">
      <c r="B1242" s="1"/>
      <c r="C1242" s="1"/>
    </row>
    <row r="1243" spans="2:3" ht="14.1" customHeight="1" x14ac:dyDescent="0.2">
      <c r="B1243" s="1"/>
      <c r="C1243" s="1"/>
    </row>
    <row r="1244" spans="2:3" ht="14.1" customHeight="1" x14ac:dyDescent="0.2">
      <c r="B1244" s="1"/>
      <c r="C1244" s="1"/>
    </row>
    <row r="1245" spans="2:3" ht="14.1" customHeight="1" x14ac:dyDescent="0.2">
      <c r="B1245" s="1"/>
      <c r="C1245" s="1"/>
    </row>
    <row r="1246" spans="2:3" ht="14.1" customHeight="1" x14ac:dyDescent="0.2">
      <c r="B1246" s="1"/>
      <c r="C1246" s="1"/>
    </row>
    <row r="1247" spans="2:3" ht="14.1" customHeight="1" x14ac:dyDescent="0.2">
      <c r="B1247" s="1"/>
      <c r="C1247" s="1"/>
    </row>
    <row r="1248" spans="2:3" ht="14.1" customHeight="1" x14ac:dyDescent="0.2">
      <c r="B1248" s="1"/>
      <c r="C1248" s="1"/>
    </row>
    <row r="1249" spans="2:3" ht="14.1" customHeight="1" x14ac:dyDescent="0.2">
      <c r="B1249" s="1"/>
      <c r="C1249" s="1"/>
    </row>
    <row r="1250" spans="2:3" ht="14.1" customHeight="1" x14ac:dyDescent="0.2">
      <c r="B1250" s="1"/>
      <c r="C1250" s="1"/>
    </row>
    <row r="1251" spans="2:3" ht="14.1" customHeight="1" x14ac:dyDescent="0.2">
      <c r="B1251" s="1"/>
      <c r="C1251" s="1"/>
    </row>
    <row r="1252" spans="2:3" ht="14.1" customHeight="1" x14ac:dyDescent="0.2">
      <c r="B1252" s="1"/>
      <c r="C1252" s="1"/>
    </row>
    <row r="1253" spans="2:3" ht="14.1" customHeight="1" x14ac:dyDescent="0.2">
      <c r="B1253" s="1"/>
      <c r="C1253" s="1"/>
    </row>
    <row r="1254" spans="2:3" ht="14.1" customHeight="1" x14ac:dyDescent="0.2">
      <c r="B1254" s="1"/>
      <c r="C1254" s="1"/>
    </row>
    <row r="1255" spans="2:3" ht="14.1" customHeight="1" x14ac:dyDescent="0.2">
      <c r="B1255" s="1"/>
      <c r="C1255" s="1"/>
    </row>
    <row r="1256" spans="2:3" ht="14.1" customHeight="1" x14ac:dyDescent="0.2">
      <c r="B1256" s="1"/>
      <c r="C1256" s="1"/>
    </row>
    <row r="1257" spans="2:3" ht="14.1" customHeight="1" x14ac:dyDescent="0.2">
      <c r="B1257" s="1"/>
      <c r="C1257" s="1"/>
    </row>
    <row r="1258" spans="2:3" ht="14.1" customHeight="1" x14ac:dyDescent="0.2">
      <c r="B1258" s="1"/>
      <c r="C1258" s="1"/>
    </row>
    <row r="1259" spans="2:3" ht="14.1" customHeight="1" x14ac:dyDescent="0.2">
      <c r="B1259" s="1"/>
      <c r="C1259" s="1"/>
    </row>
    <row r="1260" spans="2:3" ht="14.1" customHeight="1" x14ac:dyDescent="0.2">
      <c r="B1260" s="1"/>
      <c r="C1260" s="1"/>
    </row>
    <row r="1261" spans="2:3" ht="14.1" customHeight="1" x14ac:dyDescent="0.2">
      <c r="B1261" s="1"/>
      <c r="C1261" s="1"/>
    </row>
    <row r="1262" spans="2:3" ht="14.1" customHeight="1" x14ac:dyDescent="0.2">
      <c r="B1262" s="1"/>
      <c r="C1262" s="1"/>
    </row>
    <row r="1263" spans="2:3" ht="14.1" customHeight="1" x14ac:dyDescent="0.2">
      <c r="B1263" s="1"/>
      <c r="C1263" s="1"/>
    </row>
    <row r="1264" spans="2:3" ht="14.1" customHeight="1" x14ac:dyDescent="0.2">
      <c r="B1264" s="1"/>
      <c r="C1264" s="1"/>
    </row>
    <row r="1265" spans="2:3" ht="14.1" customHeight="1" x14ac:dyDescent="0.2">
      <c r="B1265" s="1"/>
      <c r="C1265" s="1"/>
    </row>
    <row r="1266" spans="2:3" ht="14.1" customHeight="1" x14ac:dyDescent="0.2">
      <c r="B1266" s="1"/>
      <c r="C1266" s="1"/>
    </row>
    <row r="1267" spans="2:3" ht="14.1" customHeight="1" x14ac:dyDescent="0.2">
      <c r="B1267" s="1"/>
      <c r="C1267" s="1"/>
    </row>
    <row r="1268" spans="2:3" ht="14.1" customHeight="1" x14ac:dyDescent="0.2">
      <c r="B1268" s="1"/>
      <c r="C1268" s="1"/>
    </row>
    <row r="1269" spans="2:3" ht="14.1" customHeight="1" x14ac:dyDescent="0.2">
      <c r="B1269" s="1"/>
      <c r="C1269" s="1"/>
    </row>
    <row r="1270" spans="2:3" ht="14.1" customHeight="1" x14ac:dyDescent="0.2">
      <c r="B1270" s="1"/>
      <c r="C1270" s="1"/>
    </row>
    <row r="1271" spans="2:3" ht="14.1" customHeight="1" x14ac:dyDescent="0.2">
      <c r="B1271" s="1"/>
      <c r="C1271" s="1"/>
    </row>
    <row r="1272" spans="2:3" ht="14.1" customHeight="1" x14ac:dyDescent="0.2">
      <c r="B1272" s="1"/>
      <c r="C1272" s="1"/>
    </row>
    <row r="1273" spans="2:3" ht="14.1" customHeight="1" x14ac:dyDescent="0.2">
      <c r="B1273" s="1"/>
      <c r="C1273" s="1"/>
    </row>
    <row r="1274" spans="2:3" ht="14.1" customHeight="1" x14ac:dyDescent="0.2">
      <c r="B1274" s="1"/>
      <c r="C1274" s="1"/>
    </row>
    <row r="1275" spans="2:3" ht="14.1" customHeight="1" x14ac:dyDescent="0.2">
      <c r="B1275" s="1"/>
      <c r="C1275" s="1"/>
    </row>
    <row r="1276" spans="2:3" ht="14.1" customHeight="1" x14ac:dyDescent="0.2">
      <c r="B1276" s="1"/>
      <c r="C1276" s="1"/>
    </row>
    <row r="1277" spans="2:3" ht="14.1" customHeight="1" x14ac:dyDescent="0.2">
      <c r="B1277" s="1"/>
      <c r="C1277" s="1"/>
    </row>
    <row r="1278" spans="2:3" ht="14.1" customHeight="1" x14ac:dyDescent="0.2">
      <c r="B1278" s="1"/>
      <c r="C1278" s="1"/>
    </row>
    <row r="1279" spans="2:3" ht="14.1" customHeight="1" x14ac:dyDescent="0.2">
      <c r="B1279" s="1"/>
      <c r="C1279" s="1"/>
    </row>
    <row r="1280" spans="2:3" ht="14.1" customHeight="1" x14ac:dyDescent="0.2">
      <c r="B1280" s="1"/>
      <c r="C1280" s="1"/>
    </row>
    <row r="1281" spans="2:3" ht="14.1" customHeight="1" x14ac:dyDescent="0.2">
      <c r="B1281" s="1"/>
      <c r="C1281" s="1"/>
    </row>
    <row r="1282" spans="2:3" ht="14.1" customHeight="1" x14ac:dyDescent="0.2">
      <c r="B1282" s="1"/>
      <c r="C1282" s="1"/>
    </row>
    <row r="1283" spans="2:3" ht="14.1" customHeight="1" x14ac:dyDescent="0.2">
      <c r="B1283" s="1"/>
      <c r="C1283" s="1"/>
    </row>
    <row r="1284" spans="2:3" ht="14.1" customHeight="1" x14ac:dyDescent="0.2">
      <c r="B1284" s="1"/>
      <c r="C1284" s="1"/>
    </row>
    <row r="1285" spans="2:3" ht="14.1" customHeight="1" x14ac:dyDescent="0.2">
      <c r="B1285" s="1"/>
      <c r="C1285" s="1"/>
    </row>
    <row r="1286" spans="2:3" ht="14.1" customHeight="1" x14ac:dyDescent="0.2">
      <c r="B1286" s="1"/>
      <c r="C1286" s="1"/>
    </row>
    <row r="1287" spans="2:3" ht="14.1" customHeight="1" x14ac:dyDescent="0.2">
      <c r="B1287" s="1"/>
      <c r="C1287" s="1"/>
    </row>
    <row r="1288" spans="2:3" ht="14.1" customHeight="1" x14ac:dyDescent="0.2">
      <c r="B1288" s="1"/>
      <c r="C1288" s="1"/>
    </row>
    <row r="1289" spans="2:3" ht="14.1" customHeight="1" x14ac:dyDescent="0.2">
      <c r="B1289" s="1"/>
      <c r="C1289" s="1"/>
    </row>
    <row r="1290" spans="2:3" ht="14.1" customHeight="1" x14ac:dyDescent="0.2">
      <c r="B1290" s="1"/>
      <c r="C1290" s="1"/>
    </row>
    <row r="1291" spans="2:3" ht="14.1" customHeight="1" x14ac:dyDescent="0.2">
      <c r="B1291" s="1"/>
      <c r="C1291" s="1"/>
    </row>
    <row r="1292" spans="2:3" ht="14.1" customHeight="1" x14ac:dyDescent="0.2">
      <c r="B1292" s="1"/>
      <c r="C1292" s="1"/>
    </row>
    <row r="1293" spans="2:3" ht="14.1" customHeight="1" x14ac:dyDescent="0.2">
      <c r="B1293" s="1"/>
      <c r="C1293" s="1"/>
    </row>
    <row r="1294" spans="2:3" ht="14.1" customHeight="1" x14ac:dyDescent="0.2">
      <c r="B1294" s="1"/>
      <c r="C1294" s="1"/>
    </row>
    <row r="1295" spans="2:3" ht="14.1" customHeight="1" x14ac:dyDescent="0.2">
      <c r="B1295" s="1"/>
      <c r="C1295" s="1"/>
    </row>
    <row r="1296" spans="2:3" ht="14.1" customHeight="1" x14ac:dyDescent="0.2">
      <c r="B1296" s="1"/>
      <c r="C1296" s="1"/>
    </row>
    <row r="1297" spans="2:3" ht="14.1" customHeight="1" x14ac:dyDescent="0.2">
      <c r="B1297" s="1"/>
      <c r="C1297" s="1"/>
    </row>
    <row r="1298" spans="2:3" ht="14.1" customHeight="1" x14ac:dyDescent="0.2">
      <c r="B1298" s="1"/>
      <c r="C1298" s="1"/>
    </row>
    <row r="1299" spans="2:3" ht="14.1" customHeight="1" x14ac:dyDescent="0.2">
      <c r="B1299" s="1"/>
      <c r="C1299" s="1"/>
    </row>
    <row r="1300" spans="2:3" ht="14.1" customHeight="1" x14ac:dyDescent="0.2">
      <c r="B1300" s="1"/>
      <c r="C1300" s="1"/>
    </row>
    <row r="1301" spans="2:3" ht="14.1" customHeight="1" x14ac:dyDescent="0.2">
      <c r="B1301" s="1"/>
      <c r="C1301" s="1"/>
    </row>
    <row r="1302" spans="2:3" ht="14.1" customHeight="1" x14ac:dyDescent="0.2">
      <c r="B1302" s="1"/>
      <c r="C1302" s="1"/>
    </row>
    <row r="1303" spans="2:3" ht="14.1" customHeight="1" x14ac:dyDescent="0.2">
      <c r="B1303" s="1"/>
      <c r="C1303" s="1"/>
    </row>
    <row r="1304" spans="2:3" ht="14.1" customHeight="1" x14ac:dyDescent="0.2">
      <c r="B1304" s="1"/>
      <c r="C1304" s="1"/>
    </row>
    <row r="1305" spans="2:3" ht="14.1" customHeight="1" x14ac:dyDescent="0.2">
      <c r="B1305" s="1"/>
      <c r="C1305" s="1"/>
    </row>
    <row r="1306" spans="2:3" ht="14.1" customHeight="1" x14ac:dyDescent="0.2">
      <c r="B1306" s="1"/>
      <c r="C1306" s="1"/>
    </row>
    <row r="1307" spans="2:3" ht="14.1" customHeight="1" x14ac:dyDescent="0.2">
      <c r="B1307" s="1"/>
      <c r="C1307" s="1"/>
    </row>
    <row r="1308" spans="2:3" ht="14.1" customHeight="1" x14ac:dyDescent="0.2">
      <c r="B1308" s="1"/>
      <c r="C1308" s="1"/>
    </row>
    <row r="1309" spans="2:3" ht="14.1" customHeight="1" x14ac:dyDescent="0.2">
      <c r="B1309" s="1"/>
      <c r="C1309" s="1"/>
    </row>
    <row r="1310" spans="2:3" ht="14.1" customHeight="1" x14ac:dyDescent="0.2">
      <c r="B1310" s="1"/>
      <c r="C1310" s="1"/>
    </row>
    <row r="1311" spans="2:3" ht="14.1" customHeight="1" x14ac:dyDescent="0.2">
      <c r="B1311" s="1"/>
      <c r="C1311" s="1"/>
    </row>
    <row r="1312" spans="2:3" ht="14.1" customHeight="1" x14ac:dyDescent="0.2">
      <c r="B1312" s="1"/>
      <c r="C1312" s="1"/>
    </row>
    <row r="1313" spans="2:3" ht="14.1" customHeight="1" x14ac:dyDescent="0.2">
      <c r="B1313" s="1"/>
      <c r="C1313" s="1"/>
    </row>
    <row r="1314" spans="2:3" ht="14.1" customHeight="1" x14ac:dyDescent="0.2">
      <c r="B1314" s="1"/>
      <c r="C1314" s="1"/>
    </row>
    <row r="1315" spans="2:3" ht="14.1" customHeight="1" x14ac:dyDescent="0.2">
      <c r="B1315" s="1"/>
      <c r="C1315" s="1"/>
    </row>
    <row r="1316" spans="2:3" ht="14.1" customHeight="1" x14ac:dyDescent="0.2">
      <c r="B1316" s="1"/>
      <c r="C1316" s="1"/>
    </row>
    <row r="1317" spans="2:3" ht="14.1" customHeight="1" x14ac:dyDescent="0.2">
      <c r="B1317" s="1"/>
      <c r="C1317" s="1"/>
    </row>
    <row r="1318" spans="2:3" ht="14.1" customHeight="1" x14ac:dyDescent="0.2">
      <c r="B1318" s="1"/>
      <c r="C1318" s="1"/>
    </row>
    <row r="1319" spans="2:3" ht="14.1" customHeight="1" x14ac:dyDescent="0.2">
      <c r="B1319" s="1"/>
      <c r="C1319" s="1"/>
    </row>
    <row r="1320" spans="2:3" ht="14.1" customHeight="1" x14ac:dyDescent="0.2">
      <c r="B1320" s="1"/>
      <c r="C1320" s="1"/>
    </row>
    <row r="1321" spans="2:3" ht="14.1" customHeight="1" x14ac:dyDescent="0.2">
      <c r="B1321" s="1"/>
      <c r="C1321" s="1"/>
    </row>
    <row r="1322" spans="2:3" ht="14.1" customHeight="1" x14ac:dyDescent="0.2">
      <c r="B1322" s="1"/>
      <c r="C1322" s="1"/>
    </row>
    <row r="1323" spans="2:3" ht="14.1" customHeight="1" x14ac:dyDescent="0.2">
      <c r="B1323" s="1"/>
      <c r="C1323" s="1"/>
    </row>
    <row r="1324" spans="2:3" ht="14.1" customHeight="1" x14ac:dyDescent="0.2">
      <c r="B1324" s="1"/>
      <c r="C1324" s="1"/>
    </row>
    <row r="1325" spans="2:3" ht="14.1" customHeight="1" x14ac:dyDescent="0.2">
      <c r="B1325" s="1"/>
      <c r="C1325" s="1"/>
    </row>
    <row r="1326" spans="2:3" ht="14.1" customHeight="1" x14ac:dyDescent="0.2">
      <c r="B1326" s="1"/>
      <c r="C1326" s="1"/>
    </row>
    <row r="1327" spans="2:3" ht="14.1" customHeight="1" x14ac:dyDescent="0.2">
      <c r="B1327" s="1"/>
      <c r="C1327" s="1"/>
    </row>
    <row r="1328" spans="2:3" ht="14.1" customHeight="1" x14ac:dyDescent="0.2">
      <c r="B1328" s="1"/>
      <c r="C1328" s="1"/>
    </row>
    <row r="1329" spans="2:3" ht="14.1" customHeight="1" x14ac:dyDescent="0.2">
      <c r="B1329" s="1"/>
      <c r="C1329" s="1"/>
    </row>
    <row r="1330" spans="2:3" ht="14.1" customHeight="1" x14ac:dyDescent="0.2">
      <c r="B1330" s="1"/>
      <c r="C1330" s="1"/>
    </row>
    <row r="1331" spans="2:3" ht="14.1" customHeight="1" x14ac:dyDescent="0.2">
      <c r="B1331" s="1"/>
      <c r="C1331" s="1"/>
    </row>
    <row r="1332" spans="2:3" ht="14.1" customHeight="1" x14ac:dyDescent="0.2">
      <c r="B1332" s="1"/>
      <c r="C1332" s="1"/>
    </row>
    <row r="1333" spans="2:3" ht="14.1" customHeight="1" x14ac:dyDescent="0.2">
      <c r="B1333" s="1"/>
      <c r="C1333" s="1"/>
    </row>
    <row r="1334" spans="2:3" ht="14.1" customHeight="1" x14ac:dyDescent="0.2">
      <c r="B1334" s="1"/>
      <c r="C1334" s="1"/>
    </row>
    <row r="1335" spans="2:3" ht="14.1" customHeight="1" x14ac:dyDescent="0.2">
      <c r="B1335" s="1"/>
      <c r="C1335" s="1"/>
    </row>
    <row r="1336" spans="2:3" ht="14.1" customHeight="1" x14ac:dyDescent="0.2">
      <c r="B1336" s="1"/>
      <c r="C1336" s="1"/>
    </row>
    <row r="1337" spans="2:3" ht="14.1" customHeight="1" x14ac:dyDescent="0.2">
      <c r="B1337" s="1"/>
      <c r="C1337" s="1"/>
    </row>
    <row r="1338" spans="2:3" ht="14.1" customHeight="1" x14ac:dyDescent="0.2">
      <c r="B1338" s="1"/>
      <c r="C1338" s="1"/>
    </row>
    <row r="1339" spans="2:3" ht="14.1" customHeight="1" x14ac:dyDescent="0.2">
      <c r="B1339" s="1"/>
      <c r="C1339" s="1"/>
    </row>
    <row r="1340" spans="2:3" ht="14.1" customHeight="1" x14ac:dyDescent="0.2">
      <c r="B1340" s="1"/>
      <c r="C1340" s="1"/>
    </row>
    <row r="1341" spans="2:3" ht="14.1" customHeight="1" x14ac:dyDescent="0.2">
      <c r="B1341" s="1"/>
      <c r="C1341" s="1"/>
    </row>
    <row r="1342" spans="2:3" ht="14.1" customHeight="1" x14ac:dyDescent="0.2">
      <c r="B1342" s="1"/>
      <c r="C1342" s="1"/>
    </row>
    <row r="1343" spans="2:3" ht="14.1" customHeight="1" x14ac:dyDescent="0.2">
      <c r="B1343" s="1"/>
      <c r="C1343" s="1"/>
    </row>
    <row r="1344" spans="2:3" ht="14.1" customHeight="1" x14ac:dyDescent="0.2">
      <c r="B1344" s="1"/>
      <c r="C1344" s="1"/>
    </row>
    <row r="1345" spans="2:3" ht="14.1" customHeight="1" x14ac:dyDescent="0.2">
      <c r="B1345" s="1"/>
      <c r="C1345" s="1"/>
    </row>
    <row r="1346" spans="2:3" ht="14.1" customHeight="1" x14ac:dyDescent="0.2">
      <c r="B1346" s="1"/>
      <c r="C1346" s="1"/>
    </row>
    <row r="1347" spans="2:3" ht="14.1" customHeight="1" x14ac:dyDescent="0.2">
      <c r="B1347" s="1"/>
      <c r="C1347" s="1"/>
    </row>
    <row r="1348" spans="2:3" ht="14.1" customHeight="1" x14ac:dyDescent="0.2">
      <c r="B1348" s="1"/>
      <c r="C1348" s="1"/>
    </row>
    <row r="1349" spans="2:3" ht="14.1" customHeight="1" x14ac:dyDescent="0.2">
      <c r="B1349" s="1"/>
      <c r="C1349" s="1"/>
    </row>
    <row r="1350" spans="2:3" ht="14.1" customHeight="1" x14ac:dyDescent="0.2">
      <c r="B1350" s="1"/>
      <c r="C1350" s="1"/>
    </row>
    <row r="1351" spans="2:3" ht="14.1" customHeight="1" x14ac:dyDescent="0.2">
      <c r="B1351" s="1"/>
      <c r="C1351" s="1"/>
    </row>
    <row r="1352" spans="2:3" ht="14.1" customHeight="1" x14ac:dyDescent="0.2">
      <c r="B1352" s="1"/>
      <c r="C1352" s="1"/>
    </row>
    <row r="1353" spans="2:3" ht="14.1" customHeight="1" x14ac:dyDescent="0.2">
      <c r="B1353" s="1"/>
      <c r="C1353" s="1"/>
    </row>
    <row r="1354" spans="2:3" ht="14.1" customHeight="1" x14ac:dyDescent="0.2">
      <c r="B1354" s="1"/>
      <c r="C1354" s="1"/>
    </row>
    <row r="1355" spans="2:3" ht="14.1" customHeight="1" x14ac:dyDescent="0.2">
      <c r="B1355" s="1"/>
      <c r="C1355" s="1"/>
    </row>
    <row r="1356" spans="2:3" ht="14.1" customHeight="1" x14ac:dyDescent="0.2">
      <c r="B1356" s="1"/>
      <c r="C1356" s="1"/>
    </row>
    <row r="1357" spans="2:3" ht="14.1" customHeight="1" x14ac:dyDescent="0.2">
      <c r="B1357" s="1"/>
      <c r="C1357" s="1"/>
    </row>
    <row r="1358" spans="2:3" ht="14.1" customHeight="1" x14ac:dyDescent="0.2">
      <c r="B1358" s="1"/>
      <c r="C1358" s="1"/>
    </row>
    <row r="1359" spans="2:3" ht="14.1" customHeight="1" x14ac:dyDescent="0.2">
      <c r="B1359" s="1"/>
      <c r="C1359" s="1"/>
    </row>
    <row r="1360" spans="2:3" ht="14.1" customHeight="1" x14ac:dyDescent="0.2">
      <c r="B1360" s="1"/>
      <c r="C1360" s="1"/>
    </row>
    <row r="1361" spans="2:3" ht="14.1" customHeight="1" x14ac:dyDescent="0.2">
      <c r="B1361" s="1"/>
      <c r="C1361" s="1"/>
    </row>
    <row r="1362" spans="2:3" ht="14.1" customHeight="1" x14ac:dyDescent="0.2">
      <c r="B1362" s="1"/>
      <c r="C1362" s="1"/>
    </row>
    <row r="1363" spans="2:3" ht="14.1" customHeight="1" x14ac:dyDescent="0.2">
      <c r="B1363" s="1"/>
      <c r="C1363" s="1"/>
    </row>
    <row r="1364" spans="2:3" ht="14.1" customHeight="1" x14ac:dyDescent="0.2">
      <c r="B1364" s="1"/>
      <c r="C1364" s="1"/>
    </row>
    <row r="1365" spans="2:3" ht="14.1" customHeight="1" x14ac:dyDescent="0.2">
      <c r="B1365" s="1"/>
      <c r="C1365" s="1"/>
    </row>
    <row r="1366" spans="2:3" ht="14.1" customHeight="1" x14ac:dyDescent="0.2">
      <c r="B1366" s="1"/>
      <c r="C1366" s="1"/>
    </row>
    <row r="1367" spans="2:3" ht="14.1" customHeight="1" x14ac:dyDescent="0.2">
      <c r="B1367" s="1"/>
      <c r="C1367" s="1"/>
    </row>
    <row r="1368" spans="2:3" ht="14.1" customHeight="1" x14ac:dyDescent="0.2">
      <c r="B1368" s="1"/>
      <c r="C1368" s="1"/>
    </row>
    <row r="1369" spans="2:3" ht="14.1" customHeight="1" x14ac:dyDescent="0.2">
      <c r="B1369" s="1"/>
      <c r="C1369" s="1"/>
    </row>
    <row r="1370" spans="2:3" ht="14.1" customHeight="1" x14ac:dyDescent="0.2">
      <c r="B1370" s="1"/>
      <c r="C1370" s="1"/>
    </row>
    <row r="1371" spans="2:3" ht="14.1" customHeight="1" x14ac:dyDescent="0.2">
      <c r="B1371" s="1"/>
      <c r="C1371" s="1"/>
    </row>
    <row r="1372" spans="2:3" ht="14.1" customHeight="1" x14ac:dyDescent="0.2">
      <c r="B1372" s="1"/>
      <c r="C1372" s="1"/>
    </row>
    <row r="1373" spans="2:3" ht="14.1" customHeight="1" x14ac:dyDescent="0.2">
      <c r="B1373" s="1"/>
      <c r="C1373" s="1"/>
    </row>
    <row r="1374" spans="2:3" ht="14.1" customHeight="1" x14ac:dyDescent="0.2">
      <c r="B1374" s="1"/>
      <c r="C1374" s="1"/>
    </row>
    <row r="1375" spans="2:3" ht="14.1" customHeight="1" x14ac:dyDescent="0.2">
      <c r="B1375" s="1"/>
      <c r="C1375" s="1"/>
    </row>
    <row r="1376" spans="2:3" ht="14.1" customHeight="1" x14ac:dyDescent="0.2">
      <c r="B1376" s="1"/>
      <c r="C1376" s="1"/>
    </row>
    <row r="1377" spans="2:3" ht="14.1" customHeight="1" x14ac:dyDescent="0.2">
      <c r="B1377" s="1"/>
      <c r="C1377" s="1"/>
    </row>
    <row r="1378" spans="2:3" ht="14.1" customHeight="1" x14ac:dyDescent="0.2">
      <c r="B1378" s="1"/>
      <c r="C1378" s="1"/>
    </row>
    <row r="1379" spans="2:3" ht="14.1" customHeight="1" x14ac:dyDescent="0.2">
      <c r="B1379" s="1"/>
      <c r="C1379" s="1"/>
    </row>
    <row r="1380" spans="2:3" ht="14.1" customHeight="1" x14ac:dyDescent="0.2">
      <c r="B1380" s="1"/>
      <c r="C1380" s="1"/>
    </row>
    <row r="1381" spans="2:3" ht="14.1" customHeight="1" x14ac:dyDescent="0.2">
      <c r="B1381" s="1"/>
      <c r="C1381" s="1"/>
    </row>
    <row r="1382" spans="2:3" ht="14.1" customHeight="1" x14ac:dyDescent="0.2">
      <c r="B1382" s="1"/>
      <c r="C1382" s="1"/>
    </row>
    <row r="1383" spans="2:3" ht="14.1" customHeight="1" x14ac:dyDescent="0.2">
      <c r="B1383" s="1"/>
      <c r="C1383" s="1"/>
    </row>
    <row r="1384" spans="2:3" ht="14.1" customHeight="1" x14ac:dyDescent="0.2">
      <c r="B1384" s="1"/>
      <c r="C1384" s="1"/>
    </row>
    <row r="1385" spans="2:3" ht="14.1" customHeight="1" x14ac:dyDescent="0.2">
      <c r="B1385" s="1"/>
      <c r="C1385" s="1"/>
    </row>
    <row r="1386" spans="2:3" ht="14.1" customHeight="1" x14ac:dyDescent="0.2">
      <c r="B1386" s="1"/>
      <c r="C1386" s="1"/>
    </row>
    <row r="1387" spans="2:3" ht="14.1" customHeight="1" x14ac:dyDescent="0.2">
      <c r="B1387" s="1"/>
      <c r="C1387" s="1"/>
    </row>
    <row r="1388" spans="2:3" ht="14.1" customHeight="1" x14ac:dyDescent="0.2">
      <c r="B1388" s="1"/>
      <c r="C1388" s="1"/>
    </row>
    <row r="1389" spans="2:3" ht="14.1" customHeight="1" x14ac:dyDescent="0.2">
      <c r="B1389" s="1"/>
      <c r="C1389" s="1"/>
    </row>
    <row r="1390" spans="2:3" ht="14.1" customHeight="1" x14ac:dyDescent="0.2">
      <c r="B1390" s="1"/>
      <c r="C1390" s="1"/>
    </row>
    <row r="1391" spans="2:3" ht="14.1" customHeight="1" x14ac:dyDescent="0.2">
      <c r="B1391" s="1"/>
      <c r="C1391" s="1"/>
    </row>
    <row r="1392" spans="2:3" ht="14.1" customHeight="1" x14ac:dyDescent="0.2">
      <c r="B1392" s="1"/>
      <c r="C1392" s="1"/>
    </row>
    <row r="1393" spans="2:3" ht="14.1" customHeight="1" x14ac:dyDescent="0.2">
      <c r="B1393" s="1"/>
      <c r="C1393" s="1"/>
    </row>
    <row r="1394" spans="2:3" ht="14.1" customHeight="1" x14ac:dyDescent="0.2">
      <c r="B1394" s="1"/>
      <c r="C1394" s="1"/>
    </row>
    <row r="1395" spans="2:3" ht="14.1" customHeight="1" x14ac:dyDescent="0.2">
      <c r="B1395" s="1"/>
      <c r="C1395" s="1"/>
    </row>
    <row r="1396" spans="2:3" ht="14.1" customHeight="1" x14ac:dyDescent="0.2">
      <c r="B1396" s="1"/>
      <c r="C1396" s="1"/>
    </row>
    <row r="1397" spans="2:3" ht="14.1" customHeight="1" x14ac:dyDescent="0.2">
      <c r="B1397" s="1"/>
      <c r="C1397" s="1"/>
    </row>
    <row r="1398" spans="2:3" ht="14.1" customHeight="1" x14ac:dyDescent="0.2">
      <c r="B1398" s="1"/>
      <c r="C1398" s="1"/>
    </row>
    <row r="1399" spans="2:3" ht="14.1" customHeight="1" x14ac:dyDescent="0.2">
      <c r="B1399" s="1"/>
      <c r="C1399" s="1"/>
    </row>
    <row r="1400" spans="2:3" ht="14.1" customHeight="1" x14ac:dyDescent="0.2">
      <c r="B1400" s="1"/>
      <c r="C1400" s="1"/>
    </row>
    <row r="1401" spans="2:3" ht="14.1" customHeight="1" x14ac:dyDescent="0.2">
      <c r="B1401" s="1"/>
      <c r="C1401" s="1"/>
    </row>
    <row r="1402" spans="2:3" ht="14.1" customHeight="1" x14ac:dyDescent="0.2">
      <c r="B1402" s="1"/>
      <c r="C1402" s="1"/>
    </row>
    <row r="1403" spans="2:3" ht="14.1" customHeight="1" x14ac:dyDescent="0.2">
      <c r="B1403" s="1"/>
      <c r="C1403" s="1"/>
    </row>
    <row r="1404" spans="2:3" ht="14.1" customHeight="1" x14ac:dyDescent="0.2">
      <c r="B1404" s="1"/>
      <c r="C1404" s="1"/>
    </row>
    <row r="1405" spans="2:3" ht="14.1" customHeight="1" x14ac:dyDescent="0.2">
      <c r="B1405" s="1"/>
      <c r="C1405" s="1"/>
    </row>
    <row r="1406" spans="2:3" ht="14.1" customHeight="1" x14ac:dyDescent="0.2">
      <c r="B1406" s="1"/>
      <c r="C1406" s="1"/>
    </row>
    <row r="1407" spans="2:3" ht="14.1" customHeight="1" x14ac:dyDescent="0.2">
      <c r="B1407" s="1"/>
      <c r="C1407" s="1"/>
    </row>
    <row r="1408" spans="2:3" ht="14.1" customHeight="1" x14ac:dyDescent="0.2">
      <c r="B1408" s="1"/>
      <c r="C1408" s="1"/>
    </row>
    <row r="1409" spans="2:3" ht="14.1" customHeight="1" x14ac:dyDescent="0.2">
      <c r="B1409" s="1"/>
      <c r="C1409" s="1"/>
    </row>
    <row r="1410" spans="2:3" ht="14.1" customHeight="1" x14ac:dyDescent="0.2">
      <c r="B1410" s="1"/>
      <c r="C1410" s="1"/>
    </row>
    <row r="1411" spans="2:3" ht="14.1" customHeight="1" x14ac:dyDescent="0.2">
      <c r="B1411" s="1"/>
      <c r="C1411" s="1"/>
    </row>
    <row r="1412" spans="2:3" ht="14.1" customHeight="1" x14ac:dyDescent="0.2">
      <c r="B1412" s="1"/>
      <c r="C1412" s="1"/>
    </row>
    <row r="1413" spans="2:3" ht="14.1" customHeight="1" x14ac:dyDescent="0.2">
      <c r="B1413" s="1"/>
      <c r="C1413" s="1"/>
    </row>
    <row r="1414" spans="2:3" ht="14.1" customHeight="1" x14ac:dyDescent="0.2">
      <c r="B1414" s="1"/>
      <c r="C1414" s="1"/>
    </row>
    <row r="1415" spans="2:3" ht="14.1" customHeight="1" x14ac:dyDescent="0.2">
      <c r="B1415" s="1"/>
      <c r="C1415" s="1"/>
    </row>
    <row r="1416" spans="2:3" ht="14.1" customHeight="1" x14ac:dyDescent="0.2">
      <c r="B1416" s="1"/>
      <c r="C1416" s="1"/>
    </row>
    <row r="1417" spans="2:3" ht="14.1" customHeight="1" x14ac:dyDescent="0.2">
      <c r="B1417" s="1"/>
      <c r="C1417" s="1"/>
    </row>
    <row r="1418" spans="2:3" ht="14.1" customHeight="1" x14ac:dyDescent="0.2">
      <c r="B1418" s="1"/>
      <c r="C1418" s="1"/>
    </row>
    <row r="1419" spans="2:3" ht="14.1" customHeight="1" x14ac:dyDescent="0.2">
      <c r="B1419" s="1"/>
      <c r="C1419" s="1"/>
    </row>
    <row r="1420" spans="2:3" ht="14.1" customHeight="1" x14ac:dyDescent="0.2">
      <c r="B1420" s="1"/>
      <c r="C1420" s="1"/>
    </row>
    <row r="1421" spans="2:3" ht="14.1" customHeight="1" x14ac:dyDescent="0.2">
      <c r="B1421" s="1"/>
      <c r="C1421" s="1"/>
    </row>
    <row r="1422" spans="2:3" ht="14.1" customHeight="1" x14ac:dyDescent="0.2">
      <c r="B1422" s="1"/>
      <c r="C1422" s="1"/>
    </row>
    <row r="1423" spans="2:3" ht="14.1" customHeight="1" x14ac:dyDescent="0.2">
      <c r="B1423" s="1"/>
      <c r="C1423" s="1"/>
    </row>
    <row r="1424" spans="2:3" ht="14.1" customHeight="1" x14ac:dyDescent="0.2">
      <c r="B1424" s="1"/>
      <c r="C1424" s="1"/>
    </row>
    <row r="1425" spans="2:3" ht="14.1" customHeight="1" x14ac:dyDescent="0.2">
      <c r="B1425" s="1"/>
      <c r="C1425" s="1"/>
    </row>
    <row r="1426" spans="2:3" ht="14.1" customHeight="1" x14ac:dyDescent="0.2">
      <c r="B1426" s="1"/>
      <c r="C1426" s="1"/>
    </row>
    <row r="1427" spans="2:3" ht="14.1" customHeight="1" x14ac:dyDescent="0.2">
      <c r="B1427" s="1"/>
      <c r="C1427" s="1"/>
    </row>
    <row r="1428" spans="2:3" ht="14.1" customHeight="1" x14ac:dyDescent="0.2">
      <c r="B1428" s="1"/>
      <c r="C1428" s="1"/>
    </row>
    <row r="1429" spans="2:3" ht="14.1" customHeight="1" x14ac:dyDescent="0.2">
      <c r="B1429" s="1"/>
      <c r="C1429" s="1"/>
    </row>
    <row r="1430" spans="2:3" ht="14.1" customHeight="1" x14ac:dyDescent="0.2">
      <c r="B1430" s="1"/>
      <c r="C1430" s="1"/>
    </row>
    <row r="1431" spans="2:3" ht="14.1" customHeight="1" x14ac:dyDescent="0.2">
      <c r="B1431" s="1"/>
      <c r="C1431" s="1"/>
    </row>
    <row r="1432" spans="2:3" ht="14.1" customHeight="1" x14ac:dyDescent="0.2">
      <c r="B1432" s="1"/>
      <c r="C1432" s="1"/>
    </row>
    <row r="1433" spans="2:3" ht="14.1" customHeight="1" x14ac:dyDescent="0.2">
      <c r="B1433" s="1"/>
      <c r="C1433" s="1"/>
    </row>
    <row r="1434" spans="2:3" ht="14.1" customHeight="1" x14ac:dyDescent="0.2">
      <c r="B1434" s="1"/>
      <c r="C1434" s="1"/>
    </row>
    <row r="1435" spans="2:3" ht="14.1" customHeight="1" x14ac:dyDescent="0.2">
      <c r="B1435" s="1"/>
      <c r="C1435" s="1"/>
    </row>
    <row r="1436" spans="2:3" ht="14.1" customHeight="1" x14ac:dyDescent="0.2">
      <c r="B1436" s="1"/>
      <c r="C1436" s="1"/>
    </row>
    <row r="1437" spans="2:3" ht="14.1" customHeight="1" x14ac:dyDescent="0.2">
      <c r="B1437" s="1"/>
      <c r="C1437" s="1"/>
    </row>
    <row r="1438" spans="2:3" ht="14.1" customHeight="1" x14ac:dyDescent="0.2">
      <c r="B1438" s="1"/>
      <c r="C1438" s="1"/>
    </row>
    <row r="1439" spans="2:3" ht="14.1" customHeight="1" x14ac:dyDescent="0.2">
      <c r="B1439" s="1"/>
      <c r="C1439" s="1"/>
    </row>
    <row r="1440" spans="2:3" ht="14.1" customHeight="1" x14ac:dyDescent="0.2">
      <c r="B1440" s="1"/>
      <c r="C1440" s="1"/>
    </row>
    <row r="1441" spans="2:3" ht="14.1" customHeight="1" x14ac:dyDescent="0.2">
      <c r="B1441" s="1"/>
      <c r="C1441" s="1"/>
    </row>
    <row r="1442" spans="2:3" ht="14.1" customHeight="1" x14ac:dyDescent="0.2">
      <c r="B1442" s="1"/>
      <c r="C1442" s="1"/>
    </row>
    <row r="1443" spans="2:3" ht="14.1" customHeight="1" x14ac:dyDescent="0.2">
      <c r="B1443" s="1"/>
      <c r="C1443" s="1"/>
    </row>
    <row r="1444" spans="2:3" ht="14.1" customHeight="1" x14ac:dyDescent="0.2">
      <c r="B1444" s="1"/>
      <c r="C1444" s="1"/>
    </row>
    <row r="1445" spans="2:3" ht="14.1" customHeight="1" x14ac:dyDescent="0.2">
      <c r="B1445" s="1"/>
      <c r="C1445" s="1"/>
    </row>
    <row r="1446" spans="2:3" ht="14.1" customHeight="1" x14ac:dyDescent="0.2">
      <c r="B1446" s="1"/>
      <c r="C1446" s="1"/>
    </row>
    <row r="1447" spans="2:3" ht="14.1" customHeight="1" x14ac:dyDescent="0.2">
      <c r="B1447" s="1"/>
      <c r="C1447" s="1"/>
    </row>
    <row r="1448" spans="2:3" ht="14.1" customHeight="1" x14ac:dyDescent="0.2">
      <c r="B1448" s="1"/>
      <c r="C1448" s="1"/>
    </row>
    <row r="1449" spans="2:3" ht="14.1" customHeight="1" x14ac:dyDescent="0.2">
      <c r="B1449" s="1"/>
      <c r="C1449" s="1"/>
    </row>
    <row r="1450" spans="2:3" ht="14.1" customHeight="1" x14ac:dyDescent="0.2">
      <c r="B1450" s="1"/>
      <c r="C1450" s="1"/>
    </row>
    <row r="1451" spans="2:3" ht="14.1" customHeight="1" x14ac:dyDescent="0.2">
      <c r="B1451" s="1"/>
      <c r="C1451" s="1"/>
    </row>
    <row r="1452" spans="2:3" ht="14.1" customHeight="1" x14ac:dyDescent="0.2">
      <c r="B1452" s="1"/>
      <c r="C1452" s="1"/>
    </row>
    <row r="1453" spans="2:3" ht="14.1" customHeight="1" x14ac:dyDescent="0.2">
      <c r="B1453" s="1"/>
      <c r="C1453" s="1"/>
    </row>
    <row r="1454" spans="2:3" ht="14.1" customHeight="1" x14ac:dyDescent="0.2">
      <c r="B1454" s="1"/>
      <c r="C1454" s="1"/>
    </row>
    <row r="1455" spans="2:3" ht="14.1" customHeight="1" x14ac:dyDescent="0.2">
      <c r="B1455" s="1"/>
      <c r="C1455" s="1"/>
    </row>
    <row r="1456" spans="2:3" ht="14.1" customHeight="1" x14ac:dyDescent="0.2">
      <c r="B1456" s="1"/>
      <c r="C1456" s="1"/>
    </row>
    <row r="1457" spans="2:3" ht="14.1" customHeight="1" x14ac:dyDescent="0.2">
      <c r="B1457" s="1"/>
      <c r="C1457" s="1"/>
    </row>
    <row r="1458" spans="2:3" ht="14.1" customHeight="1" x14ac:dyDescent="0.2">
      <c r="B1458" s="1"/>
      <c r="C1458" s="1"/>
    </row>
    <row r="1459" spans="2:3" ht="14.1" customHeight="1" x14ac:dyDescent="0.2">
      <c r="B1459" s="1"/>
      <c r="C1459" s="1"/>
    </row>
    <row r="1460" spans="2:3" ht="14.1" customHeight="1" x14ac:dyDescent="0.2">
      <c r="B1460" s="1"/>
      <c r="C1460" s="1"/>
    </row>
    <row r="1461" spans="2:3" ht="14.1" customHeight="1" x14ac:dyDescent="0.2">
      <c r="B1461" s="1"/>
      <c r="C1461" s="1"/>
    </row>
    <row r="1462" spans="2:3" ht="14.1" customHeight="1" x14ac:dyDescent="0.2">
      <c r="B1462" s="1"/>
      <c r="C1462" s="1"/>
    </row>
    <row r="1463" spans="2:3" ht="14.1" customHeight="1" x14ac:dyDescent="0.2">
      <c r="B1463" s="1"/>
      <c r="C1463" s="1"/>
    </row>
    <row r="1464" spans="2:3" ht="14.1" customHeight="1" x14ac:dyDescent="0.2">
      <c r="B1464" s="1"/>
      <c r="C1464" s="1"/>
    </row>
    <row r="1465" spans="2:3" ht="14.1" customHeight="1" x14ac:dyDescent="0.2">
      <c r="B1465" s="1"/>
      <c r="C1465" s="1"/>
    </row>
    <row r="1466" spans="2:3" ht="14.1" customHeight="1" x14ac:dyDescent="0.2">
      <c r="B1466" s="1"/>
      <c r="C1466" s="1"/>
    </row>
    <row r="1467" spans="2:3" ht="14.1" customHeight="1" x14ac:dyDescent="0.2">
      <c r="B1467" s="1"/>
      <c r="C1467" s="1"/>
    </row>
    <row r="1468" spans="2:3" ht="14.1" customHeight="1" x14ac:dyDescent="0.2">
      <c r="B1468" s="1"/>
      <c r="C1468" s="1"/>
    </row>
    <row r="1469" spans="2:3" ht="14.1" customHeight="1" x14ac:dyDescent="0.2">
      <c r="B1469" s="1"/>
      <c r="C1469" s="1"/>
    </row>
    <row r="1470" spans="2:3" ht="14.1" customHeight="1" x14ac:dyDescent="0.2">
      <c r="B1470" s="1"/>
      <c r="C1470" s="1"/>
    </row>
    <row r="1471" spans="2:3" ht="14.1" customHeight="1" x14ac:dyDescent="0.2">
      <c r="B1471" s="1"/>
      <c r="C1471" s="1"/>
    </row>
    <row r="1472" spans="2:3" ht="14.1" customHeight="1" x14ac:dyDescent="0.2">
      <c r="B1472" s="1"/>
      <c r="C1472" s="1"/>
    </row>
    <row r="1473" spans="2:3" ht="14.1" customHeight="1" x14ac:dyDescent="0.2">
      <c r="B1473" s="1"/>
      <c r="C1473" s="1"/>
    </row>
    <row r="1474" spans="2:3" ht="14.1" customHeight="1" x14ac:dyDescent="0.2">
      <c r="B1474" s="1"/>
      <c r="C1474" s="1"/>
    </row>
    <row r="1475" spans="2:3" ht="14.1" customHeight="1" x14ac:dyDescent="0.2">
      <c r="B1475" s="1"/>
      <c r="C1475" s="1"/>
    </row>
    <row r="1476" spans="2:3" ht="14.1" customHeight="1" x14ac:dyDescent="0.2">
      <c r="B1476" s="1"/>
      <c r="C1476" s="1"/>
    </row>
    <row r="1477" spans="2:3" ht="14.1" customHeight="1" x14ac:dyDescent="0.2">
      <c r="B1477" s="1"/>
      <c r="C1477" s="1"/>
    </row>
    <row r="1478" spans="2:3" ht="14.1" customHeight="1" x14ac:dyDescent="0.2">
      <c r="B1478" s="1"/>
      <c r="C1478" s="1"/>
    </row>
    <row r="1479" spans="2:3" ht="14.1" customHeight="1" x14ac:dyDescent="0.2">
      <c r="B1479" s="1"/>
      <c r="C1479" s="1"/>
    </row>
    <row r="1480" spans="2:3" ht="14.1" customHeight="1" x14ac:dyDescent="0.2">
      <c r="B1480" s="1"/>
      <c r="C1480" s="1"/>
    </row>
    <row r="1481" spans="2:3" ht="14.1" customHeight="1" x14ac:dyDescent="0.2">
      <c r="B1481" s="1"/>
      <c r="C1481" s="1"/>
    </row>
    <row r="1482" spans="2:3" ht="14.1" customHeight="1" x14ac:dyDescent="0.2">
      <c r="B1482" s="1"/>
      <c r="C1482" s="1"/>
    </row>
    <row r="1483" spans="2:3" ht="14.1" customHeight="1" x14ac:dyDescent="0.2">
      <c r="B1483" s="1"/>
      <c r="C1483" s="1"/>
    </row>
    <row r="1484" spans="2:3" ht="14.1" customHeight="1" x14ac:dyDescent="0.2">
      <c r="B1484" s="1"/>
      <c r="C1484" s="1"/>
    </row>
    <row r="1485" spans="2:3" ht="14.1" customHeight="1" x14ac:dyDescent="0.2">
      <c r="B1485" s="1"/>
      <c r="C1485" s="1"/>
    </row>
    <row r="1486" spans="2:3" ht="14.1" customHeight="1" x14ac:dyDescent="0.2">
      <c r="B1486" s="1"/>
      <c r="C1486" s="1"/>
    </row>
    <row r="1487" spans="2:3" ht="14.1" customHeight="1" x14ac:dyDescent="0.2">
      <c r="B1487" s="1"/>
      <c r="C1487" s="1"/>
    </row>
    <row r="1488" spans="2:3" ht="14.1" customHeight="1" x14ac:dyDescent="0.2">
      <c r="B1488" s="1"/>
      <c r="C1488" s="1"/>
    </row>
    <row r="1489" spans="2:3" ht="14.1" customHeight="1" x14ac:dyDescent="0.2">
      <c r="B1489" s="1"/>
      <c r="C1489" s="1"/>
    </row>
    <row r="1490" spans="2:3" ht="14.1" customHeight="1" x14ac:dyDescent="0.2">
      <c r="B1490" s="1"/>
      <c r="C1490" s="1"/>
    </row>
    <row r="1491" spans="2:3" ht="14.1" customHeight="1" x14ac:dyDescent="0.2">
      <c r="B1491" s="1"/>
      <c r="C1491" s="1"/>
    </row>
    <row r="1492" spans="2:3" ht="14.1" customHeight="1" x14ac:dyDescent="0.2">
      <c r="B1492" s="1"/>
      <c r="C1492" s="1"/>
    </row>
    <row r="1493" spans="2:3" ht="14.1" customHeight="1" x14ac:dyDescent="0.2">
      <c r="B1493" s="1"/>
      <c r="C1493" s="1"/>
    </row>
    <row r="1494" spans="2:3" ht="14.1" customHeight="1" x14ac:dyDescent="0.2">
      <c r="B1494" s="1"/>
      <c r="C1494" s="1"/>
    </row>
    <row r="1495" spans="2:3" ht="14.1" customHeight="1" x14ac:dyDescent="0.2">
      <c r="B1495" s="1"/>
      <c r="C1495" s="1"/>
    </row>
    <row r="1496" spans="2:3" ht="14.1" customHeight="1" x14ac:dyDescent="0.2">
      <c r="B1496" s="1"/>
      <c r="C1496" s="1"/>
    </row>
    <row r="1497" spans="2:3" ht="14.1" customHeight="1" x14ac:dyDescent="0.2">
      <c r="B1497" s="1"/>
      <c r="C1497" s="1"/>
    </row>
    <row r="1498" spans="2:3" ht="14.1" customHeight="1" x14ac:dyDescent="0.2">
      <c r="B1498" s="1"/>
      <c r="C1498" s="1"/>
    </row>
    <row r="1499" spans="2:3" ht="14.1" customHeight="1" x14ac:dyDescent="0.2">
      <c r="B1499" s="1"/>
      <c r="C1499" s="1"/>
    </row>
    <row r="1500" spans="2:3" ht="14.1" customHeight="1" x14ac:dyDescent="0.2">
      <c r="B1500" s="1"/>
      <c r="C1500" s="1"/>
    </row>
    <row r="1501" spans="2:3" ht="14.1" customHeight="1" x14ac:dyDescent="0.2">
      <c r="B1501" s="1"/>
      <c r="C1501" s="1"/>
    </row>
    <row r="1502" spans="2:3" ht="14.1" customHeight="1" x14ac:dyDescent="0.2">
      <c r="B1502" s="1"/>
      <c r="C1502" s="1"/>
    </row>
    <row r="1503" spans="2:3" ht="14.1" customHeight="1" x14ac:dyDescent="0.2">
      <c r="B1503" s="1"/>
      <c r="C1503" s="1"/>
    </row>
    <row r="1504" spans="2:3" ht="14.1" customHeight="1" x14ac:dyDescent="0.2">
      <c r="B1504" s="1"/>
      <c r="C1504" s="1"/>
    </row>
    <row r="1505" spans="2:3" ht="14.1" customHeight="1" x14ac:dyDescent="0.2">
      <c r="B1505" s="1"/>
      <c r="C1505" s="1"/>
    </row>
    <row r="1506" spans="2:3" ht="14.1" customHeight="1" x14ac:dyDescent="0.2">
      <c r="B1506" s="1"/>
      <c r="C1506" s="1"/>
    </row>
    <row r="1507" spans="2:3" ht="14.1" customHeight="1" x14ac:dyDescent="0.2">
      <c r="B1507" s="1"/>
      <c r="C1507" s="1"/>
    </row>
    <row r="1508" spans="2:3" ht="14.1" customHeight="1" x14ac:dyDescent="0.2">
      <c r="B1508" s="1"/>
      <c r="C1508" s="1"/>
    </row>
    <row r="1509" spans="2:3" ht="14.1" customHeight="1" x14ac:dyDescent="0.2">
      <c r="B1509" s="1"/>
      <c r="C1509" s="1"/>
    </row>
    <row r="1510" spans="2:3" ht="14.1" customHeight="1" x14ac:dyDescent="0.2">
      <c r="B1510" s="1"/>
      <c r="C1510" s="1"/>
    </row>
    <row r="1511" spans="2:3" ht="14.1" customHeight="1" x14ac:dyDescent="0.2">
      <c r="B1511" s="1"/>
      <c r="C1511" s="1"/>
    </row>
    <row r="1512" spans="2:3" ht="14.1" customHeight="1" x14ac:dyDescent="0.2">
      <c r="B1512" s="1"/>
      <c r="C1512" s="1"/>
    </row>
    <row r="1513" spans="2:3" ht="14.1" customHeight="1" x14ac:dyDescent="0.2">
      <c r="B1513" s="1"/>
      <c r="C1513" s="1"/>
    </row>
    <row r="1514" spans="2:3" ht="14.1" customHeight="1" x14ac:dyDescent="0.2">
      <c r="B1514" s="1"/>
      <c r="C1514" s="1"/>
    </row>
    <row r="1515" spans="2:3" ht="14.1" customHeight="1" x14ac:dyDescent="0.2">
      <c r="B1515" s="1"/>
      <c r="C1515" s="1"/>
    </row>
    <row r="1516" spans="2:3" ht="14.1" customHeight="1" x14ac:dyDescent="0.2">
      <c r="B1516" s="1"/>
      <c r="C1516" s="1"/>
    </row>
    <row r="1517" spans="2:3" ht="14.1" customHeight="1" x14ac:dyDescent="0.2">
      <c r="B1517" s="1"/>
      <c r="C1517" s="1"/>
    </row>
    <row r="1518" spans="2:3" ht="14.1" customHeight="1" x14ac:dyDescent="0.2">
      <c r="B1518" s="1"/>
      <c r="C1518" s="1"/>
    </row>
    <row r="1519" spans="2:3" ht="14.1" customHeight="1" x14ac:dyDescent="0.2">
      <c r="B1519" s="1"/>
      <c r="C1519" s="1"/>
    </row>
    <row r="1520" spans="2:3" ht="14.1" customHeight="1" x14ac:dyDescent="0.2">
      <c r="B1520" s="1"/>
      <c r="C1520" s="1"/>
    </row>
    <row r="1521" spans="2:3" ht="14.1" customHeight="1" x14ac:dyDescent="0.2">
      <c r="B1521" s="1"/>
      <c r="C1521" s="1"/>
    </row>
    <row r="1522" spans="2:3" ht="14.1" customHeight="1" x14ac:dyDescent="0.2">
      <c r="B1522" s="1"/>
      <c r="C1522" s="1"/>
    </row>
    <row r="1523" spans="2:3" ht="14.1" customHeight="1" x14ac:dyDescent="0.2">
      <c r="B1523" s="1"/>
      <c r="C1523" s="1"/>
    </row>
    <row r="1524" spans="2:3" ht="14.1" customHeight="1" x14ac:dyDescent="0.2">
      <c r="B1524" s="1"/>
      <c r="C1524" s="1"/>
    </row>
    <row r="1525" spans="2:3" ht="14.1" customHeight="1" x14ac:dyDescent="0.2">
      <c r="B1525" s="1"/>
      <c r="C1525" s="1"/>
    </row>
    <row r="1526" spans="2:3" ht="14.1" customHeight="1" x14ac:dyDescent="0.2">
      <c r="B1526" s="1"/>
      <c r="C1526" s="1"/>
    </row>
    <row r="1527" spans="2:3" ht="14.1" customHeight="1" x14ac:dyDescent="0.2">
      <c r="B1527" s="1"/>
      <c r="C1527" s="1"/>
    </row>
    <row r="1528" spans="2:3" ht="14.1" customHeight="1" x14ac:dyDescent="0.2">
      <c r="B1528" s="1"/>
      <c r="C1528" s="1"/>
    </row>
    <row r="1529" spans="2:3" ht="14.1" customHeight="1" x14ac:dyDescent="0.2">
      <c r="B1529" s="1"/>
      <c r="C1529" s="1"/>
    </row>
    <row r="1530" spans="2:3" ht="14.1" customHeight="1" x14ac:dyDescent="0.2">
      <c r="B1530" s="1"/>
      <c r="C1530" s="1"/>
    </row>
    <row r="1531" spans="2:3" ht="14.1" customHeight="1" x14ac:dyDescent="0.2">
      <c r="B1531" s="1"/>
      <c r="C1531" s="1"/>
    </row>
    <row r="1532" spans="2:3" ht="14.1" customHeight="1" x14ac:dyDescent="0.2">
      <c r="B1532" s="1"/>
      <c r="C1532" s="1"/>
    </row>
    <row r="1533" spans="2:3" ht="14.1" customHeight="1" x14ac:dyDescent="0.2">
      <c r="B1533" s="1"/>
      <c r="C1533" s="1"/>
    </row>
    <row r="1534" spans="2:3" ht="14.1" customHeight="1" x14ac:dyDescent="0.2">
      <c r="B1534" s="1"/>
      <c r="C1534" s="1"/>
    </row>
    <row r="1535" spans="2:3" ht="14.1" customHeight="1" x14ac:dyDescent="0.2">
      <c r="B1535" s="1"/>
      <c r="C1535" s="1"/>
    </row>
    <row r="1536" spans="2:3" ht="14.1" customHeight="1" x14ac:dyDescent="0.2">
      <c r="B1536" s="1"/>
      <c r="C1536" s="1"/>
    </row>
    <row r="1537" spans="2:3" ht="14.1" customHeight="1" x14ac:dyDescent="0.2">
      <c r="B1537" s="1"/>
      <c r="C1537" s="1"/>
    </row>
    <row r="1538" spans="2:3" ht="14.1" customHeight="1" x14ac:dyDescent="0.2">
      <c r="B1538" s="1"/>
      <c r="C1538" s="1"/>
    </row>
    <row r="1539" spans="2:3" ht="14.1" customHeight="1" x14ac:dyDescent="0.2">
      <c r="B1539" s="1"/>
      <c r="C1539" s="1"/>
    </row>
    <row r="1540" spans="2:3" ht="14.1" customHeight="1" x14ac:dyDescent="0.2">
      <c r="B1540" s="1"/>
      <c r="C1540" s="1"/>
    </row>
    <row r="1541" spans="2:3" ht="14.1" customHeight="1" x14ac:dyDescent="0.2">
      <c r="B1541" s="1"/>
      <c r="C1541" s="1"/>
    </row>
    <row r="1542" spans="2:3" ht="14.1" customHeight="1" x14ac:dyDescent="0.2">
      <c r="B1542" s="1"/>
      <c r="C1542" s="1"/>
    </row>
    <row r="1543" spans="2:3" ht="14.1" customHeight="1" x14ac:dyDescent="0.2">
      <c r="B1543" s="1"/>
      <c r="C1543" s="1"/>
    </row>
    <row r="1544" spans="2:3" ht="14.1" customHeight="1" x14ac:dyDescent="0.2">
      <c r="B1544" s="1"/>
      <c r="C1544" s="1"/>
    </row>
    <row r="1545" spans="2:3" ht="14.1" customHeight="1" x14ac:dyDescent="0.2">
      <c r="B1545" s="1"/>
      <c r="C1545" s="1"/>
    </row>
    <row r="1546" spans="2:3" ht="14.1" customHeight="1" x14ac:dyDescent="0.2">
      <c r="B1546" s="1"/>
      <c r="C1546" s="1"/>
    </row>
    <row r="1547" spans="2:3" ht="14.1" customHeight="1" x14ac:dyDescent="0.2">
      <c r="B1547" s="1"/>
      <c r="C1547" s="1"/>
    </row>
    <row r="1548" spans="2:3" ht="14.1" customHeight="1" x14ac:dyDescent="0.2">
      <c r="B1548" s="1"/>
      <c r="C1548" s="1"/>
    </row>
    <row r="1549" spans="2:3" ht="14.1" customHeight="1" x14ac:dyDescent="0.2">
      <c r="B1549" s="1"/>
      <c r="C1549" s="1"/>
    </row>
    <row r="1550" spans="2:3" ht="14.1" customHeight="1" x14ac:dyDescent="0.2">
      <c r="B1550" s="1"/>
      <c r="C1550" s="1"/>
    </row>
    <row r="1551" spans="2:3" ht="14.1" customHeight="1" x14ac:dyDescent="0.2">
      <c r="B1551" s="1"/>
      <c r="C1551" s="1"/>
    </row>
    <row r="1552" spans="2:3" ht="14.1" customHeight="1" x14ac:dyDescent="0.2">
      <c r="B1552" s="1"/>
      <c r="C1552" s="1"/>
    </row>
    <row r="1553" spans="2:3" ht="14.1" customHeight="1" x14ac:dyDescent="0.2">
      <c r="B1553" s="1"/>
      <c r="C1553" s="1"/>
    </row>
    <row r="1554" spans="2:3" ht="14.1" customHeight="1" x14ac:dyDescent="0.2">
      <c r="B1554" s="1"/>
      <c r="C1554" s="1"/>
    </row>
    <row r="1555" spans="2:3" ht="14.1" customHeight="1" x14ac:dyDescent="0.2">
      <c r="B1555" s="1"/>
      <c r="C1555" s="1"/>
    </row>
    <row r="1556" spans="2:3" ht="14.1" customHeight="1" x14ac:dyDescent="0.2">
      <c r="B1556" s="1"/>
      <c r="C1556" s="1"/>
    </row>
    <row r="1557" spans="2:3" ht="14.1" customHeight="1" x14ac:dyDescent="0.2">
      <c r="B1557" s="1"/>
      <c r="C1557" s="1"/>
    </row>
    <row r="1558" spans="2:3" ht="14.1" customHeight="1" x14ac:dyDescent="0.2">
      <c r="B1558" s="1"/>
      <c r="C1558" s="1"/>
    </row>
    <row r="1559" spans="2:3" ht="14.1" customHeight="1" x14ac:dyDescent="0.2">
      <c r="B1559" s="1"/>
      <c r="C1559" s="1"/>
    </row>
    <row r="1560" spans="2:3" ht="14.1" customHeight="1" x14ac:dyDescent="0.2">
      <c r="B1560" s="1"/>
      <c r="C1560" s="1"/>
    </row>
    <row r="1561" spans="2:3" ht="14.1" customHeight="1" x14ac:dyDescent="0.2">
      <c r="B1561" s="1"/>
      <c r="C1561" s="1"/>
    </row>
    <row r="1562" spans="2:3" ht="14.1" customHeight="1" x14ac:dyDescent="0.2">
      <c r="B1562" s="1"/>
      <c r="C1562" s="1"/>
    </row>
    <row r="1563" spans="2:3" ht="14.1" customHeight="1" x14ac:dyDescent="0.2">
      <c r="B1563" s="1"/>
      <c r="C1563" s="1"/>
    </row>
    <row r="1564" spans="2:3" ht="14.1" customHeight="1" x14ac:dyDescent="0.2">
      <c r="B1564" s="1"/>
      <c r="C1564" s="1"/>
    </row>
    <row r="1565" spans="2:3" ht="14.1" customHeight="1" x14ac:dyDescent="0.2">
      <c r="B1565" s="1"/>
      <c r="C1565" s="1"/>
    </row>
    <row r="1566" spans="2:3" ht="14.1" customHeight="1" x14ac:dyDescent="0.2">
      <c r="B1566" s="1"/>
      <c r="C1566" s="1"/>
    </row>
    <row r="1567" spans="2:3" ht="14.1" customHeight="1" x14ac:dyDescent="0.2">
      <c r="B1567" s="1"/>
      <c r="C1567" s="1"/>
    </row>
    <row r="1568" spans="2:3" ht="14.1" customHeight="1" x14ac:dyDescent="0.2">
      <c r="B1568" s="1"/>
      <c r="C1568" s="1"/>
    </row>
    <row r="1569" spans="2:3" ht="14.1" customHeight="1" x14ac:dyDescent="0.2">
      <c r="B1569" s="1"/>
      <c r="C1569" s="1"/>
    </row>
    <row r="1570" spans="2:3" ht="14.1" customHeight="1" x14ac:dyDescent="0.2">
      <c r="B1570" s="1"/>
      <c r="C1570" s="1"/>
    </row>
    <row r="1571" spans="2:3" ht="14.1" customHeight="1" x14ac:dyDescent="0.2">
      <c r="B1571" s="1"/>
      <c r="C1571" s="1"/>
    </row>
    <row r="1572" spans="2:3" ht="14.1" customHeight="1" x14ac:dyDescent="0.2">
      <c r="B1572" s="1"/>
      <c r="C1572" s="1"/>
    </row>
    <row r="1573" spans="2:3" ht="14.1" customHeight="1" x14ac:dyDescent="0.2">
      <c r="B1573" s="1"/>
      <c r="C1573" s="1"/>
    </row>
    <row r="1574" spans="2:3" ht="14.1" customHeight="1" x14ac:dyDescent="0.2">
      <c r="B1574" s="1"/>
      <c r="C1574" s="1"/>
    </row>
    <row r="1575" spans="2:3" ht="14.1" customHeight="1" x14ac:dyDescent="0.2">
      <c r="B1575" s="1"/>
      <c r="C1575" s="1"/>
    </row>
    <row r="1576" spans="2:3" ht="14.1" customHeight="1" x14ac:dyDescent="0.2">
      <c r="B1576" s="1"/>
      <c r="C1576" s="1"/>
    </row>
    <row r="1577" spans="2:3" ht="14.1" customHeight="1" x14ac:dyDescent="0.2">
      <c r="B1577" s="1"/>
      <c r="C1577" s="1"/>
    </row>
    <row r="1578" spans="2:3" ht="14.1" customHeight="1" x14ac:dyDescent="0.2">
      <c r="B1578" s="1"/>
      <c r="C1578" s="1"/>
    </row>
    <row r="1579" spans="2:3" ht="14.1" customHeight="1" x14ac:dyDescent="0.2">
      <c r="B1579" s="1"/>
      <c r="C1579" s="1"/>
    </row>
    <row r="1580" spans="2:3" ht="14.1" customHeight="1" x14ac:dyDescent="0.2">
      <c r="B1580" s="1"/>
      <c r="C1580" s="1"/>
    </row>
    <row r="1581" spans="2:3" ht="14.1" customHeight="1" x14ac:dyDescent="0.2">
      <c r="B1581" s="1"/>
      <c r="C1581" s="1"/>
    </row>
    <row r="1582" spans="2:3" ht="14.1" customHeight="1" x14ac:dyDescent="0.2">
      <c r="B1582" s="1"/>
      <c r="C1582" s="1"/>
    </row>
    <row r="1583" spans="2:3" ht="14.1" customHeight="1" x14ac:dyDescent="0.2">
      <c r="B1583" s="1"/>
      <c r="C1583" s="1"/>
    </row>
    <row r="1584" spans="2:3" ht="14.1" customHeight="1" x14ac:dyDescent="0.2">
      <c r="B1584" s="1"/>
      <c r="C1584" s="1"/>
    </row>
    <row r="1585" spans="2:3" ht="14.1" customHeight="1" x14ac:dyDescent="0.2">
      <c r="B1585" s="1"/>
      <c r="C1585" s="1"/>
    </row>
    <row r="1586" spans="2:3" ht="14.1" customHeight="1" x14ac:dyDescent="0.2">
      <c r="B1586" s="1"/>
      <c r="C1586" s="1"/>
    </row>
    <row r="1587" spans="2:3" ht="14.1" customHeight="1" x14ac:dyDescent="0.2">
      <c r="B1587" s="1"/>
      <c r="C1587" s="1"/>
    </row>
    <row r="1588" spans="2:3" ht="14.1" customHeight="1" x14ac:dyDescent="0.2">
      <c r="B1588" s="1"/>
      <c r="C1588" s="1"/>
    </row>
    <row r="1589" spans="2:3" ht="14.1" customHeight="1" x14ac:dyDescent="0.2">
      <c r="B1589" s="1"/>
      <c r="C1589" s="1"/>
    </row>
    <row r="1590" spans="2:3" ht="14.1" customHeight="1" x14ac:dyDescent="0.2">
      <c r="B1590" s="1"/>
      <c r="C1590" s="1"/>
    </row>
    <row r="1591" spans="2:3" ht="14.1" customHeight="1" x14ac:dyDescent="0.2">
      <c r="B1591" s="1"/>
      <c r="C1591" s="1"/>
    </row>
    <row r="1592" spans="2:3" ht="14.1" customHeight="1" x14ac:dyDescent="0.2">
      <c r="B1592" s="1"/>
      <c r="C1592" s="1"/>
    </row>
    <row r="1593" spans="2:3" ht="14.1" customHeight="1" x14ac:dyDescent="0.2">
      <c r="B1593" s="1"/>
      <c r="C1593" s="1"/>
    </row>
    <row r="1594" spans="2:3" ht="14.1" customHeight="1" x14ac:dyDescent="0.2">
      <c r="B1594" s="1"/>
      <c r="C1594" s="1"/>
    </row>
    <row r="1595" spans="2:3" ht="14.1" customHeight="1" x14ac:dyDescent="0.2">
      <c r="B1595" s="1"/>
      <c r="C1595" s="1"/>
    </row>
    <row r="1596" spans="2:3" ht="14.1" customHeight="1" x14ac:dyDescent="0.2">
      <c r="B1596" s="1"/>
      <c r="C1596" s="1"/>
    </row>
    <row r="1597" spans="2:3" ht="14.1" customHeight="1" x14ac:dyDescent="0.2">
      <c r="B1597" s="1"/>
      <c r="C1597" s="1"/>
    </row>
    <row r="1598" spans="2:3" ht="14.1" customHeight="1" x14ac:dyDescent="0.2">
      <c r="B1598" s="1"/>
      <c r="C1598" s="1"/>
    </row>
    <row r="1599" spans="2:3" ht="14.1" customHeight="1" x14ac:dyDescent="0.2">
      <c r="B1599" s="1"/>
      <c r="C1599" s="1"/>
    </row>
    <row r="1600" spans="2:3" ht="14.1" customHeight="1" x14ac:dyDescent="0.2">
      <c r="B1600" s="1"/>
      <c r="C1600" s="1"/>
    </row>
    <row r="1601" spans="2:3" ht="14.1" customHeight="1" x14ac:dyDescent="0.2">
      <c r="B1601" s="1"/>
      <c r="C1601" s="1"/>
    </row>
    <row r="1602" spans="2:3" ht="14.1" customHeight="1" x14ac:dyDescent="0.2">
      <c r="B1602" s="1"/>
      <c r="C1602" s="1"/>
    </row>
    <row r="1603" spans="2:3" ht="14.1" customHeight="1" x14ac:dyDescent="0.2">
      <c r="B1603" s="1"/>
      <c r="C1603" s="1"/>
    </row>
    <row r="1604" spans="2:3" ht="14.1" customHeight="1" x14ac:dyDescent="0.2">
      <c r="B1604" s="1"/>
      <c r="C1604" s="1"/>
    </row>
    <row r="1605" spans="2:3" ht="14.1" customHeight="1" x14ac:dyDescent="0.2">
      <c r="B1605" s="1"/>
      <c r="C1605" s="1"/>
    </row>
    <row r="1606" spans="2:3" ht="14.1" customHeight="1" x14ac:dyDescent="0.2">
      <c r="B1606" s="1"/>
      <c r="C1606" s="1"/>
    </row>
    <row r="1607" spans="2:3" ht="14.1" customHeight="1" x14ac:dyDescent="0.2">
      <c r="B1607" s="1"/>
      <c r="C1607" s="1"/>
    </row>
    <row r="1608" spans="2:3" ht="14.1" customHeight="1" x14ac:dyDescent="0.2">
      <c r="B1608" s="1"/>
      <c r="C1608" s="1"/>
    </row>
    <row r="1609" spans="2:3" ht="14.1" customHeight="1" x14ac:dyDescent="0.2">
      <c r="B1609" s="1"/>
      <c r="C1609" s="1"/>
    </row>
    <row r="1610" spans="2:3" ht="14.1" customHeight="1" x14ac:dyDescent="0.2">
      <c r="B1610" s="1"/>
      <c r="C1610" s="1"/>
    </row>
    <row r="1611" spans="2:3" ht="14.1" customHeight="1" x14ac:dyDescent="0.2">
      <c r="B1611" s="1"/>
      <c r="C1611" s="1"/>
    </row>
    <row r="1612" spans="2:3" ht="14.1" customHeight="1" x14ac:dyDescent="0.2">
      <c r="B1612" s="1"/>
      <c r="C1612" s="1"/>
    </row>
    <row r="1613" spans="2:3" ht="14.1" customHeight="1" x14ac:dyDescent="0.2">
      <c r="B1613" s="1"/>
      <c r="C1613" s="1"/>
    </row>
    <row r="1614" spans="2:3" ht="14.1" customHeight="1" x14ac:dyDescent="0.2">
      <c r="B1614" s="1"/>
      <c r="C1614" s="1"/>
    </row>
    <row r="1615" spans="2:3" ht="14.1" customHeight="1" x14ac:dyDescent="0.2">
      <c r="B1615" s="1"/>
      <c r="C1615" s="1"/>
    </row>
    <row r="1616" spans="2:3" ht="14.1" customHeight="1" x14ac:dyDescent="0.2">
      <c r="B1616" s="1"/>
      <c r="C1616" s="1"/>
    </row>
    <row r="1617" spans="2:3" ht="14.1" customHeight="1" x14ac:dyDescent="0.2">
      <c r="B1617" s="1"/>
      <c r="C1617" s="1"/>
    </row>
    <row r="1618" spans="2:3" ht="14.1" customHeight="1" x14ac:dyDescent="0.2">
      <c r="B1618" s="1"/>
      <c r="C1618" s="1"/>
    </row>
    <row r="1619" spans="2:3" ht="14.1" customHeight="1" x14ac:dyDescent="0.2">
      <c r="B1619" s="1"/>
      <c r="C1619" s="1"/>
    </row>
    <row r="1620" spans="2:3" ht="14.1" customHeight="1" x14ac:dyDescent="0.2">
      <c r="B1620" s="1"/>
      <c r="C1620" s="1"/>
    </row>
    <row r="1621" spans="2:3" ht="14.1" customHeight="1" x14ac:dyDescent="0.2">
      <c r="B1621" s="1"/>
      <c r="C1621" s="1"/>
    </row>
    <row r="1622" spans="2:3" ht="14.1" customHeight="1" x14ac:dyDescent="0.2">
      <c r="B1622" s="1"/>
      <c r="C1622" s="1"/>
    </row>
    <row r="1623" spans="2:3" ht="14.1" customHeight="1" x14ac:dyDescent="0.2">
      <c r="B1623" s="1"/>
      <c r="C1623" s="1"/>
    </row>
    <row r="1624" spans="2:3" ht="14.1" customHeight="1" x14ac:dyDescent="0.2">
      <c r="B1624" s="1"/>
      <c r="C1624" s="1"/>
    </row>
    <row r="1625" spans="2:3" ht="14.1" customHeight="1" x14ac:dyDescent="0.2">
      <c r="B1625" s="1"/>
      <c r="C1625" s="1"/>
    </row>
    <row r="1626" spans="2:3" ht="14.1" customHeight="1" x14ac:dyDescent="0.2">
      <c r="B1626" s="1"/>
      <c r="C1626" s="1"/>
    </row>
    <row r="1627" spans="2:3" ht="14.1" customHeight="1" x14ac:dyDescent="0.2">
      <c r="B1627" s="1"/>
      <c r="C1627" s="1"/>
    </row>
    <row r="1628" spans="2:3" ht="14.1" customHeight="1" x14ac:dyDescent="0.2">
      <c r="B1628" s="1"/>
      <c r="C1628" s="1"/>
    </row>
    <row r="1629" spans="2:3" ht="14.1" customHeight="1" x14ac:dyDescent="0.2">
      <c r="B1629" s="1"/>
      <c r="C1629" s="1"/>
    </row>
    <row r="1630" spans="2:3" ht="14.1" customHeight="1" x14ac:dyDescent="0.2">
      <c r="B1630" s="1"/>
      <c r="C1630" s="1"/>
    </row>
    <row r="1631" spans="2:3" ht="14.1" customHeight="1" x14ac:dyDescent="0.2">
      <c r="B1631" s="1"/>
      <c r="C1631" s="1"/>
    </row>
    <row r="1632" spans="2:3" ht="14.1" customHeight="1" x14ac:dyDescent="0.2">
      <c r="B1632" s="1"/>
      <c r="C1632" s="1"/>
    </row>
    <row r="1633" spans="2:3" ht="14.1" customHeight="1" x14ac:dyDescent="0.2">
      <c r="B1633" s="1"/>
      <c r="C1633" s="1"/>
    </row>
    <row r="1634" spans="2:3" ht="14.1" customHeight="1" x14ac:dyDescent="0.2">
      <c r="B1634" s="1"/>
      <c r="C1634" s="1"/>
    </row>
    <row r="1635" spans="2:3" ht="14.1" customHeight="1" x14ac:dyDescent="0.2">
      <c r="B1635" s="1"/>
      <c r="C1635" s="1"/>
    </row>
    <row r="1636" spans="2:3" ht="14.1" customHeight="1" x14ac:dyDescent="0.2">
      <c r="B1636" s="1"/>
      <c r="C1636" s="1"/>
    </row>
    <row r="1637" spans="2:3" ht="14.1" customHeight="1" x14ac:dyDescent="0.2">
      <c r="B1637" s="1"/>
      <c r="C1637" s="1"/>
    </row>
    <row r="1638" spans="2:3" ht="14.1" customHeight="1" x14ac:dyDescent="0.2">
      <c r="B1638" s="1"/>
      <c r="C1638" s="1"/>
    </row>
    <row r="1639" spans="2:3" ht="14.1" customHeight="1" x14ac:dyDescent="0.2">
      <c r="B1639" s="1"/>
      <c r="C1639" s="1"/>
    </row>
    <row r="1640" spans="2:3" ht="14.1" customHeight="1" x14ac:dyDescent="0.2">
      <c r="B1640" s="1"/>
      <c r="C1640" s="1"/>
    </row>
    <row r="1641" spans="2:3" ht="14.1" customHeight="1" x14ac:dyDescent="0.2">
      <c r="B1641" s="1"/>
      <c r="C1641" s="1"/>
    </row>
    <row r="1642" spans="2:3" ht="14.1" customHeight="1" x14ac:dyDescent="0.2">
      <c r="B1642" s="1"/>
      <c r="C1642" s="1"/>
    </row>
    <row r="1643" spans="2:3" ht="14.1" customHeight="1" x14ac:dyDescent="0.2">
      <c r="B1643" s="1"/>
      <c r="C1643" s="1"/>
    </row>
    <row r="1644" spans="2:3" ht="14.1" customHeight="1" x14ac:dyDescent="0.2">
      <c r="B1644" s="1"/>
      <c r="C1644" s="1"/>
    </row>
    <row r="1645" spans="2:3" ht="14.1" customHeight="1" x14ac:dyDescent="0.2">
      <c r="B1645" s="1"/>
      <c r="C1645" s="1"/>
    </row>
    <row r="1646" spans="2:3" ht="14.1" customHeight="1" x14ac:dyDescent="0.2">
      <c r="B1646" s="1"/>
      <c r="C1646" s="1"/>
    </row>
    <row r="1647" spans="2:3" ht="14.1" customHeight="1" x14ac:dyDescent="0.2">
      <c r="B1647" s="1"/>
      <c r="C1647" s="1"/>
    </row>
    <row r="1648" spans="2:3" ht="14.1" customHeight="1" x14ac:dyDescent="0.2">
      <c r="B1648" s="1"/>
      <c r="C1648" s="1"/>
    </row>
    <row r="1649" spans="2:3" ht="14.1" customHeight="1" x14ac:dyDescent="0.2">
      <c r="B1649" s="1"/>
      <c r="C1649" s="1"/>
    </row>
    <row r="1650" spans="2:3" ht="14.1" customHeight="1" x14ac:dyDescent="0.2">
      <c r="B1650" s="1"/>
      <c r="C1650" s="1"/>
    </row>
    <row r="1651" spans="2:3" ht="14.1" customHeight="1" x14ac:dyDescent="0.2">
      <c r="B1651" s="1"/>
      <c r="C1651" s="1"/>
    </row>
    <row r="1652" spans="2:3" ht="14.1" customHeight="1" x14ac:dyDescent="0.2">
      <c r="B1652" s="1"/>
      <c r="C1652" s="1"/>
    </row>
    <row r="1653" spans="2:3" ht="14.1" customHeight="1" x14ac:dyDescent="0.2">
      <c r="B1653" s="1"/>
      <c r="C1653" s="1"/>
    </row>
    <row r="1654" spans="2:3" ht="14.1" customHeight="1" x14ac:dyDescent="0.2">
      <c r="B1654" s="1"/>
      <c r="C1654" s="1"/>
    </row>
    <row r="1655" spans="2:3" ht="14.1" customHeight="1" x14ac:dyDescent="0.2">
      <c r="B1655" s="1"/>
      <c r="C1655" s="1"/>
    </row>
    <row r="1656" spans="2:3" ht="14.1" customHeight="1" x14ac:dyDescent="0.2">
      <c r="B1656" s="1"/>
      <c r="C1656" s="1"/>
    </row>
    <row r="1657" spans="2:3" ht="14.1" customHeight="1" x14ac:dyDescent="0.2">
      <c r="B1657" s="1"/>
      <c r="C1657" s="1"/>
    </row>
    <row r="1658" spans="2:3" ht="14.1" customHeight="1" x14ac:dyDescent="0.2">
      <c r="B1658" s="1"/>
      <c r="C1658" s="1"/>
    </row>
    <row r="1659" spans="2:3" ht="14.1" customHeight="1" x14ac:dyDescent="0.2">
      <c r="B1659" s="1"/>
      <c r="C1659" s="1"/>
    </row>
    <row r="1660" spans="2:3" ht="14.1" customHeight="1" x14ac:dyDescent="0.2">
      <c r="B1660" s="1"/>
      <c r="C1660" s="1"/>
    </row>
    <row r="1661" spans="2:3" ht="14.1" customHeight="1" x14ac:dyDescent="0.2">
      <c r="B1661" s="1"/>
      <c r="C1661" s="1"/>
    </row>
    <row r="1662" spans="2:3" ht="14.1" customHeight="1" x14ac:dyDescent="0.2">
      <c r="B1662" s="1"/>
      <c r="C1662" s="1"/>
    </row>
    <row r="1663" spans="2:3" ht="14.1" customHeight="1" x14ac:dyDescent="0.2">
      <c r="B1663" s="1"/>
      <c r="C1663" s="1"/>
    </row>
    <row r="1664" spans="2:3" ht="14.1" customHeight="1" x14ac:dyDescent="0.2">
      <c r="B1664" s="1"/>
      <c r="C1664" s="1"/>
    </row>
    <row r="1665" spans="2:3" ht="14.1" customHeight="1" x14ac:dyDescent="0.2">
      <c r="B1665" s="1"/>
      <c r="C1665" s="1"/>
    </row>
    <row r="1666" spans="2:3" ht="14.1" customHeight="1" x14ac:dyDescent="0.2">
      <c r="B1666" s="1"/>
      <c r="C1666" s="1"/>
    </row>
    <row r="1667" spans="2:3" ht="14.1" customHeight="1" x14ac:dyDescent="0.2">
      <c r="B1667" s="1"/>
      <c r="C1667" s="1"/>
    </row>
    <row r="1668" spans="2:3" ht="14.1" customHeight="1" x14ac:dyDescent="0.2">
      <c r="B1668" s="1"/>
      <c r="C1668" s="1"/>
    </row>
    <row r="1669" spans="2:3" ht="14.1" customHeight="1" x14ac:dyDescent="0.2">
      <c r="B1669" s="1"/>
      <c r="C1669" s="1"/>
    </row>
    <row r="1670" spans="2:3" ht="14.1" customHeight="1" x14ac:dyDescent="0.2">
      <c r="B1670" s="1"/>
      <c r="C1670" s="1"/>
    </row>
    <row r="1671" spans="2:3" ht="14.1" customHeight="1" x14ac:dyDescent="0.2">
      <c r="B1671" s="1"/>
      <c r="C1671" s="1"/>
    </row>
    <row r="1672" spans="2:3" ht="14.1" customHeight="1" x14ac:dyDescent="0.2">
      <c r="B1672" s="1"/>
      <c r="C1672" s="1"/>
    </row>
    <row r="1673" spans="2:3" ht="14.1" customHeight="1" x14ac:dyDescent="0.2">
      <c r="B1673" s="1"/>
      <c r="C1673" s="1"/>
    </row>
    <row r="1674" spans="2:3" ht="14.1" customHeight="1" x14ac:dyDescent="0.2">
      <c r="B1674" s="1"/>
      <c r="C1674" s="1"/>
    </row>
    <row r="1675" spans="2:3" ht="14.1" customHeight="1" x14ac:dyDescent="0.2">
      <c r="B1675" s="1"/>
      <c r="C1675" s="1"/>
    </row>
    <row r="1676" spans="2:3" ht="14.1" customHeight="1" x14ac:dyDescent="0.2">
      <c r="B1676" s="1"/>
      <c r="C1676" s="1"/>
    </row>
    <row r="1677" spans="2:3" ht="14.1" customHeight="1" x14ac:dyDescent="0.2">
      <c r="B1677" s="1"/>
      <c r="C1677" s="1"/>
    </row>
    <row r="1678" spans="2:3" ht="14.1" customHeight="1" x14ac:dyDescent="0.2">
      <c r="B1678" s="1"/>
      <c r="C1678" s="1"/>
    </row>
    <row r="1679" spans="2:3" ht="14.1" customHeight="1" x14ac:dyDescent="0.2">
      <c r="B1679" s="1"/>
      <c r="C1679" s="1"/>
    </row>
    <row r="1680" spans="2:3" ht="14.1" customHeight="1" x14ac:dyDescent="0.2">
      <c r="B1680" s="1"/>
      <c r="C1680" s="1"/>
    </row>
    <row r="1681" spans="2:3" ht="14.1" customHeight="1" x14ac:dyDescent="0.2">
      <c r="B1681" s="1"/>
      <c r="C1681" s="1"/>
    </row>
    <row r="1682" spans="2:3" ht="14.1" customHeight="1" x14ac:dyDescent="0.2">
      <c r="B1682" s="1"/>
      <c r="C1682" s="1"/>
    </row>
    <row r="1683" spans="2:3" ht="14.1" customHeight="1" x14ac:dyDescent="0.2">
      <c r="B1683" s="1"/>
      <c r="C1683" s="1"/>
    </row>
    <row r="1684" spans="2:3" ht="14.1" customHeight="1" x14ac:dyDescent="0.2">
      <c r="B1684" s="1"/>
      <c r="C1684" s="1"/>
    </row>
    <row r="1685" spans="2:3" ht="14.1" customHeight="1" x14ac:dyDescent="0.2">
      <c r="B1685" s="1"/>
      <c r="C1685" s="1"/>
    </row>
    <row r="1686" spans="2:3" ht="14.1" customHeight="1" x14ac:dyDescent="0.2">
      <c r="B1686" s="1"/>
      <c r="C1686" s="1"/>
    </row>
    <row r="1687" spans="2:3" ht="14.1" customHeight="1" x14ac:dyDescent="0.2">
      <c r="B1687" s="1"/>
      <c r="C1687" s="1"/>
    </row>
    <row r="1688" spans="2:3" ht="14.1" customHeight="1" x14ac:dyDescent="0.2">
      <c r="B1688" s="1"/>
      <c r="C1688" s="1"/>
    </row>
    <row r="1689" spans="2:3" ht="14.1" customHeight="1" x14ac:dyDescent="0.2">
      <c r="B1689" s="1"/>
      <c r="C1689" s="1"/>
    </row>
    <row r="1690" spans="2:3" ht="14.1" customHeight="1" x14ac:dyDescent="0.2">
      <c r="B1690" s="1"/>
      <c r="C1690" s="1"/>
    </row>
    <row r="1691" spans="2:3" ht="14.1" customHeight="1" x14ac:dyDescent="0.2">
      <c r="B1691" s="1"/>
      <c r="C1691" s="1"/>
    </row>
    <row r="1692" spans="2:3" ht="14.1" customHeight="1" x14ac:dyDescent="0.2">
      <c r="B1692" s="1"/>
      <c r="C1692" s="1"/>
    </row>
    <row r="1693" spans="2:3" ht="14.1" customHeight="1" x14ac:dyDescent="0.2">
      <c r="B1693" s="1"/>
      <c r="C1693" s="1"/>
    </row>
    <row r="1694" spans="2:3" ht="14.1" customHeight="1" x14ac:dyDescent="0.2">
      <c r="B1694" s="1"/>
      <c r="C1694" s="1"/>
    </row>
    <row r="1695" spans="2:3" ht="14.1" customHeight="1" x14ac:dyDescent="0.2">
      <c r="B1695" s="1"/>
      <c r="C1695" s="1"/>
    </row>
    <row r="1696" spans="2:3" ht="14.1" customHeight="1" x14ac:dyDescent="0.2">
      <c r="B1696" s="1"/>
      <c r="C1696" s="1"/>
    </row>
    <row r="1697" spans="2:3" ht="14.1" customHeight="1" x14ac:dyDescent="0.2">
      <c r="B1697" s="1"/>
      <c r="C1697" s="1"/>
    </row>
    <row r="1698" spans="2:3" ht="14.1" customHeight="1" x14ac:dyDescent="0.2">
      <c r="B1698" s="1"/>
      <c r="C1698" s="1"/>
    </row>
    <row r="1699" spans="2:3" ht="14.1" customHeight="1" x14ac:dyDescent="0.2">
      <c r="B1699" s="1"/>
      <c r="C1699" s="1"/>
    </row>
    <row r="1700" spans="2:3" ht="14.1" customHeight="1" x14ac:dyDescent="0.2">
      <c r="B1700" s="1"/>
      <c r="C1700" s="1"/>
    </row>
    <row r="1701" spans="2:3" ht="14.1" customHeight="1" x14ac:dyDescent="0.2">
      <c r="B1701" s="1"/>
      <c r="C1701" s="1"/>
    </row>
    <row r="1702" spans="2:3" ht="14.1" customHeight="1" x14ac:dyDescent="0.2">
      <c r="B1702" s="1"/>
      <c r="C1702" s="1"/>
    </row>
    <row r="1703" spans="2:3" ht="14.1" customHeight="1" x14ac:dyDescent="0.2">
      <c r="B1703" s="1"/>
      <c r="C1703" s="1"/>
    </row>
    <row r="1704" spans="2:3" ht="14.1" customHeight="1" x14ac:dyDescent="0.2">
      <c r="B1704" s="1"/>
      <c r="C1704" s="1"/>
    </row>
    <row r="1705" spans="2:3" ht="14.1" customHeight="1" x14ac:dyDescent="0.2">
      <c r="B1705" s="1"/>
      <c r="C1705" s="1"/>
    </row>
    <row r="1706" spans="2:3" ht="14.1" customHeight="1" x14ac:dyDescent="0.2">
      <c r="B1706" s="1"/>
      <c r="C1706" s="1"/>
    </row>
    <row r="1707" spans="2:3" ht="14.1" customHeight="1" x14ac:dyDescent="0.2">
      <c r="B1707" s="1"/>
      <c r="C1707" s="1"/>
    </row>
    <row r="1708" spans="2:3" ht="14.1" customHeight="1" x14ac:dyDescent="0.2">
      <c r="B1708" s="1"/>
      <c r="C1708" s="1"/>
    </row>
    <row r="1709" spans="2:3" ht="14.1" customHeight="1" x14ac:dyDescent="0.2">
      <c r="B1709" s="1"/>
      <c r="C1709" s="1"/>
    </row>
    <row r="1710" spans="2:3" ht="14.1" customHeight="1" x14ac:dyDescent="0.2">
      <c r="B1710" s="1"/>
      <c r="C1710" s="1"/>
    </row>
    <row r="1711" spans="2:3" ht="14.1" customHeight="1" x14ac:dyDescent="0.2">
      <c r="B1711" s="1"/>
      <c r="C1711" s="1"/>
    </row>
    <row r="1712" spans="2:3" ht="14.1" customHeight="1" x14ac:dyDescent="0.2">
      <c r="B1712" s="1"/>
      <c r="C1712" s="1"/>
    </row>
    <row r="1713" spans="2:3" ht="14.1" customHeight="1" x14ac:dyDescent="0.2">
      <c r="B1713" s="1"/>
      <c r="C1713" s="1"/>
    </row>
    <row r="1714" spans="2:3" ht="14.1" customHeight="1" x14ac:dyDescent="0.2">
      <c r="B1714" s="1"/>
      <c r="C1714" s="1"/>
    </row>
    <row r="1715" spans="2:3" ht="14.1" customHeight="1" x14ac:dyDescent="0.2">
      <c r="B1715" s="1"/>
      <c r="C1715" s="1"/>
    </row>
    <row r="1716" spans="2:3" ht="14.1" customHeight="1" x14ac:dyDescent="0.2">
      <c r="B1716" s="1"/>
      <c r="C1716" s="1"/>
    </row>
    <row r="1717" spans="2:3" ht="14.1" customHeight="1" x14ac:dyDescent="0.2">
      <c r="B1717" s="1"/>
      <c r="C1717" s="1"/>
    </row>
    <row r="1718" spans="2:3" ht="14.1" customHeight="1" x14ac:dyDescent="0.2">
      <c r="B1718" s="1"/>
      <c r="C1718" s="1"/>
    </row>
    <row r="1719" spans="2:3" ht="14.1" customHeight="1" x14ac:dyDescent="0.2">
      <c r="B1719" s="1"/>
      <c r="C1719" s="1"/>
    </row>
    <row r="1720" spans="2:3" ht="14.1" customHeight="1" x14ac:dyDescent="0.2">
      <c r="B1720" s="1"/>
      <c r="C1720" s="1"/>
    </row>
    <row r="1721" spans="2:3" ht="14.1" customHeight="1" x14ac:dyDescent="0.2">
      <c r="B1721" s="1"/>
      <c r="C1721" s="1"/>
    </row>
    <row r="1722" spans="2:3" ht="14.1" customHeight="1" x14ac:dyDescent="0.2">
      <c r="B1722" s="1"/>
      <c r="C1722" s="1"/>
    </row>
    <row r="1723" spans="2:3" ht="14.1" customHeight="1" x14ac:dyDescent="0.2">
      <c r="B1723" s="1"/>
      <c r="C1723" s="1"/>
    </row>
    <row r="1724" spans="2:3" ht="14.1" customHeight="1" x14ac:dyDescent="0.2">
      <c r="B1724" s="1"/>
      <c r="C1724" s="1"/>
    </row>
    <row r="1725" spans="2:3" ht="14.1" customHeight="1" x14ac:dyDescent="0.2">
      <c r="B1725" s="1"/>
      <c r="C1725" s="1"/>
    </row>
    <row r="1726" spans="2:3" ht="14.1" customHeight="1" x14ac:dyDescent="0.2">
      <c r="B1726" s="1"/>
      <c r="C1726" s="1"/>
    </row>
    <row r="1727" spans="2:3" ht="14.1" customHeight="1" x14ac:dyDescent="0.2">
      <c r="B1727" s="1"/>
      <c r="C1727" s="1"/>
    </row>
    <row r="1728" spans="2:3" ht="14.1" customHeight="1" x14ac:dyDescent="0.2">
      <c r="B1728" s="1"/>
      <c r="C1728" s="1"/>
    </row>
    <row r="1729" spans="2:3" ht="14.1" customHeight="1" x14ac:dyDescent="0.2">
      <c r="B1729" s="1"/>
      <c r="C1729" s="1"/>
    </row>
    <row r="1730" spans="2:3" ht="14.1" customHeight="1" x14ac:dyDescent="0.2">
      <c r="B1730" s="1"/>
      <c r="C1730" s="1"/>
    </row>
    <row r="1731" spans="2:3" ht="14.1" customHeight="1" x14ac:dyDescent="0.2">
      <c r="B1731" s="1"/>
      <c r="C1731" s="1"/>
    </row>
    <row r="1732" spans="2:3" ht="14.1" customHeight="1" x14ac:dyDescent="0.2">
      <c r="B1732" s="1"/>
      <c r="C1732" s="1"/>
    </row>
    <row r="1733" spans="2:3" ht="14.1" customHeight="1" x14ac:dyDescent="0.2">
      <c r="B1733" s="1"/>
      <c r="C1733" s="1"/>
    </row>
    <row r="1734" spans="2:3" ht="14.1" customHeight="1" x14ac:dyDescent="0.2">
      <c r="B1734" s="1"/>
      <c r="C1734" s="1"/>
    </row>
    <row r="1735" spans="2:3" ht="14.1" customHeight="1" x14ac:dyDescent="0.2">
      <c r="B1735" s="1"/>
      <c r="C1735" s="1"/>
    </row>
    <row r="1736" spans="2:3" ht="14.1" customHeight="1" x14ac:dyDescent="0.2">
      <c r="B1736" s="1"/>
      <c r="C1736" s="1"/>
    </row>
    <row r="1737" spans="2:3" ht="14.1" customHeight="1" x14ac:dyDescent="0.2">
      <c r="B1737" s="1"/>
      <c r="C1737" s="1"/>
    </row>
    <row r="1738" spans="2:3" ht="14.1" customHeight="1" x14ac:dyDescent="0.2">
      <c r="B1738" s="1"/>
      <c r="C1738" s="1"/>
    </row>
    <row r="1739" spans="2:3" ht="14.1" customHeight="1" x14ac:dyDescent="0.2">
      <c r="B1739" s="1"/>
      <c r="C1739" s="1"/>
    </row>
    <row r="1740" spans="2:3" ht="14.1" customHeight="1" x14ac:dyDescent="0.2">
      <c r="B1740" s="1"/>
      <c r="C1740" s="1"/>
    </row>
    <row r="1741" spans="2:3" ht="14.1" customHeight="1" x14ac:dyDescent="0.2">
      <c r="B1741" s="1"/>
      <c r="C1741" s="1"/>
    </row>
    <row r="1742" spans="2:3" ht="14.1" customHeight="1" x14ac:dyDescent="0.2">
      <c r="B1742" s="1"/>
      <c r="C1742" s="1"/>
    </row>
    <row r="1743" spans="2:3" ht="14.1" customHeight="1" x14ac:dyDescent="0.2">
      <c r="B1743" s="1"/>
      <c r="C1743" s="1"/>
    </row>
    <row r="1744" spans="2:3" ht="14.1" customHeight="1" x14ac:dyDescent="0.2">
      <c r="B1744" s="1"/>
      <c r="C1744" s="1"/>
    </row>
    <row r="1745" spans="2:3" ht="14.1" customHeight="1" x14ac:dyDescent="0.2">
      <c r="B1745" s="1"/>
      <c r="C1745" s="1"/>
    </row>
    <row r="1746" spans="2:3" ht="14.1" customHeight="1" x14ac:dyDescent="0.2">
      <c r="B1746" s="1"/>
      <c r="C1746" s="1"/>
    </row>
    <row r="1747" spans="2:3" ht="14.1" customHeight="1" x14ac:dyDescent="0.2">
      <c r="B1747" s="1"/>
      <c r="C1747" s="1"/>
    </row>
    <row r="1748" spans="2:3" ht="14.1" customHeight="1" x14ac:dyDescent="0.2">
      <c r="B1748" s="1"/>
      <c r="C1748" s="1"/>
    </row>
    <row r="1749" spans="2:3" ht="14.1" customHeight="1" x14ac:dyDescent="0.2">
      <c r="B1749" s="1"/>
      <c r="C1749" s="1"/>
    </row>
    <row r="1750" spans="2:3" ht="14.1" customHeight="1" x14ac:dyDescent="0.2">
      <c r="B1750" s="1"/>
      <c r="C1750" s="1"/>
    </row>
    <row r="1751" spans="2:3" ht="14.1" customHeight="1" x14ac:dyDescent="0.2">
      <c r="B1751" s="1"/>
      <c r="C1751" s="1"/>
    </row>
    <row r="1752" spans="2:3" ht="14.1" customHeight="1" x14ac:dyDescent="0.2">
      <c r="B1752" s="1"/>
      <c r="C1752" s="1"/>
    </row>
    <row r="1753" spans="2:3" ht="14.1" customHeight="1" x14ac:dyDescent="0.2">
      <c r="B1753" s="1"/>
      <c r="C1753" s="1"/>
    </row>
    <row r="1754" spans="2:3" ht="14.1" customHeight="1" x14ac:dyDescent="0.2">
      <c r="B1754" s="1"/>
      <c r="C1754" s="1"/>
    </row>
    <row r="1755" spans="2:3" ht="14.1" customHeight="1" x14ac:dyDescent="0.2">
      <c r="B1755" s="1"/>
      <c r="C1755" s="1"/>
    </row>
    <row r="1756" spans="2:3" ht="14.1" customHeight="1" x14ac:dyDescent="0.2">
      <c r="B1756" s="1"/>
      <c r="C1756" s="1"/>
    </row>
    <row r="1757" spans="2:3" ht="14.1" customHeight="1" x14ac:dyDescent="0.2">
      <c r="B1757" s="1"/>
      <c r="C1757" s="1"/>
    </row>
    <row r="1758" spans="2:3" ht="14.1" customHeight="1" x14ac:dyDescent="0.2">
      <c r="B1758" s="1"/>
      <c r="C1758" s="1"/>
    </row>
    <row r="1759" spans="2:3" ht="14.1" customHeight="1" x14ac:dyDescent="0.2">
      <c r="B1759" s="1"/>
      <c r="C1759" s="1"/>
    </row>
    <row r="1760" spans="2:3" ht="14.1" customHeight="1" x14ac:dyDescent="0.2">
      <c r="B1760" s="1"/>
      <c r="C1760" s="1"/>
    </row>
    <row r="1761" spans="2:3" ht="14.1" customHeight="1" x14ac:dyDescent="0.2">
      <c r="B1761" s="1"/>
      <c r="C1761" s="1"/>
    </row>
    <row r="1762" spans="2:3" ht="14.1" customHeight="1" x14ac:dyDescent="0.2">
      <c r="B1762" s="1"/>
      <c r="C1762" s="1"/>
    </row>
    <row r="1763" spans="2:3" ht="14.1" customHeight="1" x14ac:dyDescent="0.2">
      <c r="B1763" s="1"/>
      <c r="C1763" s="1"/>
    </row>
    <row r="1764" spans="2:3" ht="14.1" customHeight="1" x14ac:dyDescent="0.2">
      <c r="B1764" s="1"/>
      <c r="C1764" s="1"/>
    </row>
    <row r="1765" spans="2:3" ht="14.1" customHeight="1" x14ac:dyDescent="0.2">
      <c r="B1765" s="1"/>
      <c r="C1765" s="1"/>
    </row>
    <row r="1766" spans="2:3" ht="14.1" customHeight="1" x14ac:dyDescent="0.2">
      <c r="B1766" s="1"/>
      <c r="C1766" s="1"/>
    </row>
    <row r="1767" spans="2:3" ht="14.1" customHeight="1" x14ac:dyDescent="0.2">
      <c r="B1767" s="1"/>
      <c r="C1767" s="1"/>
    </row>
    <row r="1768" spans="2:3" ht="14.1" customHeight="1" x14ac:dyDescent="0.2">
      <c r="B1768" s="1"/>
      <c r="C1768" s="1"/>
    </row>
    <row r="1769" spans="2:3" ht="14.1" customHeight="1" x14ac:dyDescent="0.2">
      <c r="B1769" s="1"/>
      <c r="C1769" s="1"/>
    </row>
    <row r="1770" spans="2:3" ht="14.1" customHeight="1" x14ac:dyDescent="0.2">
      <c r="B1770" s="1"/>
      <c r="C1770" s="1"/>
    </row>
    <row r="1771" spans="2:3" ht="14.1" customHeight="1" x14ac:dyDescent="0.2">
      <c r="B1771" s="1"/>
      <c r="C1771" s="1"/>
    </row>
    <row r="1772" spans="2:3" ht="14.1" customHeight="1" x14ac:dyDescent="0.2">
      <c r="B1772" s="1"/>
      <c r="C1772" s="1"/>
    </row>
    <row r="1773" spans="2:3" ht="14.1" customHeight="1" x14ac:dyDescent="0.2">
      <c r="B1773" s="1"/>
      <c r="C1773" s="1"/>
    </row>
    <row r="1774" spans="2:3" ht="14.1" customHeight="1" x14ac:dyDescent="0.2">
      <c r="B1774" s="1"/>
      <c r="C1774" s="1"/>
    </row>
    <row r="1775" spans="2:3" ht="14.1" customHeight="1" x14ac:dyDescent="0.2">
      <c r="B1775" s="1"/>
      <c r="C1775" s="1"/>
    </row>
    <row r="1776" spans="2:3" ht="14.1" customHeight="1" x14ac:dyDescent="0.2">
      <c r="B1776" s="1"/>
      <c r="C1776" s="1"/>
    </row>
    <row r="1777" spans="2:3" ht="14.1" customHeight="1" x14ac:dyDescent="0.2">
      <c r="B1777" s="1"/>
      <c r="C1777" s="1"/>
    </row>
    <row r="1778" spans="2:3" ht="14.1" customHeight="1" x14ac:dyDescent="0.2">
      <c r="B1778" s="1"/>
      <c r="C1778" s="1"/>
    </row>
    <row r="1779" spans="2:3" ht="14.1" customHeight="1" x14ac:dyDescent="0.2">
      <c r="B1779" s="1"/>
      <c r="C1779" s="1"/>
    </row>
    <row r="1780" spans="2:3" ht="14.1" customHeight="1" x14ac:dyDescent="0.2">
      <c r="B1780" s="1"/>
      <c r="C1780" s="1"/>
    </row>
    <row r="1781" spans="2:3" ht="14.1" customHeight="1" x14ac:dyDescent="0.2">
      <c r="B1781" s="1"/>
      <c r="C1781" s="1"/>
    </row>
    <row r="1782" spans="2:3" ht="14.1" customHeight="1" x14ac:dyDescent="0.2">
      <c r="B1782" s="1"/>
      <c r="C1782" s="1"/>
    </row>
    <row r="1783" spans="2:3" ht="14.1" customHeight="1" x14ac:dyDescent="0.2">
      <c r="B1783" s="1"/>
      <c r="C1783" s="1"/>
    </row>
    <row r="1784" spans="2:3" ht="14.1" customHeight="1" x14ac:dyDescent="0.2">
      <c r="B1784" s="1"/>
      <c r="C1784" s="1"/>
    </row>
    <row r="1785" spans="2:3" ht="14.1" customHeight="1" x14ac:dyDescent="0.2">
      <c r="B1785" s="1"/>
      <c r="C1785" s="1"/>
    </row>
    <row r="1786" spans="2:3" ht="14.1" customHeight="1" x14ac:dyDescent="0.2">
      <c r="B1786" s="1"/>
      <c r="C1786" s="1"/>
    </row>
    <row r="1787" spans="2:3" ht="14.1" customHeight="1" x14ac:dyDescent="0.2">
      <c r="B1787" s="1"/>
      <c r="C1787" s="1"/>
    </row>
    <row r="1788" spans="2:3" ht="14.1" customHeight="1" x14ac:dyDescent="0.2">
      <c r="B1788" s="1"/>
      <c r="C1788" s="1"/>
    </row>
    <row r="1789" spans="2:3" ht="14.1" customHeight="1" x14ac:dyDescent="0.2">
      <c r="B1789" s="1"/>
      <c r="C1789" s="1"/>
    </row>
    <row r="1790" spans="2:3" ht="14.1" customHeight="1" x14ac:dyDescent="0.2">
      <c r="B1790" s="1"/>
      <c r="C1790" s="1"/>
    </row>
    <row r="1791" spans="2:3" ht="14.1" customHeight="1" x14ac:dyDescent="0.2">
      <c r="B1791" s="1"/>
      <c r="C1791" s="1"/>
    </row>
    <row r="1792" spans="2:3" ht="14.1" customHeight="1" x14ac:dyDescent="0.2">
      <c r="B1792" s="1"/>
      <c r="C1792" s="1"/>
    </row>
    <row r="1793" spans="2:3" ht="14.1" customHeight="1" x14ac:dyDescent="0.2">
      <c r="B1793" s="1"/>
      <c r="C1793" s="1"/>
    </row>
    <row r="1794" spans="2:3" ht="14.1" customHeight="1" x14ac:dyDescent="0.2">
      <c r="B1794" s="1"/>
      <c r="C1794" s="1"/>
    </row>
    <row r="1795" spans="2:3" ht="14.1" customHeight="1" x14ac:dyDescent="0.2">
      <c r="B1795" s="1"/>
      <c r="C1795" s="1"/>
    </row>
    <row r="1796" spans="2:3" ht="14.1" customHeight="1" x14ac:dyDescent="0.2">
      <c r="B1796" s="1"/>
      <c r="C1796" s="1"/>
    </row>
    <row r="1797" spans="2:3" ht="14.1" customHeight="1" x14ac:dyDescent="0.2">
      <c r="B1797" s="1"/>
      <c r="C1797" s="1"/>
    </row>
    <row r="1798" spans="2:3" ht="14.1" customHeight="1" x14ac:dyDescent="0.2">
      <c r="B1798" s="1"/>
      <c r="C1798" s="1"/>
    </row>
    <row r="1799" spans="2:3" ht="14.1" customHeight="1" x14ac:dyDescent="0.2">
      <c r="B1799" s="1"/>
      <c r="C1799" s="1"/>
    </row>
    <row r="1800" spans="2:3" ht="14.1" customHeight="1" x14ac:dyDescent="0.2">
      <c r="B1800" s="1"/>
      <c r="C1800" s="1"/>
    </row>
    <row r="1801" spans="2:3" ht="14.1" customHeight="1" x14ac:dyDescent="0.2">
      <c r="B1801" s="1"/>
      <c r="C1801" s="1"/>
    </row>
    <row r="1802" spans="2:3" ht="14.1" customHeight="1" x14ac:dyDescent="0.2">
      <c r="B1802" s="1"/>
      <c r="C1802" s="1"/>
    </row>
    <row r="1803" spans="2:3" ht="14.1" customHeight="1" x14ac:dyDescent="0.2">
      <c r="B1803" s="1"/>
      <c r="C1803" s="1"/>
    </row>
    <row r="1804" spans="2:3" ht="14.1" customHeight="1" x14ac:dyDescent="0.2">
      <c r="B1804" s="1"/>
      <c r="C1804" s="1"/>
    </row>
    <row r="1805" spans="2:3" ht="14.1" customHeight="1" x14ac:dyDescent="0.2">
      <c r="B1805" s="1"/>
      <c r="C1805" s="1"/>
    </row>
    <row r="1806" spans="2:3" ht="14.1" customHeight="1" x14ac:dyDescent="0.2">
      <c r="B1806" s="1"/>
      <c r="C1806" s="1"/>
    </row>
    <row r="1807" spans="2:3" ht="14.1" customHeight="1" x14ac:dyDescent="0.2">
      <c r="B1807" s="1"/>
      <c r="C1807" s="1"/>
    </row>
    <row r="1808" spans="2:3" ht="14.1" customHeight="1" x14ac:dyDescent="0.2">
      <c r="B1808" s="1"/>
      <c r="C1808" s="1"/>
    </row>
    <row r="1809" spans="2:3" ht="14.1" customHeight="1" x14ac:dyDescent="0.2">
      <c r="B1809" s="1"/>
      <c r="C1809" s="1"/>
    </row>
    <row r="1810" spans="2:3" ht="14.1" customHeight="1" x14ac:dyDescent="0.2">
      <c r="B1810" s="1"/>
      <c r="C1810" s="1"/>
    </row>
    <row r="1811" spans="2:3" ht="14.1" customHeight="1" x14ac:dyDescent="0.2">
      <c r="B1811" s="1"/>
      <c r="C1811" s="1"/>
    </row>
    <row r="1812" spans="2:3" ht="14.1" customHeight="1" x14ac:dyDescent="0.2">
      <c r="B1812" s="1"/>
      <c r="C1812" s="1"/>
    </row>
    <row r="1813" spans="2:3" ht="14.1" customHeight="1" x14ac:dyDescent="0.2">
      <c r="B1813" s="1"/>
      <c r="C1813" s="1"/>
    </row>
    <row r="1814" spans="2:3" ht="14.1" customHeight="1" x14ac:dyDescent="0.2">
      <c r="B1814" s="1"/>
      <c r="C1814" s="1"/>
    </row>
    <row r="1815" spans="2:3" ht="14.1" customHeight="1" x14ac:dyDescent="0.2">
      <c r="B1815" s="1"/>
      <c r="C1815" s="1"/>
    </row>
    <row r="1816" spans="2:3" ht="14.1" customHeight="1" x14ac:dyDescent="0.2">
      <c r="B1816" s="1"/>
      <c r="C1816" s="1"/>
    </row>
    <row r="1817" spans="2:3" ht="14.1" customHeight="1" x14ac:dyDescent="0.2">
      <c r="B1817" s="1"/>
      <c r="C1817" s="1"/>
    </row>
    <row r="1818" spans="2:3" ht="14.1" customHeight="1" x14ac:dyDescent="0.2">
      <c r="B1818" s="1"/>
      <c r="C1818" s="1"/>
    </row>
    <row r="1819" spans="2:3" ht="14.1" customHeight="1" x14ac:dyDescent="0.2">
      <c r="B1819" s="1"/>
      <c r="C1819" s="1"/>
    </row>
    <row r="1820" spans="2:3" ht="14.1" customHeight="1" x14ac:dyDescent="0.2">
      <c r="B1820" s="1"/>
      <c r="C1820" s="1"/>
    </row>
    <row r="1821" spans="2:3" ht="14.1" customHeight="1" x14ac:dyDescent="0.2">
      <c r="B1821" s="1"/>
      <c r="C1821" s="1"/>
    </row>
    <row r="1822" spans="2:3" ht="14.1" customHeight="1" x14ac:dyDescent="0.2">
      <c r="B1822" s="1"/>
      <c r="C1822" s="1"/>
    </row>
    <row r="1823" spans="2:3" ht="14.1" customHeight="1" x14ac:dyDescent="0.2">
      <c r="B1823" s="1"/>
      <c r="C1823" s="1"/>
    </row>
    <row r="1824" spans="2:3" ht="14.1" customHeight="1" x14ac:dyDescent="0.2">
      <c r="B1824" s="1"/>
      <c r="C1824" s="1"/>
    </row>
    <row r="1825" spans="2:3" ht="14.1" customHeight="1" x14ac:dyDescent="0.2">
      <c r="B1825" s="1"/>
      <c r="C1825" s="1"/>
    </row>
    <row r="1826" spans="2:3" ht="14.1" customHeight="1" x14ac:dyDescent="0.2">
      <c r="B1826" s="1"/>
      <c r="C1826" s="1"/>
    </row>
    <row r="1827" spans="2:3" ht="14.1" customHeight="1" x14ac:dyDescent="0.2">
      <c r="B1827" s="1"/>
      <c r="C1827" s="1"/>
    </row>
    <row r="1828" spans="2:3" ht="14.1" customHeight="1" x14ac:dyDescent="0.2">
      <c r="B1828" s="1"/>
      <c r="C1828" s="1"/>
    </row>
    <row r="1829" spans="2:3" ht="14.1" customHeight="1" x14ac:dyDescent="0.2">
      <c r="B1829" s="1"/>
      <c r="C1829" s="1"/>
    </row>
    <row r="1830" spans="2:3" ht="14.1" customHeight="1" x14ac:dyDescent="0.2">
      <c r="B1830" s="1"/>
      <c r="C1830" s="1"/>
    </row>
    <row r="1831" spans="2:3" ht="14.1" customHeight="1" x14ac:dyDescent="0.2">
      <c r="B1831" s="1"/>
      <c r="C1831" s="1"/>
    </row>
    <row r="1832" spans="2:3" ht="14.1" customHeight="1" x14ac:dyDescent="0.2">
      <c r="B1832" s="1"/>
      <c r="C1832" s="1"/>
    </row>
    <row r="1833" spans="2:3" ht="14.1" customHeight="1" x14ac:dyDescent="0.2">
      <c r="B1833" s="1"/>
      <c r="C1833" s="1"/>
    </row>
    <row r="1834" spans="2:3" ht="14.1" customHeight="1" x14ac:dyDescent="0.2">
      <c r="B1834" s="1"/>
      <c r="C1834" s="1"/>
    </row>
    <row r="1835" spans="2:3" ht="14.1" customHeight="1" x14ac:dyDescent="0.2">
      <c r="B1835" s="1"/>
      <c r="C1835" s="1"/>
    </row>
    <row r="1836" spans="2:3" ht="14.1" customHeight="1" x14ac:dyDescent="0.2">
      <c r="B1836" s="1"/>
      <c r="C1836" s="1"/>
    </row>
    <row r="1837" spans="2:3" ht="14.1" customHeight="1" x14ac:dyDescent="0.2">
      <c r="B1837" s="1"/>
      <c r="C1837" s="1"/>
    </row>
    <row r="1838" spans="2:3" ht="14.1" customHeight="1" x14ac:dyDescent="0.2">
      <c r="B1838" s="1"/>
      <c r="C1838" s="1"/>
    </row>
    <row r="1839" spans="2:3" ht="14.1" customHeight="1" x14ac:dyDescent="0.2">
      <c r="B1839" s="1"/>
      <c r="C1839" s="1"/>
    </row>
    <row r="1840" spans="2:3" ht="14.1" customHeight="1" x14ac:dyDescent="0.2">
      <c r="B1840" s="1"/>
      <c r="C1840" s="1"/>
    </row>
    <row r="1841" spans="2:3" ht="14.1" customHeight="1" x14ac:dyDescent="0.2">
      <c r="B1841" s="1"/>
      <c r="C1841" s="1"/>
    </row>
    <row r="1842" spans="2:3" ht="14.1" customHeight="1" x14ac:dyDescent="0.2">
      <c r="B1842" s="1"/>
      <c r="C1842" s="1"/>
    </row>
    <row r="1843" spans="2:3" ht="14.1" customHeight="1" x14ac:dyDescent="0.2">
      <c r="B1843" s="1"/>
      <c r="C1843" s="1"/>
    </row>
    <row r="1844" spans="2:3" ht="14.1" customHeight="1" x14ac:dyDescent="0.2">
      <c r="B1844" s="1"/>
      <c r="C1844" s="1"/>
    </row>
    <row r="1845" spans="2:3" ht="14.1" customHeight="1" x14ac:dyDescent="0.2">
      <c r="B1845" s="1"/>
      <c r="C1845" s="1"/>
    </row>
    <row r="1846" spans="2:3" ht="14.1" customHeight="1" x14ac:dyDescent="0.2">
      <c r="B1846" s="1"/>
      <c r="C1846" s="1"/>
    </row>
    <row r="1847" spans="2:3" ht="14.1" customHeight="1" x14ac:dyDescent="0.2">
      <c r="B1847" s="1"/>
      <c r="C1847" s="1"/>
    </row>
    <row r="1848" spans="2:3" ht="14.1" customHeight="1" x14ac:dyDescent="0.2">
      <c r="B1848" s="1"/>
      <c r="C1848" s="1"/>
    </row>
    <row r="1849" spans="2:3" ht="14.1" customHeight="1" x14ac:dyDescent="0.2">
      <c r="B1849" s="1"/>
      <c r="C1849" s="1"/>
    </row>
    <row r="1850" spans="2:3" ht="14.1" customHeight="1" x14ac:dyDescent="0.2">
      <c r="B1850" s="1"/>
      <c r="C1850" s="1"/>
    </row>
    <row r="1851" spans="2:3" ht="14.1" customHeight="1" x14ac:dyDescent="0.2">
      <c r="B1851" s="1"/>
      <c r="C1851" s="1"/>
    </row>
    <row r="1852" spans="2:3" ht="14.1" customHeight="1" x14ac:dyDescent="0.2">
      <c r="B1852" s="1"/>
      <c r="C1852" s="1"/>
    </row>
    <row r="1853" spans="2:3" ht="14.1" customHeight="1" x14ac:dyDescent="0.2">
      <c r="B1853" s="1"/>
      <c r="C1853" s="1"/>
    </row>
    <row r="1854" spans="2:3" ht="14.1" customHeight="1" x14ac:dyDescent="0.2">
      <c r="B1854" s="1"/>
      <c r="C1854" s="1"/>
    </row>
    <row r="1855" spans="2:3" ht="14.1" customHeight="1" x14ac:dyDescent="0.2">
      <c r="B1855" s="1"/>
      <c r="C1855" s="1"/>
    </row>
    <row r="1856" spans="2:3" ht="14.1" customHeight="1" x14ac:dyDescent="0.2">
      <c r="B1856" s="1"/>
      <c r="C1856" s="1"/>
    </row>
    <row r="1857" spans="2:3" ht="14.1" customHeight="1" x14ac:dyDescent="0.2">
      <c r="B1857" s="1"/>
      <c r="C1857" s="1"/>
    </row>
    <row r="1858" spans="2:3" ht="14.1" customHeight="1" x14ac:dyDescent="0.2">
      <c r="B1858" s="1"/>
      <c r="C1858" s="1"/>
    </row>
    <row r="1859" spans="2:3" ht="14.1" customHeight="1" x14ac:dyDescent="0.2">
      <c r="B1859" s="1"/>
      <c r="C1859" s="1"/>
    </row>
    <row r="1860" spans="2:3" ht="14.1" customHeight="1" x14ac:dyDescent="0.2">
      <c r="B1860" s="1"/>
      <c r="C1860" s="1"/>
    </row>
    <row r="1861" spans="2:3" ht="14.1" customHeight="1" x14ac:dyDescent="0.2">
      <c r="B1861" s="1"/>
      <c r="C1861" s="1"/>
    </row>
    <row r="1862" spans="2:3" ht="14.1" customHeight="1" x14ac:dyDescent="0.2">
      <c r="B1862" s="1"/>
      <c r="C1862" s="1"/>
    </row>
    <row r="1863" spans="2:3" ht="14.1" customHeight="1" x14ac:dyDescent="0.2">
      <c r="B1863" s="1"/>
      <c r="C1863" s="1"/>
    </row>
    <row r="1864" spans="2:3" ht="14.1" customHeight="1" x14ac:dyDescent="0.2">
      <c r="B1864" s="1"/>
      <c r="C1864" s="1"/>
    </row>
    <row r="1865" spans="2:3" ht="14.1" customHeight="1" x14ac:dyDescent="0.2">
      <c r="B1865" s="1"/>
      <c r="C1865" s="1"/>
    </row>
    <row r="1866" spans="2:3" ht="14.1" customHeight="1" x14ac:dyDescent="0.2">
      <c r="B1866" s="1"/>
      <c r="C1866" s="1"/>
    </row>
    <row r="1867" spans="2:3" ht="14.1" customHeight="1" x14ac:dyDescent="0.2">
      <c r="B1867" s="1"/>
      <c r="C1867" s="1"/>
    </row>
    <row r="1868" spans="2:3" ht="14.1" customHeight="1" x14ac:dyDescent="0.2">
      <c r="B1868" s="1"/>
      <c r="C1868" s="1"/>
    </row>
    <row r="1869" spans="2:3" ht="14.1" customHeight="1" x14ac:dyDescent="0.2">
      <c r="B1869" s="1"/>
      <c r="C1869" s="1"/>
    </row>
    <row r="1870" spans="2:3" ht="14.1" customHeight="1" x14ac:dyDescent="0.2">
      <c r="B1870" s="1"/>
      <c r="C1870" s="1"/>
    </row>
    <row r="1871" spans="2:3" ht="14.1" customHeight="1" x14ac:dyDescent="0.2">
      <c r="B1871" s="1"/>
      <c r="C1871" s="1"/>
    </row>
    <row r="1872" spans="2:3" ht="14.1" customHeight="1" x14ac:dyDescent="0.2">
      <c r="B1872" s="1"/>
      <c r="C1872" s="1"/>
    </row>
    <row r="1873" spans="2:3" ht="14.1" customHeight="1" x14ac:dyDescent="0.2">
      <c r="B1873" s="1"/>
      <c r="C1873" s="1"/>
    </row>
    <row r="1874" spans="2:3" ht="14.1" customHeight="1" x14ac:dyDescent="0.2">
      <c r="B1874" s="1"/>
      <c r="C1874" s="1"/>
    </row>
    <row r="1875" spans="2:3" ht="14.1" customHeight="1" x14ac:dyDescent="0.2">
      <c r="B1875" s="1"/>
      <c r="C1875" s="1"/>
    </row>
    <row r="1876" spans="2:3" ht="14.1" customHeight="1" x14ac:dyDescent="0.2">
      <c r="B1876" s="1"/>
      <c r="C1876" s="1"/>
    </row>
    <row r="1877" spans="2:3" ht="14.1" customHeight="1" x14ac:dyDescent="0.2">
      <c r="B1877" s="1"/>
      <c r="C1877" s="1"/>
    </row>
    <row r="1878" spans="2:3" ht="14.1" customHeight="1" x14ac:dyDescent="0.2">
      <c r="B1878" s="1"/>
      <c r="C1878" s="1"/>
    </row>
    <row r="1879" spans="2:3" ht="14.1" customHeight="1" x14ac:dyDescent="0.2">
      <c r="B1879" s="1"/>
      <c r="C1879" s="1"/>
    </row>
    <row r="1880" spans="2:3" ht="14.1" customHeight="1" x14ac:dyDescent="0.2">
      <c r="B1880" s="1"/>
      <c r="C1880" s="1"/>
    </row>
    <row r="1881" spans="2:3" ht="14.1" customHeight="1" x14ac:dyDescent="0.2">
      <c r="B1881" s="1"/>
      <c r="C1881" s="1"/>
    </row>
    <row r="1882" spans="2:3" ht="14.1" customHeight="1" x14ac:dyDescent="0.2">
      <c r="B1882" s="1"/>
      <c r="C1882" s="1"/>
    </row>
    <row r="1883" spans="2:3" ht="14.1" customHeight="1" x14ac:dyDescent="0.2">
      <c r="B1883" s="1"/>
      <c r="C1883" s="1"/>
    </row>
    <row r="1884" spans="2:3" ht="14.1" customHeight="1" x14ac:dyDescent="0.2">
      <c r="B1884" s="1"/>
      <c r="C1884" s="1"/>
    </row>
    <row r="1885" spans="2:3" ht="14.1" customHeight="1" x14ac:dyDescent="0.2">
      <c r="B1885" s="1"/>
      <c r="C1885" s="1"/>
    </row>
    <row r="1886" spans="2:3" ht="14.1" customHeight="1" x14ac:dyDescent="0.2">
      <c r="B1886" s="1"/>
      <c r="C1886" s="1"/>
    </row>
    <row r="1887" spans="2:3" ht="14.1" customHeight="1" x14ac:dyDescent="0.2">
      <c r="B1887" s="1"/>
      <c r="C1887" s="1"/>
    </row>
    <row r="1888" spans="2:3" ht="14.1" customHeight="1" x14ac:dyDescent="0.2">
      <c r="B1888" s="1"/>
      <c r="C1888" s="1"/>
    </row>
    <row r="1889" spans="2:3" ht="14.1" customHeight="1" x14ac:dyDescent="0.2">
      <c r="B1889" s="1"/>
      <c r="C1889" s="1"/>
    </row>
    <row r="1890" spans="2:3" ht="14.1" customHeight="1" x14ac:dyDescent="0.2">
      <c r="B1890" s="1"/>
      <c r="C1890" s="1"/>
    </row>
    <row r="1891" spans="2:3" ht="14.1" customHeight="1" x14ac:dyDescent="0.2">
      <c r="B1891" s="1"/>
      <c r="C1891" s="1"/>
    </row>
    <row r="1892" spans="2:3" ht="14.1" customHeight="1" x14ac:dyDescent="0.2">
      <c r="B1892" s="1"/>
      <c r="C1892" s="1"/>
    </row>
    <row r="1893" spans="2:3" ht="14.1" customHeight="1" x14ac:dyDescent="0.2">
      <c r="B1893" s="1"/>
      <c r="C1893" s="1"/>
    </row>
    <row r="1894" spans="2:3" ht="14.1" customHeight="1" x14ac:dyDescent="0.2">
      <c r="B1894" s="1"/>
      <c r="C1894" s="1"/>
    </row>
    <row r="1895" spans="2:3" ht="14.1" customHeight="1" x14ac:dyDescent="0.2">
      <c r="B1895" s="1"/>
      <c r="C1895" s="1"/>
    </row>
    <row r="1896" spans="2:3" ht="14.1" customHeight="1" x14ac:dyDescent="0.2">
      <c r="B1896" s="1"/>
      <c r="C1896" s="1"/>
    </row>
    <row r="1897" spans="2:3" ht="14.1" customHeight="1" x14ac:dyDescent="0.2">
      <c r="B1897" s="1"/>
      <c r="C1897" s="1"/>
    </row>
    <row r="1898" spans="2:3" ht="14.1" customHeight="1" x14ac:dyDescent="0.2">
      <c r="B1898" s="1"/>
      <c r="C1898" s="1"/>
    </row>
    <row r="1899" spans="2:3" ht="14.1" customHeight="1" x14ac:dyDescent="0.2">
      <c r="B1899" s="1"/>
      <c r="C1899" s="1"/>
    </row>
    <row r="1900" spans="2:3" ht="14.1" customHeight="1" x14ac:dyDescent="0.2">
      <c r="B1900" s="1"/>
      <c r="C1900" s="1"/>
    </row>
    <row r="1901" spans="2:3" ht="14.1" customHeight="1" x14ac:dyDescent="0.2">
      <c r="B1901" s="1"/>
      <c r="C1901" s="1"/>
    </row>
    <row r="1902" spans="2:3" ht="14.1" customHeight="1" x14ac:dyDescent="0.2">
      <c r="B1902" s="1"/>
      <c r="C1902" s="1"/>
    </row>
    <row r="1903" spans="2:3" ht="14.1" customHeight="1" x14ac:dyDescent="0.2">
      <c r="B1903" s="1"/>
      <c r="C1903" s="1"/>
    </row>
    <row r="1904" spans="2:3" ht="14.1" customHeight="1" x14ac:dyDescent="0.2">
      <c r="B1904" s="1"/>
      <c r="C1904" s="1"/>
    </row>
    <row r="1905" spans="2:3" ht="14.1" customHeight="1" x14ac:dyDescent="0.2">
      <c r="B1905" s="1"/>
      <c r="C1905" s="1"/>
    </row>
    <row r="1906" spans="2:3" ht="14.1" customHeight="1" x14ac:dyDescent="0.2">
      <c r="B1906" s="1"/>
      <c r="C1906" s="1"/>
    </row>
    <row r="1907" spans="2:3" ht="14.1" customHeight="1" x14ac:dyDescent="0.2">
      <c r="B1907" s="1"/>
      <c r="C1907" s="1"/>
    </row>
    <row r="1908" spans="2:3" ht="14.1" customHeight="1" x14ac:dyDescent="0.2">
      <c r="B1908" s="1"/>
      <c r="C1908" s="1"/>
    </row>
    <row r="1909" spans="2:3" ht="14.1" customHeight="1" x14ac:dyDescent="0.2">
      <c r="B1909" s="1"/>
      <c r="C1909" s="1"/>
    </row>
    <row r="1910" spans="2:3" ht="14.1" customHeight="1" x14ac:dyDescent="0.2">
      <c r="B1910" s="1"/>
      <c r="C1910" s="1"/>
    </row>
    <row r="1911" spans="2:3" ht="14.1" customHeight="1" x14ac:dyDescent="0.2">
      <c r="B1911" s="1"/>
      <c r="C1911" s="1"/>
    </row>
    <row r="1912" spans="2:3" ht="14.1" customHeight="1" x14ac:dyDescent="0.2">
      <c r="B1912" s="1"/>
      <c r="C1912" s="1"/>
    </row>
    <row r="1913" spans="2:3" ht="14.1" customHeight="1" x14ac:dyDescent="0.2">
      <c r="B1913" s="1"/>
      <c r="C1913" s="1"/>
    </row>
    <row r="1914" spans="2:3" ht="14.1" customHeight="1" x14ac:dyDescent="0.2">
      <c r="B1914" s="1"/>
      <c r="C1914" s="1"/>
    </row>
    <row r="1915" spans="2:3" ht="14.1" customHeight="1" x14ac:dyDescent="0.2">
      <c r="B1915" s="1"/>
      <c r="C1915" s="1"/>
    </row>
    <row r="1916" spans="2:3" ht="14.1" customHeight="1" x14ac:dyDescent="0.2">
      <c r="B1916" s="1"/>
      <c r="C1916" s="1"/>
    </row>
    <row r="1917" spans="2:3" ht="14.1" customHeight="1" x14ac:dyDescent="0.2">
      <c r="B1917" s="1"/>
      <c r="C1917" s="1"/>
    </row>
    <row r="1918" spans="2:3" ht="14.1" customHeight="1" x14ac:dyDescent="0.2">
      <c r="B1918" s="1"/>
      <c r="C1918" s="1"/>
    </row>
    <row r="1919" spans="2:3" ht="14.1" customHeight="1" x14ac:dyDescent="0.2">
      <c r="B1919" s="1"/>
      <c r="C1919" s="1"/>
    </row>
    <row r="1920" spans="2:3" ht="14.1" customHeight="1" x14ac:dyDescent="0.2">
      <c r="B1920" s="1"/>
      <c r="C1920" s="1"/>
    </row>
    <row r="1921" spans="2:3" ht="14.1" customHeight="1" x14ac:dyDescent="0.2">
      <c r="B1921" s="1"/>
      <c r="C1921" s="1"/>
    </row>
    <row r="1922" spans="2:3" ht="14.1" customHeight="1" x14ac:dyDescent="0.2">
      <c r="B1922" s="1"/>
      <c r="C1922" s="1"/>
    </row>
    <row r="1923" spans="2:3" ht="14.1" customHeight="1" x14ac:dyDescent="0.2">
      <c r="B1923" s="1"/>
      <c r="C1923" s="1"/>
    </row>
    <row r="1924" spans="2:3" ht="14.1" customHeight="1" x14ac:dyDescent="0.2">
      <c r="B1924" s="1"/>
      <c r="C1924" s="1"/>
    </row>
    <row r="1925" spans="2:3" ht="14.1" customHeight="1" x14ac:dyDescent="0.2">
      <c r="B1925" s="1"/>
      <c r="C1925" s="1"/>
    </row>
    <row r="1926" spans="2:3" ht="14.1" customHeight="1" x14ac:dyDescent="0.2">
      <c r="B1926" s="1"/>
      <c r="C1926" s="1"/>
    </row>
    <row r="1927" spans="2:3" ht="14.1" customHeight="1" x14ac:dyDescent="0.2">
      <c r="B1927" s="1"/>
      <c r="C1927" s="1"/>
    </row>
    <row r="1928" spans="2:3" ht="14.1" customHeight="1" x14ac:dyDescent="0.2">
      <c r="B1928" s="1"/>
      <c r="C1928" s="1"/>
    </row>
    <row r="1929" spans="2:3" ht="14.1" customHeight="1" x14ac:dyDescent="0.2">
      <c r="B1929" s="1"/>
      <c r="C1929" s="1"/>
    </row>
    <row r="1930" spans="2:3" ht="14.1" customHeight="1" x14ac:dyDescent="0.2">
      <c r="B1930" s="1"/>
      <c r="C1930" s="1"/>
    </row>
    <row r="1931" spans="2:3" ht="14.1" customHeight="1" x14ac:dyDescent="0.2">
      <c r="B1931" s="1"/>
      <c r="C1931" s="1"/>
    </row>
    <row r="1932" spans="2:3" ht="14.1" customHeight="1" x14ac:dyDescent="0.2">
      <c r="B1932" s="1"/>
      <c r="C1932" s="1"/>
    </row>
    <row r="1933" spans="2:3" ht="14.1" customHeight="1" x14ac:dyDescent="0.2">
      <c r="B1933" s="1"/>
      <c r="C1933" s="1"/>
    </row>
    <row r="1934" spans="2:3" ht="14.1" customHeight="1" x14ac:dyDescent="0.2">
      <c r="B1934" s="1"/>
      <c r="C1934" s="1"/>
    </row>
    <row r="1935" spans="2:3" ht="14.1" customHeight="1" x14ac:dyDescent="0.2">
      <c r="B1935" s="1"/>
      <c r="C1935" s="1"/>
    </row>
    <row r="1936" spans="2:3" ht="14.1" customHeight="1" x14ac:dyDescent="0.2">
      <c r="B1936" s="1"/>
      <c r="C1936" s="1"/>
    </row>
    <row r="1937" spans="2:3" ht="14.1" customHeight="1" x14ac:dyDescent="0.2">
      <c r="B1937" s="1"/>
      <c r="C1937" s="1"/>
    </row>
    <row r="1938" spans="2:3" ht="14.1" customHeight="1" x14ac:dyDescent="0.2">
      <c r="B1938" s="1"/>
      <c r="C1938" s="1"/>
    </row>
    <row r="1939" spans="2:3" ht="14.1" customHeight="1" x14ac:dyDescent="0.2">
      <c r="B1939" s="1"/>
      <c r="C1939" s="1"/>
    </row>
    <row r="1940" spans="2:3" ht="14.1" customHeight="1" x14ac:dyDescent="0.2">
      <c r="B1940" s="1"/>
      <c r="C1940" s="1"/>
    </row>
    <row r="1941" spans="2:3" ht="14.1" customHeight="1" x14ac:dyDescent="0.2">
      <c r="B1941" s="1"/>
      <c r="C1941" s="1"/>
    </row>
    <row r="1942" spans="2:3" ht="14.1" customHeight="1" x14ac:dyDescent="0.2">
      <c r="B1942" s="1"/>
      <c r="C1942" s="1"/>
    </row>
    <row r="1943" spans="2:3" ht="14.1" customHeight="1" x14ac:dyDescent="0.2">
      <c r="B1943" s="1"/>
      <c r="C1943" s="1"/>
    </row>
    <row r="1944" spans="2:3" ht="14.1" customHeight="1" x14ac:dyDescent="0.2">
      <c r="B1944" s="1"/>
      <c r="C1944" s="1"/>
    </row>
    <row r="1945" spans="2:3" ht="14.1" customHeight="1" x14ac:dyDescent="0.2">
      <c r="B1945" s="1"/>
      <c r="C1945" s="1"/>
    </row>
    <row r="1946" spans="2:3" ht="14.1" customHeight="1" x14ac:dyDescent="0.2">
      <c r="B1946" s="1"/>
      <c r="C1946" s="1"/>
    </row>
    <row r="1947" spans="2:3" ht="14.1" customHeight="1" x14ac:dyDescent="0.2">
      <c r="B1947" s="1"/>
      <c r="C1947" s="1"/>
    </row>
    <row r="1948" spans="2:3" ht="14.1" customHeight="1" x14ac:dyDescent="0.2">
      <c r="B1948" s="1"/>
      <c r="C1948" s="1"/>
    </row>
    <row r="1949" spans="2:3" ht="14.1" customHeight="1" x14ac:dyDescent="0.2">
      <c r="B1949" s="1"/>
      <c r="C1949" s="1"/>
    </row>
    <row r="1950" spans="2:3" ht="14.1" customHeight="1" x14ac:dyDescent="0.2">
      <c r="B1950" s="1"/>
      <c r="C1950" s="1"/>
    </row>
    <row r="1951" spans="2:3" ht="14.1" customHeight="1" x14ac:dyDescent="0.2">
      <c r="B1951" s="1"/>
      <c r="C1951" s="1"/>
    </row>
    <row r="1952" spans="2:3" ht="14.1" customHeight="1" x14ac:dyDescent="0.2">
      <c r="B1952" s="1"/>
      <c r="C1952" s="1"/>
    </row>
    <row r="1953" spans="2:3" ht="14.1" customHeight="1" x14ac:dyDescent="0.2">
      <c r="B1953" s="1"/>
      <c r="C1953" s="1"/>
    </row>
    <row r="1954" spans="2:3" ht="14.1" customHeight="1" x14ac:dyDescent="0.2">
      <c r="B1954" s="1"/>
      <c r="C1954" s="1"/>
    </row>
    <row r="1955" spans="2:3" ht="14.1" customHeight="1" x14ac:dyDescent="0.2">
      <c r="B1955" s="1"/>
      <c r="C1955" s="1"/>
    </row>
    <row r="1956" spans="2:3" ht="14.1" customHeight="1" x14ac:dyDescent="0.2">
      <c r="B1956" s="1"/>
      <c r="C1956" s="1"/>
    </row>
    <row r="1957" spans="2:3" ht="14.1" customHeight="1" x14ac:dyDescent="0.2">
      <c r="B1957" s="1"/>
      <c r="C1957" s="1"/>
    </row>
    <row r="1958" spans="2:3" ht="14.1" customHeight="1" x14ac:dyDescent="0.2">
      <c r="B1958" s="1"/>
      <c r="C1958" s="1"/>
    </row>
    <row r="1959" spans="2:3" ht="14.1" customHeight="1" x14ac:dyDescent="0.2">
      <c r="B1959" s="1"/>
      <c r="C1959" s="1"/>
    </row>
    <row r="1960" spans="2:3" ht="14.1" customHeight="1" x14ac:dyDescent="0.2">
      <c r="B1960" s="1"/>
      <c r="C1960" s="1"/>
    </row>
    <row r="1961" spans="2:3" ht="14.1" customHeight="1" x14ac:dyDescent="0.2">
      <c r="B1961" s="1"/>
      <c r="C1961" s="1"/>
    </row>
    <row r="1962" spans="2:3" ht="14.1" customHeight="1" x14ac:dyDescent="0.2">
      <c r="B1962" s="1"/>
      <c r="C1962" s="1"/>
    </row>
    <row r="1963" spans="2:3" ht="14.1" customHeight="1" x14ac:dyDescent="0.2">
      <c r="B1963" s="1"/>
      <c r="C1963" s="1"/>
    </row>
    <row r="1964" spans="2:3" ht="14.1" customHeight="1" x14ac:dyDescent="0.2">
      <c r="B1964" s="1"/>
      <c r="C1964" s="1"/>
    </row>
    <row r="1965" spans="2:3" ht="14.1" customHeight="1" x14ac:dyDescent="0.2">
      <c r="B1965" s="1"/>
      <c r="C1965" s="1"/>
    </row>
    <row r="1966" spans="2:3" ht="14.1" customHeight="1" x14ac:dyDescent="0.2">
      <c r="B1966" s="1"/>
      <c r="C1966" s="1"/>
    </row>
    <row r="1967" spans="2:3" ht="14.1" customHeight="1" x14ac:dyDescent="0.2">
      <c r="B1967" s="1"/>
      <c r="C1967" s="1"/>
    </row>
    <row r="1968" spans="2:3" ht="14.1" customHeight="1" x14ac:dyDescent="0.2">
      <c r="B1968" s="1"/>
      <c r="C1968" s="1"/>
    </row>
    <row r="1969" spans="2:3" ht="14.1" customHeight="1" x14ac:dyDescent="0.2">
      <c r="B1969" s="1"/>
      <c r="C1969" s="1"/>
    </row>
    <row r="1970" spans="2:3" ht="14.1" customHeight="1" x14ac:dyDescent="0.2">
      <c r="B1970" s="1"/>
      <c r="C1970" s="1"/>
    </row>
    <row r="1971" spans="2:3" ht="14.1" customHeight="1" x14ac:dyDescent="0.2">
      <c r="B1971" s="1"/>
      <c r="C1971" s="1"/>
    </row>
    <row r="1972" spans="2:3" ht="14.1" customHeight="1" x14ac:dyDescent="0.2">
      <c r="B1972" s="1"/>
      <c r="C1972" s="1"/>
    </row>
    <row r="1973" spans="2:3" ht="14.1" customHeight="1" x14ac:dyDescent="0.2">
      <c r="B1973" s="1"/>
      <c r="C1973" s="1"/>
    </row>
    <row r="1974" spans="2:3" ht="14.1" customHeight="1" x14ac:dyDescent="0.2">
      <c r="B1974" s="1"/>
      <c r="C1974" s="1"/>
    </row>
    <row r="1975" spans="2:3" ht="14.1" customHeight="1" x14ac:dyDescent="0.2">
      <c r="B1975" s="1"/>
      <c r="C1975" s="1"/>
    </row>
    <row r="1976" spans="2:3" ht="14.1" customHeight="1" x14ac:dyDescent="0.2">
      <c r="B1976" s="1"/>
      <c r="C1976" s="1"/>
    </row>
    <row r="1977" spans="2:3" ht="14.1" customHeight="1" x14ac:dyDescent="0.2">
      <c r="B1977" s="1"/>
      <c r="C1977" s="1"/>
    </row>
    <row r="1978" spans="2:3" ht="14.1" customHeight="1" x14ac:dyDescent="0.2">
      <c r="B1978" s="1"/>
      <c r="C1978" s="1"/>
    </row>
    <row r="1979" spans="2:3" ht="14.1" customHeight="1" x14ac:dyDescent="0.2">
      <c r="B1979" s="1"/>
      <c r="C1979" s="1"/>
    </row>
    <row r="1980" spans="2:3" ht="14.1" customHeight="1" x14ac:dyDescent="0.2">
      <c r="B1980" s="1"/>
      <c r="C1980" s="1"/>
    </row>
    <row r="1981" spans="2:3" ht="14.1" customHeight="1" x14ac:dyDescent="0.2">
      <c r="B1981" s="1"/>
      <c r="C1981" s="1"/>
    </row>
    <row r="1982" spans="2:3" ht="14.1" customHeight="1" x14ac:dyDescent="0.2">
      <c r="B1982" s="1"/>
      <c r="C1982" s="1"/>
    </row>
    <row r="1983" spans="2:3" ht="14.1" customHeight="1" x14ac:dyDescent="0.2">
      <c r="B1983" s="1"/>
      <c r="C1983" s="1"/>
    </row>
    <row r="1984" spans="2:3" ht="14.1" customHeight="1" x14ac:dyDescent="0.2">
      <c r="B1984" s="1"/>
      <c r="C1984" s="1"/>
    </row>
    <row r="1985" spans="2:3" ht="14.1" customHeight="1" x14ac:dyDescent="0.2">
      <c r="B1985" s="1"/>
      <c r="C1985" s="1"/>
    </row>
    <row r="1986" spans="2:3" ht="14.1" customHeight="1" x14ac:dyDescent="0.2">
      <c r="B1986" s="1"/>
      <c r="C1986" s="1"/>
    </row>
    <row r="1987" spans="2:3" ht="14.1" customHeight="1" x14ac:dyDescent="0.2">
      <c r="B1987" s="1"/>
      <c r="C1987" s="1"/>
    </row>
    <row r="1988" spans="2:3" ht="14.1" customHeight="1" x14ac:dyDescent="0.2">
      <c r="B1988" s="1"/>
      <c r="C1988" s="1"/>
    </row>
    <row r="1989" spans="2:3" ht="14.1" customHeight="1" x14ac:dyDescent="0.2">
      <c r="B1989" s="1"/>
      <c r="C1989" s="1"/>
    </row>
    <row r="1990" spans="2:3" ht="14.1" customHeight="1" x14ac:dyDescent="0.2">
      <c r="B1990" s="1"/>
      <c r="C1990" s="1"/>
    </row>
    <row r="1991" spans="2:3" ht="14.1" customHeight="1" x14ac:dyDescent="0.2">
      <c r="B1991" s="1"/>
      <c r="C1991" s="1"/>
    </row>
    <row r="1992" spans="2:3" ht="14.1" customHeight="1" x14ac:dyDescent="0.2">
      <c r="B1992" s="1"/>
      <c r="C1992" s="1"/>
    </row>
    <row r="1993" spans="2:3" ht="14.1" customHeight="1" x14ac:dyDescent="0.2">
      <c r="B1993" s="1"/>
      <c r="C1993" s="1"/>
    </row>
    <row r="1994" spans="2:3" ht="14.1" customHeight="1" x14ac:dyDescent="0.2">
      <c r="B1994" s="1"/>
      <c r="C1994" s="1"/>
    </row>
    <row r="1995" spans="2:3" ht="14.1" customHeight="1" x14ac:dyDescent="0.2">
      <c r="B1995" s="1"/>
      <c r="C1995" s="1"/>
    </row>
    <row r="1996" spans="2:3" ht="14.1" customHeight="1" x14ac:dyDescent="0.2">
      <c r="B1996" s="1"/>
      <c r="C1996" s="1"/>
    </row>
    <row r="1997" spans="2:3" ht="14.1" customHeight="1" x14ac:dyDescent="0.2">
      <c r="B1997" s="1"/>
      <c r="C1997" s="1"/>
    </row>
    <row r="1998" spans="2:3" ht="14.1" customHeight="1" x14ac:dyDescent="0.2">
      <c r="B1998" s="1"/>
      <c r="C1998" s="1"/>
    </row>
    <row r="1999" spans="2:3" ht="14.1" customHeight="1" x14ac:dyDescent="0.2">
      <c r="B1999" s="1"/>
      <c r="C1999" s="1"/>
    </row>
    <row r="2000" spans="2:3" ht="14.1" customHeight="1" x14ac:dyDescent="0.2">
      <c r="B2000" s="1"/>
      <c r="C2000" s="1"/>
    </row>
    <row r="2001" spans="2:3" ht="14.1" customHeight="1" x14ac:dyDescent="0.2">
      <c r="B2001" s="1"/>
      <c r="C2001" s="1"/>
    </row>
    <row r="2002" spans="2:3" ht="14.1" customHeight="1" x14ac:dyDescent="0.2">
      <c r="B2002" s="1"/>
      <c r="C2002" s="1"/>
    </row>
    <row r="2003" spans="2:3" ht="14.1" customHeight="1" x14ac:dyDescent="0.2">
      <c r="B2003" s="1"/>
      <c r="C2003" s="1"/>
    </row>
    <row r="2004" spans="2:3" ht="14.1" customHeight="1" x14ac:dyDescent="0.2">
      <c r="B2004" s="1"/>
      <c r="C2004" s="1"/>
    </row>
    <row r="2005" spans="2:3" ht="14.1" customHeight="1" x14ac:dyDescent="0.2">
      <c r="B2005" s="1"/>
      <c r="C2005" s="1"/>
    </row>
    <row r="2006" spans="2:3" ht="14.1" customHeight="1" x14ac:dyDescent="0.2">
      <c r="B2006" s="1"/>
      <c r="C2006" s="1"/>
    </row>
    <row r="2007" spans="2:3" ht="14.1" customHeight="1" x14ac:dyDescent="0.2">
      <c r="B2007" s="1"/>
      <c r="C2007" s="1"/>
    </row>
    <row r="2008" spans="2:3" ht="14.1" customHeight="1" x14ac:dyDescent="0.2">
      <c r="B2008" s="1"/>
      <c r="C2008" s="1"/>
    </row>
    <row r="2009" spans="2:3" ht="14.1" customHeight="1" x14ac:dyDescent="0.2">
      <c r="B2009" s="1"/>
      <c r="C2009" s="1"/>
    </row>
    <row r="2010" spans="2:3" ht="14.1" customHeight="1" x14ac:dyDescent="0.2">
      <c r="B2010" s="1"/>
      <c r="C2010" s="1"/>
    </row>
    <row r="2011" spans="2:3" ht="14.1" customHeight="1" x14ac:dyDescent="0.2">
      <c r="B2011" s="1"/>
      <c r="C2011" s="1"/>
    </row>
    <row r="2012" spans="2:3" ht="14.1" customHeight="1" x14ac:dyDescent="0.2">
      <c r="B2012" s="1"/>
      <c r="C2012" s="1"/>
    </row>
    <row r="2013" spans="2:3" ht="14.1" customHeight="1" x14ac:dyDescent="0.2">
      <c r="B2013" s="1"/>
      <c r="C2013" s="1"/>
    </row>
    <row r="2014" spans="2:3" ht="14.1" customHeight="1" x14ac:dyDescent="0.2">
      <c r="B2014" s="1"/>
      <c r="C2014" s="1"/>
    </row>
    <row r="2015" spans="2:3" ht="14.1" customHeight="1" x14ac:dyDescent="0.2">
      <c r="B2015" s="1"/>
      <c r="C2015" s="1"/>
    </row>
    <row r="2016" spans="2:3" ht="14.1" customHeight="1" x14ac:dyDescent="0.2">
      <c r="B2016" s="1"/>
      <c r="C2016" s="1"/>
    </row>
    <row r="2017" spans="2:3" ht="14.1" customHeight="1" x14ac:dyDescent="0.2">
      <c r="B2017" s="1"/>
      <c r="C2017" s="1"/>
    </row>
    <row r="2018" spans="2:3" ht="14.1" customHeight="1" x14ac:dyDescent="0.2">
      <c r="B2018" s="1"/>
      <c r="C2018" s="1"/>
    </row>
    <row r="2019" spans="2:3" ht="14.1" customHeight="1" x14ac:dyDescent="0.2">
      <c r="B2019" s="1"/>
      <c r="C2019" s="1"/>
    </row>
    <row r="2020" spans="2:3" ht="14.1" customHeight="1" x14ac:dyDescent="0.2">
      <c r="B2020" s="1"/>
      <c r="C2020" s="1"/>
    </row>
    <row r="2021" spans="2:3" ht="14.1" customHeight="1" x14ac:dyDescent="0.2">
      <c r="B2021" s="1"/>
      <c r="C2021" s="1"/>
    </row>
    <row r="2022" spans="2:3" ht="14.1" customHeight="1" x14ac:dyDescent="0.2">
      <c r="B2022" s="1"/>
      <c r="C2022" s="1"/>
    </row>
    <row r="2023" spans="2:3" ht="14.1" customHeight="1" x14ac:dyDescent="0.2">
      <c r="B2023" s="1"/>
      <c r="C2023" s="1"/>
    </row>
    <row r="2024" spans="2:3" ht="14.1" customHeight="1" x14ac:dyDescent="0.2">
      <c r="B2024" s="1"/>
      <c r="C2024" s="1"/>
    </row>
    <row r="2025" spans="2:3" ht="14.1" customHeight="1" x14ac:dyDescent="0.2">
      <c r="B2025" s="1"/>
      <c r="C2025" s="1"/>
    </row>
    <row r="2026" spans="2:3" ht="14.1" customHeight="1" x14ac:dyDescent="0.2">
      <c r="B2026" s="1"/>
      <c r="C2026" s="1"/>
    </row>
    <row r="2027" spans="2:3" ht="14.1" customHeight="1" x14ac:dyDescent="0.2">
      <c r="B2027" s="1"/>
      <c r="C2027" s="1"/>
    </row>
    <row r="2028" spans="2:3" ht="14.1" customHeight="1" x14ac:dyDescent="0.2">
      <c r="B2028" s="1"/>
      <c r="C2028" s="1"/>
    </row>
    <row r="2029" spans="2:3" ht="14.1" customHeight="1" x14ac:dyDescent="0.2">
      <c r="B2029" s="1"/>
      <c r="C2029" s="1"/>
    </row>
    <row r="2030" spans="2:3" ht="14.1" customHeight="1" x14ac:dyDescent="0.2">
      <c r="B2030" s="1"/>
      <c r="C2030" s="1"/>
    </row>
    <row r="2031" spans="2:3" ht="14.1" customHeight="1" x14ac:dyDescent="0.2">
      <c r="B2031" s="1"/>
      <c r="C2031" s="1"/>
    </row>
    <row r="2032" spans="2:3" ht="14.1" customHeight="1" x14ac:dyDescent="0.2">
      <c r="B2032" s="1"/>
      <c r="C2032" s="1"/>
    </row>
    <row r="2033" spans="2:3" ht="14.1" customHeight="1" x14ac:dyDescent="0.2">
      <c r="B2033" s="1"/>
      <c r="C2033" s="1"/>
    </row>
    <row r="2034" spans="2:3" ht="14.1" customHeight="1" x14ac:dyDescent="0.2">
      <c r="B2034" s="1"/>
      <c r="C2034" s="1"/>
    </row>
    <row r="2035" spans="2:3" ht="14.1" customHeight="1" x14ac:dyDescent="0.2">
      <c r="B2035" s="1"/>
      <c r="C2035" s="1"/>
    </row>
    <row r="2036" spans="2:3" ht="14.1" customHeight="1" x14ac:dyDescent="0.2">
      <c r="B2036" s="1"/>
      <c r="C2036" s="1"/>
    </row>
    <row r="2037" spans="2:3" ht="14.1" customHeight="1" x14ac:dyDescent="0.2">
      <c r="B2037" s="1"/>
      <c r="C2037" s="1"/>
    </row>
    <row r="2038" spans="2:3" ht="14.1" customHeight="1" x14ac:dyDescent="0.2">
      <c r="B2038" s="1"/>
      <c r="C2038" s="1"/>
    </row>
    <row r="2039" spans="2:3" ht="14.1" customHeight="1" x14ac:dyDescent="0.2">
      <c r="B2039" s="1"/>
      <c r="C2039" s="1"/>
    </row>
    <row r="2040" spans="2:3" ht="14.1" customHeight="1" x14ac:dyDescent="0.2">
      <c r="B2040" s="1"/>
      <c r="C2040" s="1"/>
    </row>
    <row r="2041" spans="2:3" ht="14.1" customHeight="1" x14ac:dyDescent="0.2">
      <c r="B2041" s="1"/>
      <c r="C2041" s="1"/>
    </row>
    <row r="2042" spans="2:3" ht="14.1" customHeight="1" x14ac:dyDescent="0.2">
      <c r="B2042" s="1"/>
      <c r="C2042" s="1"/>
    </row>
    <row r="2043" spans="2:3" ht="14.1" customHeight="1" x14ac:dyDescent="0.2">
      <c r="B2043" s="1"/>
      <c r="C2043" s="1"/>
    </row>
    <row r="2044" spans="2:3" ht="14.1" customHeight="1" x14ac:dyDescent="0.2">
      <c r="B2044" s="1"/>
      <c r="C2044" s="1"/>
    </row>
    <row r="2045" spans="2:3" ht="14.1" customHeight="1" x14ac:dyDescent="0.2">
      <c r="B2045" s="1"/>
      <c r="C2045" s="1"/>
    </row>
    <row r="2046" spans="2:3" ht="14.1" customHeight="1" x14ac:dyDescent="0.2">
      <c r="B2046" s="1"/>
      <c r="C2046" s="1"/>
    </row>
    <row r="2047" spans="2:3" ht="14.1" customHeight="1" x14ac:dyDescent="0.2">
      <c r="B2047" s="1"/>
      <c r="C2047" s="1"/>
    </row>
    <row r="2048" spans="2:3" ht="14.1" customHeight="1" x14ac:dyDescent="0.2">
      <c r="B2048" s="1"/>
      <c r="C2048" s="1"/>
    </row>
    <row r="2049" spans="2:3" ht="14.1" customHeight="1" x14ac:dyDescent="0.2">
      <c r="B2049" s="1"/>
      <c r="C2049" s="1"/>
    </row>
    <row r="2050" spans="2:3" ht="14.1" customHeight="1" x14ac:dyDescent="0.2">
      <c r="B2050" s="1"/>
      <c r="C2050" s="1"/>
    </row>
    <row r="2051" spans="2:3" ht="14.1" customHeight="1" x14ac:dyDescent="0.2">
      <c r="B2051" s="1"/>
      <c r="C2051" s="1"/>
    </row>
    <row r="2052" spans="2:3" ht="14.1" customHeight="1" x14ac:dyDescent="0.2">
      <c r="B2052" s="1"/>
      <c r="C2052" s="1"/>
    </row>
    <row r="2053" spans="2:3" ht="14.1" customHeight="1" x14ac:dyDescent="0.2">
      <c r="B2053" s="1"/>
      <c r="C2053" s="1"/>
    </row>
    <row r="2054" spans="2:3" ht="14.1" customHeight="1" x14ac:dyDescent="0.2">
      <c r="B2054" s="1"/>
      <c r="C2054" s="1"/>
    </row>
    <row r="2055" spans="2:3" ht="14.1" customHeight="1" x14ac:dyDescent="0.2">
      <c r="B2055" s="1"/>
      <c r="C2055" s="1"/>
    </row>
    <row r="2056" spans="2:3" ht="14.1" customHeight="1" x14ac:dyDescent="0.2">
      <c r="B2056" s="1"/>
      <c r="C2056" s="1"/>
    </row>
    <row r="2057" spans="2:3" ht="14.1" customHeight="1" x14ac:dyDescent="0.2">
      <c r="B2057" s="1"/>
      <c r="C2057" s="1"/>
    </row>
    <row r="2058" spans="2:3" ht="14.1" customHeight="1" x14ac:dyDescent="0.2">
      <c r="B2058" s="1"/>
      <c r="C2058" s="1"/>
    </row>
    <row r="2059" spans="2:3" ht="14.1" customHeight="1" x14ac:dyDescent="0.2">
      <c r="B2059" s="1"/>
      <c r="C2059" s="1"/>
    </row>
    <row r="2060" spans="2:3" ht="14.1" customHeight="1" x14ac:dyDescent="0.2">
      <c r="B2060" s="1"/>
      <c r="C2060" s="1"/>
    </row>
    <row r="2061" spans="2:3" ht="14.1" customHeight="1" x14ac:dyDescent="0.2">
      <c r="B2061" s="1"/>
      <c r="C2061" s="1"/>
    </row>
    <row r="2062" spans="2:3" ht="14.1" customHeight="1" x14ac:dyDescent="0.2">
      <c r="B2062" s="1"/>
      <c r="C2062" s="1"/>
    </row>
    <row r="2063" spans="2:3" ht="14.1" customHeight="1" x14ac:dyDescent="0.2">
      <c r="B2063" s="1"/>
      <c r="C2063" s="1"/>
    </row>
    <row r="2064" spans="2:3" ht="14.1" customHeight="1" x14ac:dyDescent="0.2">
      <c r="B2064" s="1"/>
      <c r="C2064" s="1"/>
    </row>
    <row r="2065" spans="2:3" ht="14.1" customHeight="1" x14ac:dyDescent="0.2">
      <c r="B2065" s="1"/>
      <c r="C2065" s="1"/>
    </row>
    <row r="2066" spans="2:3" ht="14.1" customHeight="1" x14ac:dyDescent="0.2">
      <c r="B2066" s="1"/>
      <c r="C2066" s="1"/>
    </row>
    <row r="2067" spans="2:3" ht="14.1" customHeight="1" x14ac:dyDescent="0.2">
      <c r="B2067" s="1"/>
      <c r="C2067" s="1"/>
    </row>
    <row r="2068" spans="2:3" ht="14.1" customHeight="1" x14ac:dyDescent="0.2">
      <c r="B2068" s="1"/>
      <c r="C2068" s="1"/>
    </row>
    <row r="2069" spans="2:3" ht="14.1" customHeight="1" x14ac:dyDescent="0.2">
      <c r="B2069" s="1"/>
      <c r="C2069" s="1"/>
    </row>
    <row r="2070" spans="2:3" ht="14.1" customHeight="1" x14ac:dyDescent="0.2">
      <c r="B2070" s="1"/>
      <c r="C2070" s="1"/>
    </row>
    <row r="2071" spans="2:3" ht="14.1" customHeight="1" x14ac:dyDescent="0.2">
      <c r="B2071" s="1"/>
      <c r="C2071" s="1"/>
    </row>
    <row r="2072" spans="2:3" ht="14.1" customHeight="1" x14ac:dyDescent="0.2">
      <c r="B2072" s="1"/>
      <c r="C2072" s="1"/>
    </row>
    <row r="2073" spans="2:3" ht="14.1" customHeight="1" x14ac:dyDescent="0.2">
      <c r="B2073" s="1"/>
      <c r="C2073" s="1"/>
    </row>
    <row r="2074" spans="2:3" ht="14.1" customHeight="1" x14ac:dyDescent="0.2">
      <c r="B2074" s="1"/>
      <c r="C2074" s="1"/>
    </row>
    <row r="2075" spans="2:3" ht="14.1" customHeight="1" x14ac:dyDescent="0.2">
      <c r="B2075" s="1"/>
      <c r="C2075" s="1"/>
    </row>
    <row r="2076" spans="2:3" ht="14.1" customHeight="1" x14ac:dyDescent="0.2">
      <c r="B2076" s="1"/>
      <c r="C2076" s="1"/>
    </row>
    <row r="2077" spans="2:3" ht="14.1" customHeight="1" x14ac:dyDescent="0.2">
      <c r="B2077" s="1"/>
      <c r="C2077" s="1"/>
    </row>
    <row r="2078" spans="2:3" ht="14.1" customHeight="1" x14ac:dyDescent="0.2">
      <c r="B2078" s="1"/>
      <c r="C2078" s="1"/>
    </row>
    <row r="2079" spans="2:3" ht="14.1" customHeight="1" x14ac:dyDescent="0.2">
      <c r="B2079" s="1"/>
      <c r="C2079" s="1"/>
    </row>
    <row r="2080" spans="2:3" ht="14.1" customHeight="1" x14ac:dyDescent="0.2">
      <c r="B2080" s="1"/>
      <c r="C2080" s="1"/>
    </row>
    <row r="2081" spans="2:3" ht="14.1" customHeight="1" x14ac:dyDescent="0.2">
      <c r="B2081" s="1"/>
      <c r="C2081" s="1"/>
    </row>
    <row r="2082" spans="2:3" ht="14.1" customHeight="1" x14ac:dyDescent="0.2">
      <c r="B2082" s="1"/>
      <c r="C2082" s="1"/>
    </row>
    <row r="2083" spans="2:3" ht="14.1" customHeight="1" x14ac:dyDescent="0.2">
      <c r="B2083" s="1"/>
      <c r="C2083" s="1"/>
    </row>
    <row r="2084" spans="2:3" ht="14.1" customHeight="1" x14ac:dyDescent="0.2">
      <c r="B2084" s="1"/>
      <c r="C2084" s="1"/>
    </row>
    <row r="2085" spans="2:3" ht="14.1" customHeight="1" x14ac:dyDescent="0.2">
      <c r="B2085" s="1"/>
      <c r="C2085" s="1"/>
    </row>
    <row r="2086" spans="2:3" ht="14.1" customHeight="1" x14ac:dyDescent="0.2">
      <c r="B2086" s="1"/>
      <c r="C2086" s="1"/>
    </row>
    <row r="2087" spans="2:3" ht="14.1" customHeight="1" x14ac:dyDescent="0.2">
      <c r="B2087" s="1"/>
      <c r="C2087" s="1"/>
    </row>
    <row r="2088" spans="2:3" ht="14.1" customHeight="1" x14ac:dyDescent="0.2">
      <c r="B2088" s="1"/>
      <c r="C2088" s="1"/>
    </row>
    <row r="2089" spans="2:3" ht="14.1" customHeight="1" x14ac:dyDescent="0.2">
      <c r="B2089" s="1"/>
      <c r="C2089" s="1"/>
    </row>
    <row r="2090" spans="2:3" ht="14.1" customHeight="1" x14ac:dyDescent="0.2">
      <c r="B2090" s="1"/>
      <c r="C2090" s="1"/>
    </row>
    <row r="2091" spans="2:3" ht="14.1" customHeight="1" x14ac:dyDescent="0.2">
      <c r="B2091" s="1"/>
      <c r="C2091" s="1"/>
    </row>
    <row r="2092" spans="2:3" ht="14.1" customHeight="1" x14ac:dyDescent="0.2">
      <c r="B2092" s="1"/>
      <c r="C2092" s="1"/>
    </row>
    <row r="2093" spans="2:3" ht="14.1" customHeight="1" x14ac:dyDescent="0.2">
      <c r="B2093" s="1"/>
      <c r="C2093" s="1"/>
    </row>
    <row r="2094" spans="2:3" ht="14.1" customHeight="1" x14ac:dyDescent="0.2">
      <c r="B2094" s="1"/>
      <c r="C2094" s="1"/>
    </row>
    <row r="2095" spans="2:3" ht="14.1" customHeight="1" x14ac:dyDescent="0.2">
      <c r="B2095" s="1"/>
      <c r="C2095" s="1"/>
    </row>
    <row r="2096" spans="2:3" ht="14.1" customHeight="1" x14ac:dyDescent="0.2">
      <c r="B2096" s="1"/>
      <c r="C2096" s="1"/>
    </row>
    <row r="2097" spans="2:3" ht="14.1" customHeight="1" x14ac:dyDescent="0.2">
      <c r="B2097" s="1"/>
      <c r="C2097" s="1"/>
    </row>
    <row r="2098" spans="2:3" ht="14.1" customHeight="1" x14ac:dyDescent="0.2">
      <c r="B2098" s="1"/>
      <c r="C2098" s="1"/>
    </row>
    <row r="2099" spans="2:3" ht="14.1" customHeight="1" x14ac:dyDescent="0.2">
      <c r="B2099" s="1"/>
      <c r="C2099" s="1"/>
    </row>
    <row r="2100" spans="2:3" ht="14.1" customHeight="1" x14ac:dyDescent="0.2">
      <c r="B2100" s="1"/>
      <c r="C2100" s="1"/>
    </row>
    <row r="2101" spans="2:3" ht="14.1" customHeight="1" x14ac:dyDescent="0.2">
      <c r="B2101" s="1"/>
      <c r="C2101" s="1"/>
    </row>
    <row r="2102" spans="2:3" ht="14.1" customHeight="1" x14ac:dyDescent="0.2">
      <c r="B2102" s="1"/>
      <c r="C2102" s="1"/>
    </row>
    <row r="2103" spans="2:3" ht="14.1" customHeight="1" x14ac:dyDescent="0.2">
      <c r="B2103" s="1"/>
      <c r="C2103" s="1"/>
    </row>
    <row r="2104" spans="2:3" ht="14.1" customHeight="1" x14ac:dyDescent="0.2">
      <c r="B2104" s="1"/>
      <c r="C2104" s="1"/>
    </row>
    <row r="2105" spans="2:3" ht="14.1" customHeight="1" x14ac:dyDescent="0.2">
      <c r="B2105" s="1"/>
      <c r="C2105" s="1"/>
    </row>
    <row r="2106" spans="2:3" ht="14.1" customHeight="1" x14ac:dyDescent="0.2">
      <c r="B2106" s="1"/>
      <c r="C2106" s="1"/>
    </row>
    <row r="2107" spans="2:3" ht="14.1" customHeight="1" x14ac:dyDescent="0.2">
      <c r="B2107" s="1"/>
      <c r="C2107" s="1"/>
    </row>
    <row r="2108" spans="2:3" ht="14.1" customHeight="1" x14ac:dyDescent="0.2">
      <c r="B2108" s="1"/>
      <c r="C2108" s="1"/>
    </row>
    <row r="2109" spans="2:3" ht="14.1" customHeight="1" x14ac:dyDescent="0.2">
      <c r="B2109" s="1"/>
      <c r="C2109" s="1"/>
    </row>
    <row r="2110" spans="2:3" ht="14.1" customHeight="1" x14ac:dyDescent="0.2">
      <c r="B2110" s="1"/>
      <c r="C2110" s="1"/>
    </row>
    <row r="2111" spans="2:3" ht="14.1" customHeight="1" x14ac:dyDescent="0.2">
      <c r="B2111" s="1"/>
      <c r="C2111" s="1"/>
    </row>
    <row r="2112" spans="2:3" ht="14.1" customHeight="1" x14ac:dyDescent="0.2">
      <c r="B2112" s="1"/>
      <c r="C2112" s="1"/>
    </row>
    <row r="2113" spans="2:3" ht="14.1" customHeight="1" x14ac:dyDescent="0.2">
      <c r="B2113" s="1"/>
      <c r="C2113" s="1"/>
    </row>
    <row r="2114" spans="2:3" ht="14.1" customHeight="1" x14ac:dyDescent="0.2">
      <c r="B2114" s="1"/>
      <c r="C2114" s="1"/>
    </row>
    <row r="2115" spans="2:3" ht="14.1" customHeight="1" x14ac:dyDescent="0.2">
      <c r="B2115" s="1"/>
      <c r="C2115" s="1"/>
    </row>
    <row r="2116" spans="2:3" ht="14.1" customHeight="1" x14ac:dyDescent="0.2">
      <c r="B2116" s="1"/>
      <c r="C2116" s="1"/>
    </row>
    <row r="2117" spans="2:3" ht="14.1" customHeight="1" x14ac:dyDescent="0.2">
      <c r="B2117" s="1"/>
      <c r="C2117" s="1"/>
    </row>
    <row r="2118" spans="2:3" ht="14.1" customHeight="1" x14ac:dyDescent="0.2">
      <c r="B2118" s="1"/>
      <c r="C2118" s="1"/>
    </row>
    <row r="2119" spans="2:3" ht="14.1" customHeight="1" x14ac:dyDescent="0.2">
      <c r="B2119" s="1"/>
      <c r="C2119" s="1"/>
    </row>
    <row r="2120" spans="2:3" ht="14.1" customHeight="1" x14ac:dyDescent="0.2">
      <c r="B2120" s="1"/>
      <c r="C2120" s="1"/>
    </row>
    <row r="2121" spans="2:3" ht="14.1" customHeight="1" x14ac:dyDescent="0.2">
      <c r="B2121" s="1"/>
      <c r="C2121" s="1"/>
    </row>
    <row r="2122" spans="2:3" ht="14.1" customHeight="1" x14ac:dyDescent="0.2">
      <c r="B2122" s="1"/>
      <c r="C2122" s="1"/>
    </row>
    <row r="2123" spans="2:3" ht="14.1" customHeight="1" x14ac:dyDescent="0.2">
      <c r="B2123" s="1"/>
      <c r="C2123" s="1"/>
    </row>
    <row r="2124" spans="2:3" ht="14.1" customHeight="1" x14ac:dyDescent="0.2">
      <c r="B2124" s="1"/>
      <c r="C2124" s="1"/>
    </row>
    <row r="2125" spans="2:3" ht="14.1" customHeight="1" x14ac:dyDescent="0.2">
      <c r="B2125" s="1"/>
      <c r="C2125" s="1"/>
    </row>
    <row r="2126" spans="2:3" ht="14.1" customHeight="1" x14ac:dyDescent="0.2">
      <c r="B2126" s="1"/>
      <c r="C2126" s="1"/>
    </row>
    <row r="2127" spans="2:3" ht="14.1" customHeight="1" x14ac:dyDescent="0.2">
      <c r="B2127" s="1"/>
      <c r="C2127" s="1"/>
    </row>
    <row r="2128" spans="2:3" ht="14.1" customHeight="1" x14ac:dyDescent="0.2">
      <c r="B2128" s="1"/>
      <c r="C2128" s="1"/>
    </row>
    <row r="2129" spans="2:3" ht="14.1" customHeight="1" x14ac:dyDescent="0.2">
      <c r="B2129" s="1"/>
      <c r="C2129" s="1"/>
    </row>
    <row r="2130" spans="2:3" ht="14.1" customHeight="1" x14ac:dyDescent="0.2">
      <c r="B2130" s="1"/>
      <c r="C2130" s="1"/>
    </row>
    <row r="2131" spans="2:3" ht="14.1" customHeight="1" x14ac:dyDescent="0.2">
      <c r="B2131" s="1"/>
      <c r="C2131" s="1"/>
    </row>
    <row r="2132" spans="2:3" ht="14.1" customHeight="1" x14ac:dyDescent="0.2">
      <c r="B2132" s="1"/>
      <c r="C2132" s="1"/>
    </row>
    <row r="2133" spans="2:3" ht="14.1" customHeight="1" x14ac:dyDescent="0.2">
      <c r="B2133" s="1"/>
      <c r="C2133" s="1"/>
    </row>
    <row r="2134" spans="2:3" ht="14.1" customHeight="1" x14ac:dyDescent="0.2">
      <c r="B2134" s="1"/>
      <c r="C2134" s="1"/>
    </row>
    <row r="2135" spans="2:3" ht="14.1" customHeight="1" x14ac:dyDescent="0.2">
      <c r="B2135" s="1"/>
      <c r="C2135" s="1"/>
    </row>
    <row r="2136" spans="2:3" ht="14.1" customHeight="1" x14ac:dyDescent="0.2">
      <c r="B2136" s="1"/>
      <c r="C2136" s="1"/>
    </row>
    <row r="2137" spans="2:3" ht="14.1" customHeight="1" x14ac:dyDescent="0.2">
      <c r="B2137" s="1"/>
      <c r="C2137" s="1"/>
    </row>
    <row r="2138" spans="2:3" ht="14.1" customHeight="1" x14ac:dyDescent="0.2">
      <c r="B2138" s="1"/>
      <c r="C2138" s="1"/>
    </row>
    <row r="2139" spans="2:3" ht="14.1" customHeight="1" x14ac:dyDescent="0.2">
      <c r="B2139" s="1"/>
      <c r="C2139" s="1"/>
    </row>
    <row r="2140" spans="2:3" ht="14.1" customHeight="1" x14ac:dyDescent="0.2">
      <c r="B2140" s="1"/>
      <c r="C2140" s="1"/>
    </row>
    <row r="2141" spans="2:3" ht="14.1" customHeight="1" x14ac:dyDescent="0.2">
      <c r="B2141" s="1"/>
      <c r="C2141" s="1"/>
    </row>
    <row r="2142" spans="2:3" ht="14.1" customHeight="1" x14ac:dyDescent="0.2">
      <c r="B2142" s="1"/>
      <c r="C2142" s="1"/>
    </row>
    <row r="2143" spans="2:3" ht="14.1" customHeight="1" x14ac:dyDescent="0.2">
      <c r="B2143" s="1"/>
      <c r="C2143" s="1"/>
    </row>
    <row r="2144" spans="2:3" ht="14.1" customHeight="1" x14ac:dyDescent="0.2">
      <c r="B2144" s="1"/>
      <c r="C2144" s="1"/>
    </row>
    <row r="2145" spans="2:3" ht="14.1" customHeight="1" x14ac:dyDescent="0.2">
      <c r="B2145" s="1"/>
      <c r="C2145" s="1"/>
    </row>
    <row r="2146" spans="2:3" ht="14.1" customHeight="1" x14ac:dyDescent="0.2">
      <c r="B2146" s="1"/>
      <c r="C2146" s="1"/>
    </row>
    <row r="2147" spans="2:3" ht="14.1" customHeight="1" x14ac:dyDescent="0.2">
      <c r="B2147" s="1"/>
      <c r="C2147" s="1"/>
    </row>
    <row r="2148" spans="2:3" ht="14.1" customHeight="1" x14ac:dyDescent="0.2">
      <c r="B2148" s="1"/>
      <c r="C2148" s="1"/>
    </row>
    <row r="2149" spans="2:3" ht="14.1" customHeight="1" x14ac:dyDescent="0.2">
      <c r="B2149" s="1"/>
      <c r="C2149" s="1"/>
    </row>
    <row r="2150" spans="2:3" ht="14.1" customHeight="1" x14ac:dyDescent="0.2">
      <c r="B2150" s="1"/>
      <c r="C2150" s="1"/>
    </row>
    <row r="2151" spans="2:3" ht="14.1" customHeight="1" x14ac:dyDescent="0.2">
      <c r="B2151" s="1"/>
      <c r="C2151" s="1"/>
    </row>
    <row r="2152" spans="2:3" ht="14.1" customHeight="1" x14ac:dyDescent="0.2">
      <c r="B2152" s="1"/>
      <c r="C2152" s="1"/>
    </row>
    <row r="2153" spans="2:3" ht="14.1" customHeight="1" x14ac:dyDescent="0.2">
      <c r="B2153" s="1"/>
      <c r="C2153" s="1"/>
    </row>
    <row r="2154" spans="2:3" ht="14.1" customHeight="1" x14ac:dyDescent="0.2">
      <c r="B2154" s="1"/>
      <c r="C2154" s="1"/>
    </row>
    <row r="2155" spans="2:3" ht="14.1" customHeight="1" x14ac:dyDescent="0.2">
      <c r="B2155" s="1"/>
      <c r="C2155" s="1"/>
    </row>
    <row r="2156" spans="2:3" ht="14.1" customHeight="1" x14ac:dyDescent="0.2">
      <c r="B2156" s="1"/>
      <c r="C2156" s="1"/>
    </row>
    <row r="2157" spans="2:3" ht="14.1" customHeight="1" x14ac:dyDescent="0.2">
      <c r="B2157" s="1"/>
      <c r="C2157" s="1"/>
    </row>
    <row r="2158" spans="2:3" ht="14.1" customHeight="1" x14ac:dyDescent="0.2">
      <c r="B2158" s="1"/>
      <c r="C2158" s="1"/>
    </row>
    <row r="2159" spans="2:3" ht="14.1" customHeight="1" x14ac:dyDescent="0.2">
      <c r="B2159" s="1"/>
      <c r="C2159" s="1"/>
    </row>
    <row r="2160" spans="2:3" ht="14.1" customHeight="1" x14ac:dyDescent="0.2">
      <c r="B2160" s="1"/>
      <c r="C2160" s="1"/>
    </row>
    <row r="2161" spans="2:3" ht="14.1" customHeight="1" x14ac:dyDescent="0.2">
      <c r="B2161" s="1"/>
      <c r="C2161" s="1"/>
    </row>
    <row r="2162" spans="2:3" ht="14.1" customHeight="1" x14ac:dyDescent="0.2">
      <c r="B2162" s="1"/>
      <c r="C2162" s="1"/>
    </row>
    <row r="2163" spans="2:3" ht="14.1" customHeight="1" x14ac:dyDescent="0.2">
      <c r="B2163" s="1"/>
      <c r="C2163" s="1"/>
    </row>
    <row r="2164" spans="2:3" ht="14.1" customHeight="1" x14ac:dyDescent="0.2">
      <c r="B2164" s="1"/>
      <c r="C2164" s="1"/>
    </row>
    <row r="2165" spans="2:3" ht="14.1" customHeight="1" x14ac:dyDescent="0.2">
      <c r="B2165" s="1"/>
      <c r="C2165" s="1"/>
    </row>
    <row r="2166" spans="2:3" ht="14.1" customHeight="1" x14ac:dyDescent="0.2">
      <c r="B2166" s="1"/>
      <c r="C2166" s="1"/>
    </row>
    <row r="2167" spans="2:3" ht="14.1" customHeight="1" x14ac:dyDescent="0.2">
      <c r="B2167" s="1"/>
      <c r="C2167" s="1"/>
    </row>
    <row r="2168" spans="2:3" ht="14.1" customHeight="1" x14ac:dyDescent="0.2">
      <c r="B2168" s="1"/>
      <c r="C2168" s="1"/>
    </row>
    <row r="2169" spans="2:3" ht="14.1" customHeight="1" x14ac:dyDescent="0.2">
      <c r="B2169" s="1"/>
      <c r="C2169" s="1"/>
    </row>
    <row r="2170" spans="2:3" ht="14.1" customHeight="1" x14ac:dyDescent="0.2">
      <c r="B2170" s="1"/>
      <c r="C2170" s="1"/>
    </row>
    <row r="2171" spans="2:3" ht="14.1" customHeight="1" x14ac:dyDescent="0.2">
      <c r="B2171" s="1"/>
      <c r="C2171" s="1"/>
    </row>
    <row r="2172" spans="2:3" ht="14.1" customHeight="1" x14ac:dyDescent="0.2">
      <c r="B2172" s="1"/>
      <c r="C2172" s="1"/>
    </row>
    <row r="2173" spans="2:3" ht="14.1" customHeight="1" x14ac:dyDescent="0.2">
      <c r="B2173" s="1"/>
      <c r="C2173" s="1"/>
    </row>
    <row r="2174" spans="2:3" ht="14.1" customHeight="1" x14ac:dyDescent="0.2">
      <c r="B2174" s="1"/>
      <c r="C2174" s="1"/>
    </row>
    <row r="2175" spans="2:3" ht="14.1" customHeight="1" x14ac:dyDescent="0.2">
      <c r="B2175" s="1"/>
      <c r="C2175" s="1"/>
    </row>
    <row r="2176" spans="2:3" ht="14.1" customHeight="1" x14ac:dyDescent="0.2">
      <c r="B2176" s="1"/>
      <c r="C2176" s="1"/>
    </row>
    <row r="2177" spans="2:3" ht="14.1" customHeight="1" x14ac:dyDescent="0.2">
      <c r="B2177" s="1"/>
      <c r="C2177" s="1"/>
    </row>
    <row r="2178" spans="2:3" ht="14.1" customHeight="1" x14ac:dyDescent="0.2">
      <c r="B2178" s="1"/>
      <c r="C2178" s="1"/>
    </row>
    <row r="2179" spans="2:3" ht="14.1" customHeight="1" x14ac:dyDescent="0.2">
      <c r="B2179" s="1"/>
      <c r="C2179" s="1"/>
    </row>
    <row r="2180" spans="2:3" ht="14.1" customHeight="1" x14ac:dyDescent="0.2">
      <c r="B2180" s="1"/>
      <c r="C2180" s="1"/>
    </row>
    <row r="2181" spans="2:3" ht="14.1" customHeight="1" x14ac:dyDescent="0.2">
      <c r="B2181" s="1"/>
      <c r="C2181" s="1"/>
    </row>
    <row r="2182" spans="2:3" ht="14.1" customHeight="1" x14ac:dyDescent="0.2">
      <c r="B2182" s="1"/>
      <c r="C2182" s="1"/>
    </row>
    <row r="2183" spans="2:3" ht="14.1" customHeight="1" x14ac:dyDescent="0.2">
      <c r="B2183" s="1"/>
      <c r="C2183" s="1"/>
    </row>
    <row r="2184" spans="2:3" ht="14.1" customHeight="1" x14ac:dyDescent="0.2">
      <c r="B2184" s="1"/>
      <c r="C2184" s="1"/>
    </row>
    <row r="2185" spans="2:3" ht="14.1" customHeight="1" x14ac:dyDescent="0.2">
      <c r="B2185" s="1"/>
      <c r="C2185" s="1"/>
    </row>
    <row r="2186" spans="2:3" ht="14.1" customHeight="1" x14ac:dyDescent="0.2">
      <c r="B2186" s="1"/>
      <c r="C2186" s="1"/>
    </row>
    <row r="2187" spans="2:3" ht="14.1" customHeight="1" x14ac:dyDescent="0.2">
      <c r="B2187" s="1"/>
      <c r="C2187" s="1"/>
    </row>
    <row r="2188" spans="2:3" ht="14.1" customHeight="1" x14ac:dyDescent="0.2">
      <c r="B2188" s="1"/>
      <c r="C2188" s="1"/>
    </row>
    <row r="2189" spans="2:3" ht="14.1" customHeight="1" x14ac:dyDescent="0.2">
      <c r="B2189" s="1"/>
      <c r="C2189" s="1"/>
    </row>
    <row r="2190" spans="2:3" ht="14.1" customHeight="1" x14ac:dyDescent="0.2">
      <c r="B2190" s="1"/>
      <c r="C2190" s="1"/>
    </row>
    <row r="2191" spans="2:3" ht="14.1" customHeight="1" x14ac:dyDescent="0.2">
      <c r="B2191" s="1"/>
      <c r="C2191" s="1"/>
    </row>
    <row r="2192" spans="2:3" ht="14.1" customHeight="1" x14ac:dyDescent="0.2">
      <c r="B2192" s="1"/>
      <c r="C2192" s="1"/>
    </row>
    <row r="2193" spans="2:3" ht="14.1" customHeight="1" x14ac:dyDescent="0.2">
      <c r="B2193" s="1"/>
      <c r="C2193" s="1"/>
    </row>
    <row r="2194" spans="2:3" ht="14.1" customHeight="1" x14ac:dyDescent="0.2">
      <c r="B2194" s="1"/>
      <c r="C2194" s="1"/>
    </row>
    <row r="2195" spans="2:3" ht="14.1" customHeight="1" x14ac:dyDescent="0.2">
      <c r="B2195" s="1"/>
      <c r="C2195" s="1"/>
    </row>
    <row r="2196" spans="2:3" ht="14.1" customHeight="1" x14ac:dyDescent="0.2">
      <c r="B2196" s="1"/>
      <c r="C2196" s="1"/>
    </row>
    <row r="2197" spans="2:3" ht="14.1" customHeight="1" x14ac:dyDescent="0.2">
      <c r="B2197" s="1"/>
      <c r="C2197" s="1"/>
    </row>
    <row r="2198" spans="2:3" ht="14.1" customHeight="1" x14ac:dyDescent="0.2">
      <c r="B2198" s="1"/>
      <c r="C2198" s="1"/>
    </row>
    <row r="2199" spans="2:3" ht="14.1" customHeight="1" x14ac:dyDescent="0.2">
      <c r="B2199" s="1"/>
      <c r="C2199" s="1"/>
    </row>
    <row r="2200" spans="2:3" ht="14.1" customHeight="1" x14ac:dyDescent="0.2">
      <c r="B2200" s="1"/>
      <c r="C2200" s="1"/>
    </row>
    <row r="2201" spans="2:3" ht="14.1" customHeight="1" x14ac:dyDescent="0.2">
      <c r="B2201" s="1"/>
      <c r="C2201" s="1"/>
    </row>
    <row r="2202" spans="2:3" ht="14.1" customHeight="1" x14ac:dyDescent="0.2">
      <c r="B2202" s="1"/>
      <c r="C2202" s="1"/>
    </row>
    <row r="2203" spans="2:3" ht="14.1" customHeight="1" x14ac:dyDescent="0.2">
      <c r="B2203" s="1"/>
      <c r="C2203" s="1"/>
    </row>
    <row r="2204" spans="2:3" ht="14.1" customHeight="1" x14ac:dyDescent="0.2">
      <c r="B2204" s="1"/>
      <c r="C2204" s="1"/>
    </row>
    <row r="2205" spans="2:3" ht="14.1" customHeight="1" x14ac:dyDescent="0.2">
      <c r="B2205" s="1"/>
      <c r="C2205" s="1"/>
    </row>
    <row r="2206" spans="2:3" ht="14.1" customHeight="1" x14ac:dyDescent="0.2">
      <c r="B2206" s="1"/>
      <c r="C2206" s="1"/>
    </row>
    <row r="2207" spans="2:3" ht="14.1" customHeight="1" x14ac:dyDescent="0.2">
      <c r="B2207" s="1"/>
      <c r="C2207" s="1"/>
    </row>
    <row r="2208" spans="2:3" ht="14.1" customHeight="1" x14ac:dyDescent="0.2">
      <c r="B2208" s="1"/>
      <c r="C2208" s="1"/>
    </row>
    <row r="2209" spans="2:3" ht="14.1" customHeight="1" x14ac:dyDescent="0.2">
      <c r="B2209" s="1"/>
      <c r="C2209" s="1"/>
    </row>
    <row r="2210" spans="2:3" ht="14.1" customHeight="1" x14ac:dyDescent="0.2">
      <c r="B2210" s="1"/>
      <c r="C2210" s="1"/>
    </row>
    <row r="2211" spans="2:3" ht="14.1" customHeight="1" x14ac:dyDescent="0.2">
      <c r="B2211" s="1"/>
      <c r="C2211" s="1"/>
    </row>
    <row r="2212" spans="2:3" ht="14.1" customHeight="1" x14ac:dyDescent="0.2">
      <c r="B2212" s="1"/>
      <c r="C2212" s="1"/>
    </row>
    <row r="2213" spans="2:3" ht="14.1" customHeight="1" x14ac:dyDescent="0.2">
      <c r="B2213" s="1"/>
      <c r="C2213" s="1"/>
    </row>
    <row r="2214" spans="2:3" ht="14.1" customHeight="1" x14ac:dyDescent="0.2">
      <c r="B2214" s="1"/>
      <c r="C2214" s="1"/>
    </row>
    <row r="2215" spans="2:3" ht="14.1" customHeight="1" x14ac:dyDescent="0.2">
      <c r="B2215" s="1"/>
      <c r="C2215" s="1"/>
    </row>
    <row r="2216" spans="2:3" ht="14.1" customHeight="1" x14ac:dyDescent="0.2">
      <c r="B2216" s="1"/>
      <c r="C2216" s="1"/>
    </row>
    <row r="2217" spans="2:3" ht="14.1" customHeight="1" x14ac:dyDescent="0.2">
      <c r="B2217" s="1"/>
      <c r="C2217" s="1"/>
    </row>
    <row r="2218" spans="2:3" ht="14.1" customHeight="1" x14ac:dyDescent="0.2">
      <c r="B2218" s="1"/>
      <c r="C2218" s="1"/>
    </row>
    <row r="2219" spans="2:3" ht="14.1" customHeight="1" x14ac:dyDescent="0.2">
      <c r="B2219" s="1"/>
      <c r="C2219" s="1"/>
    </row>
    <row r="2220" spans="2:3" ht="14.1" customHeight="1" x14ac:dyDescent="0.2">
      <c r="B2220" s="1"/>
      <c r="C2220" s="1"/>
    </row>
    <row r="2221" spans="2:3" ht="14.1" customHeight="1" x14ac:dyDescent="0.2">
      <c r="B2221" s="1"/>
      <c r="C2221" s="1"/>
    </row>
    <row r="2222" spans="2:3" ht="14.1" customHeight="1" x14ac:dyDescent="0.2">
      <c r="B2222" s="1"/>
      <c r="C2222" s="1"/>
    </row>
    <row r="2223" spans="2:3" ht="14.1" customHeight="1" x14ac:dyDescent="0.2">
      <c r="B2223" s="1"/>
      <c r="C2223" s="1"/>
    </row>
    <row r="2224" spans="2:3" ht="14.1" customHeight="1" x14ac:dyDescent="0.2">
      <c r="B2224" s="1"/>
      <c r="C2224" s="1"/>
    </row>
    <row r="2225" spans="2:3" ht="14.1" customHeight="1" x14ac:dyDescent="0.2">
      <c r="B2225" s="1"/>
      <c r="C2225" s="1"/>
    </row>
    <row r="2226" spans="2:3" ht="14.1" customHeight="1" x14ac:dyDescent="0.2">
      <c r="B2226" s="1"/>
      <c r="C2226" s="1"/>
    </row>
    <row r="2227" spans="2:3" ht="14.1" customHeight="1" x14ac:dyDescent="0.2">
      <c r="B2227" s="1"/>
      <c r="C2227" s="1"/>
    </row>
    <row r="2228" spans="2:3" ht="14.1" customHeight="1" x14ac:dyDescent="0.2">
      <c r="B2228" s="1"/>
      <c r="C2228" s="1"/>
    </row>
    <row r="2229" spans="2:3" ht="14.1" customHeight="1" x14ac:dyDescent="0.2">
      <c r="B2229" s="1"/>
      <c r="C2229" s="1"/>
    </row>
    <row r="2230" spans="2:3" ht="14.1" customHeight="1" x14ac:dyDescent="0.2">
      <c r="B2230" s="1"/>
      <c r="C2230" s="1"/>
    </row>
    <row r="2231" spans="2:3" ht="14.1" customHeight="1" x14ac:dyDescent="0.2">
      <c r="B2231" s="1"/>
      <c r="C2231" s="1"/>
    </row>
    <row r="2232" spans="2:3" ht="14.1" customHeight="1" x14ac:dyDescent="0.2">
      <c r="B2232" s="1"/>
      <c r="C2232" s="1"/>
    </row>
    <row r="2233" spans="2:3" ht="14.1" customHeight="1" x14ac:dyDescent="0.2">
      <c r="B2233" s="1"/>
      <c r="C2233" s="1"/>
    </row>
    <row r="2234" spans="2:3" ht="14.1" customHeight="1" x14ac:dyDescent="0.2">
      <c r="B2234" s="1"/>
      <c r="C2234" s="1"/>
    </row>
    <row r="2235" spans="2:3" ht="14.1" customHeight="1" x14ac:dyDescent="0.2">
      <c r="B2235" s="1"/>
      <c r="C2235" s="1"/>
    </row>
    <row r="2236" spans="2:3" ht="14.1" customHeight="1" x14ac:dyDescent="0.2">
      <c r="B2236" s="1"/>
      <c r="C2236" s="1"/>
    </row>
    <row r="2237" spans="2:3" ht="14.1" customHeight="1" x14ac:dyDescent="0.2">
      <c r="B2237" s="1"/>
      <c r="C2237" s="1"/>
    </row>
    <row r="2238" spans="2:3" ht="14.1" customHeight="1" x14ac:dyDescent="0.2">
      <c r="B2238" s="1"/>
      <c r="C2238" s="1"/>
    </row>
    <row r="2239" spans="2:3" ht="14.1" customHeight="1" x14ac:dyDescent="0.2">
      <c r="B2239" s="1"/>
      <c r="C2239" s="1"/>
    </row>
    <row r="2240" spans="2:3" ht="14.1" customHeight="1" x14ac:dyDescent="0.2">
      <c r="B2240" s="1"/>
      <c r="C2240" s="1"/>
    </row>
    <row r="2241" spans="2:3" ht="14.1" customHeight="1" x14ac:dyDescent="0.2">
      <c r="B2241" s="1"/>
      <c r="C2241" s="1"/>
    </row>
    <row r="2242" spans="2:3" ht="14.1" customHeight="1" x14ac:dyDescent="0.2">
      <c r="B2242" s="1"/>
      <c r="C2242" s="1"/>
    </row>
    <row r="2243" spans="2:3" ht="14.1" customHeight="1" x14ac:dyDescent="0.2">
      <c r="B2243" s="1"/>
      <c r="C2243" s="1"/>
    </row>
    <row r="2244" spans="2:3" ht="14.1" customHeight="1" x14ac:dyDescent="0.2">
      <c r="B2244" s="1"/>
      <c r="C2244" s="1"/>
    </row>
    <row r="2245" spans="2:3" ht="14.1" customHeight="1" x14ac:dyDescent="0.2">
      <c r="B2245" s="1"/>
      <c r="C2245" s="1"/>
    </row>
    <row r="2246" spans="2:3" ht="14.1" customHeight="1" x14ac:dyDescent="0.2">
      <c r="B2246" s="1"/>
      <c r="C2246" s="1"/>
    </row>
    <row r="2247" spans="2:3" ht="14.1" customHeight="1" x14ac:dyDescent="0.2">
      <c r="B2247" s="1"/>
      <c r="C2247" s="1"/>
    </row>
    <row r="2248" spans="2:3" ht="14.1" customHeight="1" x14ac:dyDescent="0.2">
      <c r="B2248" s="1"/>
      <c r="C2248" s="1"/>
    </row>
    <row r="2249" spans="2:3" ht="14.1" customHeight="1" x14ac:dyDescent="0.2">
      <c r="B2249" s="1"/>
      <c r="C2249" s="1"/>
    </row>
    <row r="2250" spans="2:3" ht="14.1" customHeight="1" x14ac:dyDescent="0.2">
      <c r="B2250" s="1"/>
      <c r="C2250" s="1"/>
    </row>
    <row r="2251" spans="2:3" ht="14.1" customHeight="1" x14ac:dyDescent="0.2">
      <c r="B2251" s="1"/>
      <c r="C2251" s="1"/>
    </row>
    <row r="2252" spans="2:3" ht="14.1" customHeight="1" x14ac:dyDescent="0.2">
      <c r="B2252" s="1"/>
      <c r="C2252" s="1"/>
    </row>
    <row r="2253" spans="2:3" ht="14.1" customHeight="1" x14ac:dyDescent="0.2">
      <c r="B2253" s="1"/>
      <c r="C2253" s="1"/>
    </row>
    <row r="2254" spans="2:3" ht="14.1" customHeight="1" x14ac:dyDescent="0.2">
      <c r="B2254" s="1"/>
      <c r="C2254" s="1"/>
    </row>
    <row r="2255" spans="2:3" ht="14.1" customHeight="1" x14ac:dyDescent="0.2">
      <c r="B2255" s="1"/>
      <c r="C2255" s="1"/>
    </row>
    <row r="2256" spans="2:3" ht="14.1" customHeight="1" x14ac:dyDescent="0.2">
      <c r="B2256" s="1"/>
      <c r="C2256" s="1"/>
    </row>
    <row r="2257" spans="2:3" ht="14.1" customHeight="1" x14ac:dyDescent="0.2">
      <c r="B2257" s="1"/>
      <c r="C2257" s="1"/>
    </row>
    <row r="2258" spans="2:3" ht="14.1" customHeight="1" x14ac:dyDescent="0.2">
      <c r="B2258" s="1"/>
      <c r="C2258" s="1"/>
    </row>
    <row r="2259" spans="2:3" ht="14.1" customHeight="1" x14ac:dyDescent="0.2">
      <c r="B2259" s="1"/>
      <c r="C2259" s="1"/>
    </row>
    <row r="2260" spans="2:3" ht="14.1" customHeight="1" x14ac:dyDescent="0.2">
      <c r="B2260" s="1"/>
      <c r="C2260" s="1"/>
    </row>
    <row r="2261" spans="2:3" ht="14.1" customHeight="1" x14ac:dyDescent="0.2">
      <c r="B2261" s="1"/>
      <c r="C2261" s="1"/>
    </row>
    <row r="2262" spans="2:3" ht="14.1" customHeight="1" x14ac:dyDescent="0.2">
      <c r="B2262" s="1"/>
      <c r="C2262" s="1"/>
    </row>
    <row r="2263" spans="2:3" ht="14.1" customHeight="1" x14ac:dyDescent="0.2">
      <c r="B2263" s="1"/>
      <c r="C2263" s="1"/>
    </row>
    <row r="2264" spans="2:3" ht="14.1" customHeight="1" x14ac:dyDescent="0.2">
      <c r="B2264" s="1"/>
      <c r="C2264" s="1"/>
    </row>
    <row r="2265" spans="2:3" ht="14.1" customHeight="1" x14ac:dyDescent="0.2">
      <c r="B2265" s="1"/>
      <c r="C2265" s="1"/>
    </row>
    <row r="2266" spans="2:3" ht="14.1" customHeight="1" x14ac:dyDescent="0.2">
      <c r="B2266" s="1"/>
      <c r="C2266" s="1"/>
    </row>
    <row r="2267" spans="2:3" ht="14.1" customHeight="1" x14ac:dyDescent="0.2">
      <c r="B2267" s="1"/>
      <c r="C2267" s="1"/>
    </row>
    <row r="2268" spans="2:3" ht="14.1" customHeight="1" x14ac:dyDescent="0.2">
      <c r="B2268" s="1"/>
      <c r="C2268" s="1"/>
    </row>
    <row r="2269" spans="2:3" ht="14.1" customHeight="1" x14ac:dyDescent="0.2">
      <c r="B2269" s="1"/>
      <c r="C2269" s="1"/>
    </row>
    <row r="2270" spans="2:3" ht="14.1" customHeight="1" x14ac:dyDescent="0.2">
      <c r="B2270" s="1"/>
      <c r="C2270" s="1"/>
    </row>
    <row r="2271" spans="2:3" ht="14.1" customHeight="1" x14ac:dyDescent="0.2">
      <c r="B2271" s="1"/>
      <c r="C2271" s="1"/>
    </row>
    <row r="2272" spans="2:3" ht="14.1" customHeight="1" x14ac:dyDescent="0.2">
      <c r="B2272" s="1"/>
      <c r="C2272" s="1"/>
    </row>
    <row r="2273" spans="2:3" ht="14.1" customHeight="1" x14ac:dyDescent="0.2">
      <c r="B2273" s="1"/>
      <c r="C2273" s="1"/>
    </row>
    <row r="2274" spans="2:3" ht="14.1" customHeight="1" x14ac:dyDescent="0.2">
      <c r="B2274" s="1"/>
      <c r="C2274" s="1"/>
    </row>
    <row r="2275" spans="2:3" ht="14.1" customHeight="1" x14ac:dyDescent="0.2">
      <c r="B2275" s="1"/>
      <c r="C2275" s="1"/>
    </row>
    <row r="2276" spans="2:3" ht="14.1" customHeight="1" x14ac:dyDescent="0.2">
      <c r="B2276" s="1"/>
      <c r="C2276" s="1"/>
    </row>
    <row r="2277" spans="2:3" ht="14.1" customHeight="1" x14ac:dyDescent="0.2">
      <c r="B2277" s="1"/>
      <c r="C2277" s="1"/>
    </row>
    <row r="2278" spans="2:3" ht="14.1" customHeight="1" x14ac:dyDescent="0.2">
      <c r="B2278" s="1"/>
      <c r="C2278" s="1"/>
    </row>
    <row r="2279" spans="2:3" ht="14.1" customHeight="1" x14ac:dyDescent="0.2">
      <c r="B2279" s="1"/>
      <c r="C2279" s="1"/>
    </row>
    <row r="2280" spans="2:3" ht="14.1" customHeight="1" x14ac:dyDescent="0.2">
      <c r="B2280" s="1"/>
      <c r="C2280" s="1"/>
    </row>
    <row r="2281" spans="2:3" ht="14.1" customHeight="1" x14ac:dyDescent="0.2">
      <c r="B2281" s="1"/>
      <c r="C2281" s="1"/>
    </row>
    <row r="2282" spans="2:3" ht="14.1" customHeight="1" x14ac:dyDescent="0.2">
      <c r="B2282" s="1"/>
      <c r="C2282" s="1"/>
    </row>
    <row r="2283" spans="2:3" ht="14.1" customHeight="1" x14ac:dyDescent="0.2">
      <c r="B2283" s="1"/>
      <c r="C2283" s="1"/>
    </row>
    <row r="2284" spans="2:3" ht="14.1" customHeight="1" x14ac:dyDescent="0.2">
      <c r="B2284" s="1"/>
      <c r="C2284" s="1"/>
    </row>
    <row r="2285" spans="2:3" ht="14.1" customHeight="1" x14ac:dyDescent="0.2">
      <c r="B2285" s="1"/>
      <c r="C2285" s="1"/>
    </row>
    <row r="2286" spans="2:3" ht="14.1" customHeight="1" x14ac:dyDescent="0.2">
      <c r="B2286" s="1"/>
      <c r="C2286" s="1"/>
    </row>
    <row r="2287" spans="2:3" ht="14.1" customHeight="1" x14ac:dyDescent="0.2">
      <c r="B2287" s="1"/>
      <c r="C2287" s="1"/>
    </row>
    <row r="2288" spans="2:3" ht="14.1" customHeight="1" x14ac:dyDescent="0.2">
      <c r="B2288" s="1"/>
      <c r="C2288" s="1"/>
    </row>
    <row r="2289" spans="2:3" ht="14.1" customHeight="1" x14ac:dyDescent="0.2">
      <c r="B2289" s="1"/>
      <c r="C2289" s="1"/>
    </row>
    <row r="2290" spans="2:3" ht="14.1" customHeight="1" x14ac:dyDescent="0.2">
      <c r="B2290" s="1"/>
      <c r="C2290" s="1"/>
    </row>
    <row r="2291" spans="2:3" ht="14.1" customHeight="1" x14ac:dyDescent="0.2">
      <c r="B2291" s="1"/>
      <c r="C2291" s="1"/>
    </row>
    <row r="2292" spans="2:3" ht="14.1" customHeight="1" x14ac:dyDescent="0.2">
      <c r="B2292" s="1"/>
      <c r="C2292" s="1"/>
    </row>
    <row r="2293" spans="2:3" ht="14.1" customHeight="1" x14ac:dyDescent="0.2">
      <c r="B2293" s="1"/>
      <c r="C2293" s="1"/>
    </row>
    <row r="2294" spans="2:3" ht="14.1" customHeight="1" x14ac:dyDescent="0.2">
      <c r="B2294" s="1"/>
      <c r="C2294" s="1"/>
    </row>
    <row r="2295" spans="2:3" ht="14.1" customHeight="1" x14ac:dyDescent="0.2">
      <c r="B2295" s="1"/>
      <c r="C2295" s="1"/>
    </row>
    <row r="2296" spans="2:3" ht="14.1" customHeight="1" x14ac:dyDescent="0.2">
      <c r="B2296" s="1"/>
      <c r="C2296" s="1"/>
    </row>
    <row r="2297" spans="2:3" ht="14.1" customHeight="1" x14ac:dyDescent="0.2">
      <c r="B2297" s="1"/>
      <c r="C2297" s="1"/>
    </row>
    <row r="2298" spans="2:3" ht="14.1" customHeight="1" x14ac:dyDescent="0.2">
      <c r="B2298" s="1"/>
      <c r="C2298" s="1"/>
    </row>
    <row r="2299" spans="2:3" ht="14.1" customHeight="1" x14ac:dyDescent="0.2">
      <c r="B2299" s="1"/>
      <c r="C2299" s="1"/>
    </row>
    <row r="2300" spans="2:3" ht="14.1" customHeight="1" x14ac:dyDescent="0.2">
      <c r="B2300" s="1"/>
      <c r="C2300" s="1"/>
    </row>
    <row r="2301" spans="2:3" ht="14.1" customHeight="1" x14ac:dyDescent="0.2">
      <c r="B2301" s="1"/>
      <c r="C2301" s="1"/>
    </row>
    <row r="2302" spans="2:3" ht="14.1" customHeight="1" x14ac:dyDescent="0.2">
      <c r="B2302" s="1"/>
      <c r="C2302" s="1"/>
    </row>
    <row r="2303" spans="2:3" ht="14.1" customHeight="1" x14ac:dyDescent="0.2">
      <c r="B2303" s="1"/>
      <c r="C2303" s="1"/>
    </row>
    <row r="2304" spans="2:3" ht="14.1" customHeight="1" x14ac:dyDescent="0.2">
      <c r="B2304" s="1"/>
      <c r="C2304" s="1"/>
    </row>
    <row r="2305" spans="2:3" ht="14.1" customHeight="1" x14ac:dyDescent="0.2">
      <c r="B2305" s="1"/>
      <c r="C2305" s="1"/>
    </row>
    <row r="2306" spans="2:3" ht="14.1" customHeight="1" x14ac:dyDescent="0.2">
      <c r="B2306" s="1"/>
      <c r="C2306" s="1"/>
    </row>
    <row r="2307" spans="2:3" ht="14.1" customHeight="1" x14ac:dyDescent="0.2">
      <c r="B2307" s="1"/>
      <c r="C2307" s="1"/>
    </row>
    <row r="2308" spans="2:3" ht="14.1" customHeight="1" x14ac:dyDescent="0.2">
      <c r="B2308" s="1"/>
      <c r="C2308" s="1"/>
    </row>
    <row r="2309" spans="2:3" ht="14.1" customHeight="1" x14ac:dyDescent="0.2">
      <c r="B2309" s="1"/>
      <c r="C2309" s="1"/>
    </row>
    <row r="2310" spans="2:3" ht="14.1" customHeight="1" x14ac:dyDescent="0.2">
      <c r="B2310" s="1"/>
      <c r="C2310" s="1"/>
    </row>
    <row r="2311" spans="2:3" ht="14.1" customHeight="1" x14ac:dyDescent="0.2">
      <c r="B2311" s="1"/>
      <c r="C2311" s="1"/>
    </row>
    <row r="2312" spans="2:3" ht="14.1" customHeight="1" x14ac:dyDescent="0.2">
      <c r="B2312" s="1"/>
      <c r="C2312" s="1"/>
    </row>
    <row r="2313" spans="2:3" ht="14.1" customHeight="1" x14ac:dyDescent="0.2">
      <c r="B2313" s="1"/>
      <c r="C2313" s="1"/>
    </row>
    <row r="2314" spans="2:3" ht="14.1" customHeight="1" x14ac:dyDescent="0.2">
      <c r="B2314" s="1"/>
      <c r="C2314" s="1"/>
    </row>
    <row r="2315" spans="2:3" ht="14.1" customHeight="1" x14ac:dyDescent="0.2">
      <c r="B2315" s="1"/>
      <c r="C2315" s="1"/>
    </row>
    <row r="2316" spans="2:3" ht="14.1" customHeight="1" x14ac:dyDescent="0.2">
      <c r="B2316" s="1"/>
      <c r="C2316" s="1"/>
    </row>
    <row r="2317" spans="2:3" ht="14.1" customHeight="1" x14ac:dyDescent="0.2">
      <c r="B2317" s="1"/>
      <c r="C2317" s="1"/>
    </row>
    <row r="2318" spans="2:3" ht="14.1" customHeight="1" x14ac:dyDescent="0.2">
      <c r="B2318" s="1"/>
      <c r="C2318" s="1"/>
    </row>
    <row r="2319" spans="2:3" ht="14.1" customHeight="1" x14ac:dyDescent="0.2">
      <c r="B2319" s="1"/>
      <c r="C2319" s="1"/>
    </row>
    <row r="2320" spans="2:3" ht="14.1" customHeight="1" x14ac:dyDescent="0.2">
      <c r="B2320" s="1"/>
      <c r="C2320" s="1"/>
    </row>
    <row r="2321" spans="2:3" ht="14.1" customHeight="1" x14ac:dyDescent="0.2">
      <c r="B2321" s="1"/>
      <c r="C2321" s="1"/>
    </row>
    <row r="2322" spans="2:3" ht="14.1" customHeight="1" x14ac:dyDescent="0.2">
      <c r="B2322" s="1"/>
      <c r="C2322" s="1"/>
    </row>
    <row r="2323" spans="2:3" ht="14.1" customHeight="1" x14ac:dyDescent="0.2">
      <c r="B2323" s="1"/>
      <c r="C2323" s="1"/>
    </row>
    <row r="2324" spans="2:3" ht="14.1" customHeight="1" x14ac:dyDescent="0.2">
      <c r="B2324" s="1"/>
      <c r="C2324" s="1"/>
    </row>
    <row r="2325" spans="2:3" ht="14.1" customHeight="1" x14ac:dyDescent="0.2">
      <c r="B2325" s="1"/>
      <c r="C2325" s="1"/>
    </row>
    <row r="2326" spans="2:3" ht="14.1" customHeight="1" x14ac:dyDescent="0.2">
      <c r="B2326" s="1"/>
      <c r="C2326" s="1"/>
    </row>
    <row r="2327" spans="2:3" ht="14.1" customHeight="1" x14ac:dyDescent="0.2">
      <c r="B2327" s="1"/>
      <c r="C2327" s="1"/>
    </row>
    <row r="2328" spans="2:3" ht="14.1" customHeight="1" x14ac:dyDescent="0.2">
      <c r="B2328" s="1"/>
      <c r="C2328" s="1"/>
    </row>
    <row r="2329" spans="2:3" ht="14.1" customHeight="1" x14ac:dyDescent="0.2">
      <c r="B2329" s="1"/>
      <c r="C2329" s="1"/>
    </row>
    <row r="2330" spans="2:3" ht="14.1" customHeight="1" x14ac:dyDescent="0.2">
      <c r="B2330" s="1"/>
      <c r="C2330" s="1"/>
    </row>
    <row r="2331" spans="2:3" ht="14.1" customHeight="1" x14ac:dyDescent="0.2">
      <c r="B2331" s="1"/>
      <c r="C2331" s="1"/>
    </row>
    <row r="2332" spans="2:3" ht="14.1" customHeight="1" x14ac:dyDescent="0.2">
      <c r="B2332" s="1"/>
      <c r="C2332" s="1"/>
    </row>
    <row r="2333" spans="2:3" ht="14.1" customHeight="1" x14ac:dyDescent="0.2">
      <c r="B2333" s="1"/>
      <c r="C2333" s="1"/>
    </row>
    <row r="2334" spans="2:3" ht="14.1" customHeight="1" x14ac:dyDescent="0.2">
      <c r="B2334" s="1"/>
      <c r="C2334" s="1"/>
    </row>
    <row r="2335" spans="2:3" ht="14.1" customHeight="1" x14ac:dyDescent="0.2">
      <c r="B2335" s="1"/>
      <c r="C2335" s="1"/>
    </row>
    <row r="2336" spans="2:3" ht="14.1" customHeight="1" x14ac:dyDescent="0.2">
      <c r="B2336" s="1"/>
      <c r="C2336" s="1"/>
    </row>
    <row r="2337" spans="2:3" ht="14.1" customHeight="1" x14ac:dyDescent="0.2">
      <c r="B2337" s="1"/>
      <c r="C2337" s="1"/>
    </row>
    <row r="2338" spans="2:3" ht="14.1" customHeight="1" x14ac:dyDescent="0.2">
      <c r="B2338" s="1"/>
      <c r="C2338" s="1"/>
    </row>
    <row r="2339" spans="2:3" ht="14.1" customHeight="1" x14ac:dyDescent="0.2">
      <c r="B2339" s="1"/>
      <c r="C2339" s="1"/>
    </row>
    <row r="2340" spans="2:3" ht="14.1" customHeight="1" x14ac:dyDescent="0.2">
      <c r="B2340" s="1"/>
      <c r="C2340" s="1"/>
    </row>
    <row r="2341" spans="2:3" ht="14.1" customHeight="1" x14ac:dyDescent="0.2">
      <c r="B2341" s="1"/>
      <c r="C2341" s="1"/>
    </row>
    <row r="2342" spans="2:3" ht="14.1" customHeight="1" x14ac:dyDescent="0.2">
      <c r="B2342" s="1"/>
      <c r="C2342" s="1"/>
    </row>
    <row r="2343" spans="2:3" ht="14.1" customHeight="1" x14ac:dyDescent="0.2">
      <c r="B2343" s="1"/>
      <c r="C2343" s="1"/>
    </row>
    <row r="2344" spans="2:3" ht="14.1" customHeight="1" x14ac:dyDescent="0.2">
      <c r="B2344" s="1"/>
      <c r="C2344" s="1"/>
    </row>
    <row r="2345" spans="2:3" ht="14.1" customHeight="1" x14ac:dyDescent="0.2">
      <c r="B2345" s="1"/>
      <c r="C2345" s="1"/>
    </row>
    <row r="2346" spans="2:3" ht="14.1" customHeight="1" x14ac:dyDescent="0.2">
      <c r="B2346" s="1"/>
      <c r="C2346" s="1"/>
    </row>
    <row r="2347" spans="2:3" ht="14.1" customHeight="1" x14ac:dyDescent="0.2">
      <c r="B2347" s="1"/>
      <c r="C2347" s="1"/>
    </row>
    <row r="2348" spans="2:3" ht="14.1" customHeight="1" x14ac:dyDescent="0.2">
      <c r="B2348" s="1"/>
      <c r="C2348" s="1"/>
    </row>
    <row r="2349" spans="2:3" ht="14.1" customHeight="1" x14ac:dyDescent="0.2">
      <c r="B2349" s="1"/>
      <c r="C2349" s="1"/>
    </row>
    <row r="2350" spans="2:3" ht="14.1" customHeight="1" x14ac:dyDescent="0.2">
      <c r="B2350" s="1"/>
      <c r="C2350" s="1"/>
    </row>
    <row r="2351" spans="2:3" ht="14.1" customHeight="1" x14ac:dyDescent="0.2">
      <c r="B2351" s="1"/>
      <c r="C2351" s="1"/>
    </row>
    <row r="2352" spans="2:3" ht="14.1" customHeight="1" x14ac:dyDescent="0.2">
      <c r="B2352" s="1"/>
      <c r="C2352" s="1"/>
    </row>
    <row r="2353" spans="2:3" ht="14.1" customHeight="1" x14ac:dyDescent="0.2">
      <c r="B2353" s="1"/>
      <c r="C2353" s="1"/>
    </row>
    <row r="2354" spans="2:3" ht="14.1" customHeight="1" x14ac:dyDescent="0.2">
      <c r="B2354" s="1"/>
      <c r="C2354" s="1"/>
    </row>
    <row r="2355" spans="2:3" ht="14.1" customHeight="1" x14ac:dyDescent="0.2">
      <c r="B2355" s="1"/>
      <c r="C2355" s="1"/>
    </row>
    <row r="2356" spans="2:3" ht="14.1" customHeight="1" x14ac:dyDescent="0.2">
      <c r="B2356" s="1"/>
      <c r="C2356" s="1"/>
    </row>
    <row r="2357" spans="2:3" ht="14.1" customHeight="1" x14ac:dyDescent="0.2">
      <c r="B2357" s="1"/>
      <c r="C2357" s="1"/>
    </row>
    <row r="2358" spans="2:3" ht="14.1" customHeight="1" x14ac:dyDescent="0.2">
      <c r="B2358" s="1"/>
      <c r="C2358" s="1"/>
    </row>
    <row r="2359" spans="2:3" ht="14.1" customHeight="1" x14ac:dyDescent="0.2">
      <c r="B2359" s="1"/>
      <c r="C2359" s="1"/>
    </row>
    <row r="2360" spans="2:3" ht="14.1" customHeight="1" x14ac:dyDescent="0.2">
      <c r="B2360" s="1"/>
      <c r="C2360" s="1"/>
    </row>
    <row r="2361" spans="2:3" ht="14.1" customHeight="1" x14ac:dyDescent="0.2">
      <c r="B2361" s="1"/>
      <c r="C2361" s="1"/>
    </row>
    <row r="2362" spans="2:3" ht="14.1" customHeight="1" x14ac:dyDescent="0.2">
      <c r="B2362" s="1"/>
      <c r="C2362" s="1"/>
    </row>
    <row r="2363" spans="2:3" ht="14.1" customHeight="1" x14ac:dyDescent="0.2">
      <c r="B2363" s="1"/>
      <c r="C2363" s="1"/>
    </row>
    <row r="2364" spans="2:3" ht="14.1" customHeight="1" x14ac:dyDescent="0.2">
      <c r="B2364" s="1"/>
      <c r="C2364" s="1"/>
    </row>
    <row r="2365" spans="2:3" ht="14.1" customHeight="1" x14ac:dyDescent="0.2">
      <c r="B2365" s="1"/>
      <c r="C2365" s="1"/>
    </row>
    <row r="2366" spans="2:3" ht="14.1" customHeight="1" x14ac:dyDescent="0.2">
      <c r="B2366" s="1"/>
      <c r="C2366" s="1"/>
    </row>
    <row r="2367" spans="2:3" ht="14.1" customHeight="1" x14ac:dyDescent="0.2">
      <c r="B2367" s="1"/>
      <c r="C2367" s="1"/>
    </row>
    <row r="2368" spans="2:3" ht="14.1" customHeight="1" x14ac:dyDescent="0.2">
      <c r="B2368" s="1"/>
      <c r="C2368" s="1"/>
    </row>
    <row r="2369" spans="2:3" ht="14.1" customHeight="1" x14ac:dyDescent="0.2">
      <c r="B2369" s="1"/>
      <c r="C2369" s="1"/>
    </row>
    <row r="2370" spans="2:3" ht="14.1" customHeight="1" x14ac:dyDescent="0.2">
      <c r="B2370" s="1"/>
      <c r="C2370" s="1"/>
    </row>
    <row r="2371" spans="2:3" ht="14.1" customHeight="1" x14ac:dyDescent="0.2">
      <c r="B2371" s="1"/>
      <c r="C2371" s="1"/>
    </row>
    <row r="2372" spans="2:3" ht="14.1" customHeight="1" x14ac:dyDescent="0.2">
      <c r="B2372" s="1"/>
      <c r="C2372" s="1"/>
    </row>
    <row r="2373" spans="2:3" ht="14.1" customHeight="1" x14ac:dyDescent="0.2">
      <c r="B2373" s="1"/>
      <c r="C2373" s="1"/>
    </row>
    <row r="2374" spans="2:3" ht="14.1" customHeight="1" x14ac:dyDescent="0.2">
      <c r="B2374" s="1"/>
      <c r="C2374" s="1"/>
    </row>
    <row r="2375" spans="2:3" ht="14.1" customHeight="1" x14ac:dyDescent="0.2">
      <c r="B2375" s="1"/>
      <c r="C2375" s="1"/>
    </row>
    <row r="2376" spans="2:3" ht="14.1" customHeight="1" x14ac:dyDescent="0.2">
      <c r="B2376" s="1"/>
      <c r="C2376" s="1"/>
    </row>
    <row r="2377" spans="2:3" ht="14.1" customHeight="1" x14ac:dyDescent="0.2">
      <c r="B2377" s="1"/>
      <c r="C2377" s="1"/>
    </row>
    <row r="2378" spans="2:3" ht="14.1" customHeight="1" x14ac:dyDescent="0.2">
      <c r="B2378" s="1"/>
      <c r="C2378" s="1"/>
    </row>
    <row r="2379" spans="2:3" ht="14.1" customHeight="1" x14ac:dyDescent="0.2">
      <c r="B2379" s="1"/>
      <c r="C2379" s="1"/>
    </row>
    <row r="2380" spans="2:3" ht="14.1" customHeight="1" x14ac:dyDescent="0.2">
      <c r="B2380" s="1"/>
      <c r="C2380" s="1"/>
    </row>
    <row r="2381" spans="2:3" ht="14.1" customHeight="1" x14ac:dyDescent="0.2">
      <c r="B2381" s="1"/>
      <c r="C2381" s="1"/>
    </row>
    <row r="2382" spans="2:3" ht="14.1" customHeight="1" x14ac:dyDescent="0.2">
      <c r="B2382" s="1"/>
      <c r="C2382" s="1"/>
    </row>
    <row r="2383" spans="2:3" ht="14.1" customHeight="1" x14ac:dyDescent="0.2">
      <c r="B2383" s="1"/>
      <c r="C2383" s="1"/>
    </row>
    <row r="2384" spans="2:3" ht="14.1" customHeight="1" x14ac:dyDescent="0.2">
      <c r="B2384" s="1"/>
      <c r="C2384" s="1"/>
    </row>
    <row r="2385" spans="2:3" ht="14.1" customHeight="1" x14ac:dyDescent="0.2">
      <c r="B2385" s="1"/>
      <c r="C2385" s="1"/>
    </row>
    <row r="2386" spans="2:3" ht="14.1" customHeight="1" x14ac:dyDescent="0.2">
      <c r="B2386" s="1"/>
      <c r="C2386" s="1"/>
    </row>
    <row r="2387" spans="2:3" ht="14.1" customHeight="1" x14ac:dyDescent="0.2">
      <c r="B2387" s="1"/>
      <c r="C2387" s="1"/>
    </row>
    <row r="2388" spans="2:3" ht="14.1" customHeight="1" x14ac:dyDescent="0.2">
      <c r="B2388" s="1"/>
      <c r="C2388" s="1"/>
    </row>
    <row r="2389" spans="2:3" ht="14.1" customHeight="1" x14ac:dyDescent="0.2">
      <c r="B2389" s="1"/>
      <c r="C2389" s="1"/>
    </row>
    <row r="2390" spans="2:3" ht="14.1" customHeight="1" x14ac:dyDescent="0.2">
      <c r="B2390" s="1"/>
      <c r="C2390" s="1"/>
    </row>
    <row r="2391" spans="2:3" ht="14.1" customHeight="1" x14ac:dyDescent="0.2">
      <c r="B2391" s="1"/>
      <c r="C2391" s="1"/>
    </row>
    <row r="2392" spans="2:3" ht="14.1" customHeight="1" x14ac:dyDescent="0.2">
      <c r="B2392" s="1"/>
      <c r="C2392" s="1"/>
    </row>
    <row r="2393" spans="2:3" ht="14.1" customHeight="1" x14ac:dyDescent="0.2">
      <c r="B2393" s="1"/>
      <c r="C2393" s="1"/>
    </row>
    <row r="2394" spans="2:3" ht="14.1" customHeight="1" x14ac:dyDescent="0.2">
      <c r="B2394" s="1"/>
      <c r="C2394" s="1"/>
    </row>
    <row r="2395" spans="2:3" ht="14.1" customHeight="1" x14ac:dyDescent="0.2">
      <c r="B2395" s="1"/>
      <c r="C2395" s="1"/>
    </row>
    <row r="2396" spans="2:3" ht="14.1" customHeight="1" x14ac:dyDescent="0.2">
      <c r="B2396" s="1"/>
      <c r="C2396" s="1"/>
    </row>
    <row r="2397" spans="2:3" ht="14.1" customHeight="1" x14ac:dyDescent="0.2">
      <c r="B2397" s="1"/>
      <c r="C2397" s="1"/>
    </row>
    <row r="2398" spans="2:3" ht="14.1" customHeight="1" x14ac:dyDescent="0.2">
      <c r="B2398" s="1"/>
      <c r="C2398" s="1"/>
    </row>
    <row r="2399" spans="2:3" ht="14.1" customHeight="1" x14ac:dyDescent="0.2">
      <c r="B2399" s="1"/>
      <c r="C2399" s="1"/>
    </row>
    <row r="2400" spans="2:3" ht="14.1" customHeight="1" x14ac:dyDescent="0.2">
      <c r="B2400" s="1"/>
      <c r="C2400" s="1"/>
    </row>
    <row r="2401" spans="2:3" ht="14.1" customHeight="1" x14ac:dyDescent="0.2">
      <c r="B2401" s="1"/>
      <c r="C2401" s="1"/>
    </row>
    <row r="2402" spans="2:3" ht="14.1" customHeight="1" x14ac:dyDescent="0.2">
      <c r="B2402" s="1"/>
      <c r="C2402" s="1"/>
    </row>
    <row r="2403" spans="2:3" ht="14.1" customHeight="1" x14ac:dyDescent="0.2">
      <c r="B2403" s="1"/>
      <c r="C2403" s="1"/>
    </row>
    <row r="2404" spans="2:3" ht="14.1" customHeight="1" x14ac:dyDescent="0.2">
      <c r="B2404" s="1"/>
      <c r="C2404" s="1"/>
    </row>
    <row r="2405" spans="2:3" ht="14.1" customHeight="1" x14ac:dyDescent="0.2">
      <c r="B2405" s="1"/>
      <c r="C2405" s="1"/>
    </row>
    <row r="2406" spans="2:3" ht="14.1" customHeight="1" x14ac:dyDescent="0.2">
      <c r="B2406" s="1"/>
      <c r="C2406" s="1"/>
    </row>
    <row r="2407" spans="2:3" ht="14.1" customHeight="1" x14ac:dyDescent="0.2">
      <c r="B2407" s="1"/>
      <c r="C2407" s="1"/>
    </row>
    <row r="2408" spans="2:3" ht="14.1" customHeight="1" x14ac:dyDescent="0.2">
      <c r="B2408" s="1"/>
      <c r="C2408" s="1"/>
    </row>
    <row r="2409" spans="2:3" ht="14.1" customHeight="1" x14ac:dyDescent="0.2">
      <c r="B2409" s="1"/>
      <c r="C2409" s="1"/>
    </row>
    <row r="2410" spans="2:3" ht="14.1" customHeight="1" x14ac:dyDescent="0.2">
      <c r="B2410" s="1"/>
      <c r="C2410" s="1"/>
    </row>
    <row r="2411" spans="2:3" ht="14.1" customHeight="1" x14ac:dyDescent="0.2">
      <c r="B2411" s="1"/>
      <c r="C2411" s="1"/>
    </row>
    <row r="2412" spans="2:3" ht="14.1" customHeight="1" x14ac:dyDescent="0.2">
      <c r="B2412" s="1"/>
      <c r="C2412" s="1"/>
    </row>
    <row r="2413" spans="2:3" ht="14.1" customHeight="1" x14ac:dyDescent="0.2">
      <c r="B2413" s="1"/>
      <c r="C2413" s="1"/>
    </row>
    <row r="2414" spans="2:3" ht="14.1" customHeight="1" x14ac:dyDescent="0.2">
      <c r="B2414" s="1"/>
      <c r="C2414" s="1"/>
    </row>
    <row r="2415" spans="2:3" ht="14.1" customHeight="1" x14ac:dyDescent="0.2">
      <c r="B2415" s="1"/>
      <c r="C2415" s="1"/>
    </row>
    <row r="2416" spans="2:3" ht="14.1" customHeight="1" x14ac:dyDescent="0.2">
      <c r="B2416" s="1"/>
      <c r="C2416" s="1"/>
    </row>
    <row r="2417" spans="2:3" ht="14.1" customHeight="1" x14ac:dyDescent="0.2">
      <c r="B2417" s="1"/>
      <c r="C2417" s="1"/>
    </row>
    <row r="2418" spans="2:3" ht="14.1" customHeight="1" x14ac:dyDescent="0.2">
      <c r="B2418" s="1"/>
      <c r="C2418" s="1"/>
    </row>
    <row r="2419" spans="2:3" ht="14.1" customHeight="1" x14ac:dyDescent="0.2">
      <c r="B2419" s="1"/>
      <c r="C2419" s="1"/>
    </row>
    <row r="2420" spans="2:3" ht="14.1" customHeight="1" x14ac:dyDescent="0.2">
      <c r="B2420" s="1"/>
      <c r="C2420" s="1"/>
    </row>
    <row r="2421" spans="2:3" ht="14.1" customHeight="1" x14ac:dyDescent="0.2">
      <c r="B2421" s="1"/>
      <c r="C2421" s="1"/>
    </row>
    <row r="2422" spans="2:3" ht="14.1" customHeight="1" x14ac:dyDescent="0.2">
      <c r="B2422" s="1"/>
      <c r="C2422" s="1"/>
    </row>
    <row r="2423" spans="2:3" ht="14.1" customHeight="1" x14ac:dyDescent="0.2">
      <c r="B2423" s="1"/>
      <c r="C2423" s="1"/>
    </row>
    <row r="2424" spans="2:3" ht="14.1" customHeight="1" x14ac:dyDescent="0.2">
      <c r="B2424" s="1"/>
      <c r="C2424" s="1"/>
    </row>
    <row r="2425" spans="2:3" ht="14.1" customHeight="1" x14ac:dyDescent="0.2">
      <c r="B2425" s="1"/>
      <c r="C2425" s="1"/>
    </row>
    <row r="2426" spans="2:3" ht="14.1" customHeight="1" x14ac:dyDescent="0.2">
      <c r="B2426" s="1"/>
      <c r="C2426" s="1"/>
    </row>
    <row r="2427" spans="2:3" ht="14.1" customHeight="1" x14ac:dyDescent="0.2">
      <c r="B2427" s="1"/>
      <c r="C2427" s="1"/>
    </row>
    <row r="2428" spans="2:3" ht="14.1" customHeight="1" x14ac:dyDescent="0.2">
      <c r="B2428" s="1"/>
      <c r="C2428" s="1"/>
    </row>
    <row r="2429" spans="2:3" ht="14.1" customHeight="1" x14ac:dyDescent="0.2">
      <c r="B2429" s="1"/>
      <c r="C2429" s="1"/>
    </row>
    <row r="2430" spans="2:3" ht="14.1" customHeight="1" x14ac:dyDescent="0.2">
      <c r="B2430" s="1"/>
      <c r="C2430" s="1"/>
    </row>
    <row r="2431" spans="2:3" ht="14.1" customHeight="1" x14ac:dyDescent="0.2">
      <c r="B2431" s="1"/>
      <c r="C2431" s="1"/>
    </row>
    <row r="2432" spans="2:3" ht="14.1" customHeight="1" x14ac:dyDescent="0.2">
      <c r="B2432" s="1"/>
      <c r="C2432" s="1"/>
    </row>
    <row r="2433" spans="2:3" ht="14.1" customHeight="1" x14ac:dyDescent="0.2">
      <c r="B2433" s="1"/>
      <c r="C2433" s="1"/>
    </row>
    <row r="2434" spans="2:3" ht="14.1" customHeight="1" x14ac:dyDescent="0.2">
      <c r="B2434" s="1"/>
      <c r="C2434" s="1"/>
    </row>
    <row r="2435" spans="2:3" ht="14.1" customHeight="1" x14ac:dyDescent="0.2">
      <c r="B2435" s="1"/>
      <c r="C2435" s="1"/>
    </row>
    <row r="2436" spans="2:3" ht="14.1" customHeight="1" x14ac:dyDescent="0.2">
      <c r="B2436" s="1"/>
      <c r="C2436" s="1"/>
    </row>
    <row r="2437" spans="2:3" ht="14.1" customHeight="1" x14ac:dyDescent="0.2">
      <c r="B2437" s="1"/>
      <c r="C2437" s="1"/>
    </row>
    <row r="2438" spans="2:3" ht="14.1" customHeight="1" x14ac:dyDescent="0.2">
      <c r="B2438" s="1"/>
      <c r="C2438" s="1"/>
    </row>
    <row r="2439" spans="2:3" ht="14.1" customHeight="1" x14ac:dyDescent="0.2">
      <c r="B2439" s="1"/>
      <c r="C2439" s="1"/>
    </row>
    <row r="2440" spans="2:3" ht="14.1" customHeight="1" x14ac:dyDescent="0.2">
      <c r="B2440" s="1"/>
      <c r="C2440" s="1"/>
    </row>
    <row r="2441" spans="2:3" ht="14.1" customHeight="1" x14ac:dyDescent="0.2">
      <c r="B2441" s="1"/>
      <c r="C2441" s="1"/>
    </row>
    <row r="2442" spans="2:3" ht="14.1" customHeight="1" x14ac:dyDescent="0.2">
      <c r="B2442" s="1"/>
      <c r="C2442" s="1"/>
    </row>
    <row r="2443" spans="2:3" ht="14.1" customHeight="1" x14ac:dyDescent="0.2">
      <c r="B2443" s="1"/>
      <c r="C2443" s="1"/>
    </row>
    <row r="2444" spans="2:3" ht="14.1" customHeight="1" x14ac:dyDescent="0.2">
      <c r="B2444" s="1"/>
      <c r="C2444" s="1"/>
    </row>
    <row r="2445" spans="2:3" ht="14.1" customHeight="1" x14ac:dyDescent="0.2">
      <c r="B2445" s="1"/>
      <c r="C2445" s="1"/>
    </row>
    <row r="2446" spans="2:3" ht="14.1" customHeight="1" x14ac:dyDescent="0.2">
      <c r="B2446" s="1"/>
      <c r="C2446" s="1"/>
    </row>
    <row r="2447" spans="2:3" ht="14.1" customHeight="1" x14ac:dyDescent="0.2">
      <c r="B2447" s="1"/>
      <c r="C2447" s="1"/>
    </row>
    <row r="2448" spans="2:3" ht="14.1" customHeight="1" x14ac:dyDescent="0.2">
      <c r="B2448" s="1"/>
      <c r="C2448" s="1"/>
    </row>
    <row r="2449" spans="2:3" ht="14.1" customHeight="1" x14ac:dyDescent="0.2">
      <c r="B2449" s="1"/>
      <c r="C2449" s="1"/>
    </row>
    <row r="2450" spans="2:3" ht="14.1" customHeight="1" x14ac:dyDescent="0.2">
      <c r="B2450" s="1"/>
      <c r="C2450" s="1"/>
    </row>
    <row r="2451" spans="2:3" ht="14.1" customHeight="1" x14ac:dyDescent="0.2">
      <c r="B2451" s="1"/>
      <c r="C2451" s="1"/>
    </row>
    <row r="2452" spans="2:3" ht="14.1" customHeight="1" x14ac:dyDescent="0.2">
      <c r="B2452" s="1"/>
      <c r="C2452" s="1"/>
    </row>
    <row r="2453" spans="2:3" ht="14.1" customHeight="1" x14ac:dyDescent="0.2">
      <c r="B2453" s="1"/>
      <c r="C2453" s="1"/>
    </row>
    <row r="2454" spans="2:3" ht="14.1" customHeight="1" x14ac:dyDescent="0.2">
      <c r="B2454" s="1"/>
      <c r="C2454" s="1"/>
    </row>
    <row r="2455" spans="2:3" ht="14.1" customHeight="1" x14ac:dyDescent="0.2">
      <c r="B2455" s="1"/>
      <c r="C2455" s="1"/>
    </row>
    <row r="2456" spans="2:3" ht="14.1" customHeight="1" x14ac:dyDescent="0.2">
      <c r="B2456" s="1"/>
      <c r="C2456" s="1"/>
    </row>
    <row r="2457" spans="2:3" ht="14.1" customHeight="1" x14ac:dyDescent="0.2">
      <c r="B2457" s="1"/>
      <c r="C2457" s="1"/>
    </row>
    <row r="2458" spans="2:3" ht="14.1" customHeight="1" x14ac:dyDescent="0.2">
      <c r="B2458" s="1"/>
      <c r="C2458" s="1"/>
    </row>
    <row r="2459" spans="2:3" ht="14.1" customHeight="1" x14ac:dyDescent="0.2">
      <c r="B2459" s="1"/>
      <c r="C2459" s="1"/>
    </row>
    <row r="2460" spans="2:3" ht="14.1" customHeight="1" x14ac:dyDescent="0.2">
      <c r="B2460" s="1"/>
      <c r="C2460" s="1"/>
    </row>
    <row r="2461" spans="2:3" ht="14.1" customHeight="1" x14ac:dyDescent="0.2">
      <c r="B2461" s="1"/>
      <c r="C2461" s="1"/>
    </row>
    <row r="2462" spans="2:3" ht="14.1" customHeight="1" x14ac:dyDescent="0.2">
      <c r="B2462" s="1"/>
      <c r="C2462" s="1"/>
    </row>
    <row r="2463" spans="2:3" ht="14.1" customHeight="1" x14ac:dyDescent="0.2">
      <c r="B2463" s="1"/>
      <c r="C2463" s="1"/>
    </row>
    <row r="2464" spans="2:3" ht="14.1" customHeight="1" x14ac:dyDescent="0.2">
      <c r="B2464" s="1"/>
      <c r="C2464" s="1"/>
    </row>
    <row r="2465" spans="2:3" ht="14.1" customHeight="1" x14ac:dyDescent="0.2">
      <c r="B2465" s="1"/>
      <c r="C2465" s="1"/>
    </row>
    <row r="2466" spans="2:3" ht="14.1" customHeight="1" x14ac:dyDescent="0.2">
      <c r="B2466" s="1"/>
      <c r="C2466" s="1"/>
    </row>
    <row r="2467" spans="2:3" ht="14.1" customHeight="1" x14ac:dyDescent="0.2">
      <c r="B2467" s="1"/>
      <c r="C2467" s="1"/>
    </row>
    <row r="2468" spans="2:3" ht="14.1" customHeight="1" x14ac:dyDescent="0.2">
      <c r="B2468" s="1"/>
      <c r="C2468" s="1"/>
    </row>
    <row r="2469" spans="2:3" ht="14.1" customHeight="1" x14ac:dyDescent="0.2">
      <c r="B2469" s="1"/>
      <c r="C2469" s="1"/>
    </row>
    <row r="2470" spans="2:3" ht="14.1" customHeight="1" x14ac:dyDescent="0.2">
      <c r="B2470" s="1"/>
      <c r="C2470" s="1"/>
    </row>
    <row r="2471" spans="2:3" ht="14.1" customHeight="1" x14ac:dyDescent="0.2">
      <c r="B2471" s="1"/>
      <c r="C2471" s="1"/>
    </row>
    <row r="2472" spans="2:3" ht="14.1" customHeight="1" x14ac:dyDescent="0.2">
      <c r="B2472" s="1"/>
      <c r="C2472" s="1"/>
    </row>
    <row r="2473" spans="2:3" ht="14.1" customHeight="1" x14ac:dyDescent="0.2">
      <c r="B2473" s="1"/>
      <c r="C2473" s="1"/>
    </row>
    <row r="2474" spans="2:3" ht="14.1" customHeight="1" x14ac:dyDescent="0.2">
      <c r="B2474" s="1"/>
      <c r="C2474" s="1"/>
    </row>
    <row r="2475" spans="2:3" ht="14.1" customHeight="1" x14ac:dyDescent="0.2">
      <c r="B2475" s="1"/>
      <c r="C2475" s="1"/>
    </row>
    <row r="2476" spans="2:3" ht="14.1" customHeight="1" x14ac:dyDescent="0.2">
      <c r="B2476" s="1"/>
      <c r="C2476" s="1"/>
    </row>
    <row r="2477" spans="2:3" ht="14.1" customHeight="1" x14ac:dyDescent="0.2">
      <c r="B2477" s="1"/>
      <c r="C2477" s="1"/>
    </row>
    <row r="2478" spans="2:3" ht="14.1" customHeight="1" x14ac:dyDescent="0.2">
      <c r="B2478" s="1"/>
      <c r="C2478" s="1"/>
    </row>
    <row r="2479" spans="2:3" ht="14.1" customHeight="1" x14ac:dyDescent="0.2">
      <c r="B2479" s="1"/>
      <c r="C2479" s="1"/>
    </row>
    <row r="2480" spans="2:3" ht="14.1" customHeight="1" x14ac:dyDescent="0.2">
      <c r="B2480" s="1"/>
      <c r="C2480" s="1"/>
    </row>
    <row r="2481" spans="2:3" ht="14.1" customHeight="1" x14ac:dyDescent="0.2">
      <c r="B2481" s="1"/>
      <c r="C2481" s="1"/>
    </row>
    <row r="2482" spans="2:3" ht="14.1" customHeight="1" x14ac:dyDescent="0.2">
      <c r="B2482" s="1"/>
      <c r="C2482" s="1"/>
    </row>
    <row r="2483" spans="2:3" ht="14.1" customHeight="1" x14ac:dyDescent="0.2">
      <c r="B2483" s="1"/>
      <c r="C2483" s="1"/>
    </row>
    <row r="2484" spans="2:3" ht="14.1" customHeight="1" x14ac:dyDescent="0.2">
      <c r="B2484" s="1"/>
      <c r="C2484" s="1"/>
    </row>
    <row r="2485" spans="2:3" ht="14.1" customHeight="1" x14ac:dyDescent="0.2">
      <c r="B2485" s="1"/>
      <c r="C2485" s="1"/>
    </row>
    <row r="2486" spans="2:3" ht="14.1" customHeight="1" x14ac:dyDescent="0.2">
      <c r="B2486" s="1"/>
      <c r="C2486" s="1"/>
    </row>
    <row r="2487" spans="2:3" ht="14.1" customHeight="1" x14ac:dyDescent="0.2">
      <c r="B2487" s="1"/>
      <c r="C2487" s="1"/>
    </row>
    <row r="2488" spans="2:3" ht="14.1" customHeight="1" x14ac:dyDescent="0.2">
      <c r="B2488" s="1"/>
      <c r="C2488" s="1"/>
    </row>
    <row r="2489" spans="2:3" ht="14.1" customHeight="1" x14ac:dyDescent="0.2">
      <c r="B2489" s="1"/>
      <c r="C2489" s="1"/>
    </row>
    <row r="2490" spans="2:3" ht="14.1" customHeight="1" x14ac:dyDescent="0.2">
      <c r="B2490" s="1"/>
      <c r="C2490" s="1"/>
    </row>
    <row r="2491" spans="2:3" ht="14.1" customHeight="1" x14ac:dyDescent="0.2">
      <c r="B2491" s="1"/>
      <c r="C2491" s="1"/>
    </row>
    <row r="2492" spans="2:3" ht="14.1" customHeight="1" x14ac:dyDescent="0.2">
      <c r="B2492" s="1"/>
      <c r="C2492" s="1"/>
    </row>
    <row r="2493" spans="2:3" ht="14.1" customHeight="1" x14ac:dyDescent="0.2">
      <c r="B2493" s="1"/>
      <c r="C2493" s="1"/>
    </row>
    <row r="2494" spans="2:3" ht="14.1" customHeight="1" x14ac:dyDescent="0.2">
      <c r="B2494" s="1"/>
      <c r="C2494" s="1"/>
    </row>
    <row r="2495" spans="2:3" ht="14.1" customHeight="1" x14ac:dyDescent="0.2">
      <c r="B2495" s="1"/>
      <c r="C2495" s="1"/>
    </row>
    <row r="2496" spans="2:3" ht="14.1" customHeight="1" x14ac:dyDescent="0.2">
      <c r="B2496" s="1"/>
      <c r="C2496" s="1"/>
    </row>
    <row r="2497" spans="2:3" ht="14.1" customHeight="1" x14ac:dyDescent="0.2">
      <c r="B2497" s="1"/>
      <c r="C2497" s="1"/>
    </row>
    <row r="2498" spans="2:3" ht="14.1" customHeight="1" x14ac:dyDescent="0.2">
      <c r="B2498" s="1"/>
      <c r="C2498" s="1"/>
    </row>
    <row r="2499" spans="2:3" ht="14.1" customHeight="1" x14ac:dyDescent="0.2">
      <c r="B2499" s="1"/>
      <c r="C2499" s="1"/>
    </row>
    <row r="2500" spans="2:3" ht="14.1" customHeight="1" x14ac:dyDescent="0.2">
      <c r="B2500" s="1"/>
      <c r="C2500" s="1"/>
    </row>
    <row r="2501" spans="2:3" ht="14.1" customHeight="1" x14ac:dyDescent="0.2">
      <c r="B2501" s="1"/>
      <c r="C2501" s="1"/>
    </row>
    <row r="2502" spans="2:3" ht="14.1" customHeight="1" x14ac:dyDescent="0.2">
      <c r="B2502" s="1"/>
      <c r="C2502" s="1"/>
    </row>
    <row r="2503" spans="2:3" ht="14.1" customHeight="1" x14ac:dyDescent="0.2">
      <c r="B2503" s="1"/>
      <c r="C2503" s="1"/>
    </row>
    <row r="2504" spans="2:3" ht="14.1" customHeight="1" x14ac:dyDescent="0.2">
      <c r="B2504" s="1"/>
      <c r="C2504" s="1"/>
    </row>
    <row r="2505" spans="2:3" ht="14.1" customHeight="1" x14ac:dyDescent="0.2">
      <c r="B2505" s="1"/>
      <c r="C2505" s="1"/>
    </row>
    <row r="2506" spans="2:3" ht="14.1" customHeight="1" x14ac:dyDescent="0.2">
      <c r="B2506" s="1"/>
      <c r="C2506" s="1"/>
    </row>
    <row r="2507" spans="2:3" ht="14.1" customHeight="1" x14ac:dyDescent="0.2">
      <c r="B2507" s="1"/>
      <c r="C2507" s="1"/>
    </row>
    <row r="2508" spans="2:3" ht="14.1" customHeight="1" x14ac:dyDescent="0.2">
      <c r="B2508" s="1"/>
      <c r="C2508" s="1"/>
    </row>
    <row r="2509" spans="2:3" ht="14.1" customHeight="1" x14ac:dyDescent="0.2">
      <c r="B2509" s="1"/>
      <c r="C2509" s="1"/>
    </row>
    <row r="2510" spans="2:3" ht="14.1" customHeight="1" x14ac:dyDescent="0.2">
      <c r="B2510" s="1"/>
      <c r="C2510" s="1"/>
    </row>
    <row r="2511" spans="2:3" ht="14.1" customHeight="1" x14ac:dyDescent="0.2">
      <c r="B2511" s="1"/>
      <c r="C2511" s="1"/>
    </row>
    <row r="2512" spans="2:3" ht="14.1" customHeight="1" x14ac:dyDescent="0.2">
      <c r="B2512" s="1"/>
      <c r="C2512" s="1"/>
    </row>
    <row r="2513" spans="2:3" ht="14.1" customHeight="1" x14ac:dyDescent="0.2">
      <c r="B2513" s="1"/>
      <c r="C2513" s="1"/>
    </row>
    <row r="2514" spans="2:3" ht="14.1" customHeight="1" x14ac:dyDescent="0.2">
      <c r="B2514" s="1"/>
      <c r="C2514" s="1"/>
    </row>
    <row r="2515" spans="2:3" ht="14.1" customHeight="1" x14ac:dyDescent="0.2">
      <c r="B2515" s="1"/>
      <c r="C2515" s="1"/>
    </row>
    <row r="2516" spans="2:3" ht="14.1" customHeight="1" x14ac:dyDescent="0.2">
      <c r="B2516" s="1"/>
      <c r="C2516" s="1"/>
    </row>
    <row r="2517" spans="2:3" ht="14.1" customHeight="1" x14ac:dyDescent="0.2">
      <c r="B2517" s="1"/>
      <c r="C2517" s="1"/>
    </row>
    <row r="2518" spans="2:3" ht="14.1" customHeight="1" x14ac:dyDescent="0.2">
      <c r="B2518" s="1"/>
      <c r="C2518" s="1"/>
    </row>
    <row r="2519" spans="2:3" ht="14.1" customHeight="1" x14ac:dyDescent="0.2">
      <c r="B2519" s="1"/>
      <c r="C2519" s="1"/>
    </row>
    <row r="2520" spans="2:3" ht="14.1" customHeight="1" x14ac:dyDescent="0.2">
      <c r="B2520" s="1"/>
      <c r="C2520" s="1"/>
    </row>
    <row r="2521" spans="2:3" ht="14.1" customHeight="1" x14ac:dyDescent="0.2">
      <c r="B2521" s="1"/>
      <c r="C2521" s="1"/>
    </row>
    <row r="2522" spans="2:3" ht="14.1" customHeight="1" x14ac:dyDescent="0.2">
      <c r="B2522" s="1"/>
      <c r="C2522" s="1"/>
    </row>
    <row r="2523" spans="2:3" ht="14.1" customHeight="1" x14ac:dyDescent="0.2">
      <c r="B2523" s="1"/>
      <c r="C2523" s="1"/>
    </row>
    <row r="2524" spans="2:3" ht="14.1" customHeight="1" x14ac:dyDescent="0.2">
      <c r="B2524" s="1"/>
      <c r="C2524" s="1"/>
    </row>
    <row r="2525" spans="2:3" ht="14.1" customHeight="1" x14ac:dyDescent="0.2">
      <c r="B2525" s="1"/>
      <c r="C2525" s="1"/>
    </row>
    <row r="2526" spans="2:3" ht="14.1" customHeight="1" x14ac:dyDescent="0.2">
      <c r="B2526" s="1"/>
      <c r="C2526" s="1"/>
    </row>
    <row r="2527" spans="2:3" ht="14.1" customHeight="1" x14ac:dyDescent="0.2">
      <c r="B2527" s="1"/>
      <c r="C2527" s="1"/>
    </row>
    <row r="2528" spans="2:3" ht="14.1" customHeight="1" x14ac:dyDescent="0.2">
      <c r="B2528" s="1"/>
      <c r="C2528" s="1"/>
    </row>
    <row r="2529" spans="2:3" ht="14.1" customHeight="1" x14ac:dyDescent="0.2">
      <c r="B2529" s="1"/>
      <c r="C2529" s="1"/>
    </row>
    <row r="2530" spans="2:3" ht="14.1" customHeight="1" x14ac:dyDescent="0.2">
      <c r="B2530" s="1"/>
      <c r="C2530" s="1"/>
    </row>
    <row r="2531" spans="2:3" ht="14.1" customHeight="1" x14ac:dyDescent="0.2">
      <c r="B2531" s="1"/>
      <c r="C2531" s="1"/>
    </row>
    <row r="2532" spans="2:3" ht="14.1" customHeight="1" x14ac:dyDescent="0.2">
      <c r="B2532" s="1"/>
      <c r="C2532" s="1"/>
    </row>
    <row r="2533" spans="2:3" ht="14.1" customHeight="1" x14ac:dyDescent="0.2">
      <c r="B2533" s="1"/>
      <c r="C2533" s="1"/>
    </row>
    <row r="2534" spans="2:3" ht="14.1" customHeight="1" x14ac:dyDescent="0.2">
      <c r="B2534" s="1"/>
      <c r="C2534" s="1"/>
    </row>
    <row r="2535" spans="2:3" ht="14.1" customHeight="1" x14ac:dyDescent="0.2">
      <c r="B2535" s="1"/>
      <c r="C2535" s="1"/>
    </row>
    <row r="2536" spans="2:3" ht="14.1" customHeight="1" x14ac:dyDescent="0.2">
      <c r="B2536" s="1"/>
      <c r="C2536" s="1"/>
    </row>
    <row r="2537" spans="2:3" ht="14.1" customHeight="1" x14ac:dyDescent="0.2">
      <c r="B2537" s="1"/>
      <c r="C2537" s="1"/>
    </row>
    <row r="2538" spans="2:3" ht="14.1" customHeight="1" x14ac:dyDescent="0.2">
      <c r="B2538" s="1"/>
      <c r="C2538" s="1"/>
    </row>
    <row r="2539" spans="2:3" ht="14.1" customHeight="1" x14ac:dyDescent="0.2">
      <c r="B2539" s="1"/>
      <c r="C2539" s="1"/>
    </row>
    <row r="2540" spans="2:3" ht="14.1" customHeight="1" x14ac:dyDescent="0.2">
      <c r="B2540" s="1"/>
      <c r="C2540" s="1"/>
    </row>
    <row r="2541" spans="2:3" ht="14.1" customHeight="1" x14ac:dyDescent="0.2">
      <c r="B2541" s="1"/>
      <c r="C2541" s="1"/>
    </row>
    <row r="2542" spans="2:3" ht="14.1" customHeight="1" x14ac:dyDescent="0.2">
      <c r="B2542" s="1"/>
      <c r="C2542" s="1"/>
    </row>
    <row r="2543" spans="2:3" ht="14.1" customHeight="1" x14ac:dyDescent="0.2">
      <c r="B2543" s="1"/>
      <c r="C2543" s="1"/>
    </row>
    <row r="2544" spans="2:3" ht="14.1" customHeight="1" x14ac:dyDescent="0.2">
      <c r="B2544" s="1"/>
      <c r="C2544" s="1"/>
    </row>
    <row r="2545" spans="2:3" ht="14.1" customHeight="1" x14ac:dyDescent="0.2">
      <c r="B2545" s="1"/>
      <c r="C2545" s="1"/>
    </row>
    <row r="2546" spans="2:3" ht="14.1" customHeight="1" x14ac:dyDescent="0.2">
      <c r="B2546" s="1"/>
      <c r="C2546" s="1"/>
    </row>
    <row r="2547" spans="2:3" ht="14.1" customHeight="1" x14ac:dyDescent="0.2">
      <c r="B2547" s="1"/>
      <c r="C2547" s="1"/>
    </row>
    <row r="2548" spans="2:3" ht="14.1" customHeight="1" x14ac:dyDescent="0.2">
      <c r="B2548" s="1"/>
      <c r="C2548" s="1"/>
    </row>
    <row r="2549" spans="2:3" ht="14.1" customHeight="1" x14ac:dyDescent="0.2">
      <c r="B2549" s="1"/>
      <c r="C2549" s="1"/>
    </row>
    <row r="2550" spans="2:3" ht="14.1" customHeight="1" x14ac:dyDescent="0.2">
      <c r="B2550" s="1"/>
      <c r="C2550" s="1"/>
    </row>
    <row r="2551" spans="2:3" ht="14.1" customHeight="1" x14ac:dyDescent="0.2">
      <c r="B2551" s="1"/>
      <c r="C2551" s="1"/>
    </row>
    <row r="2552" spans="2:3" ht="14.1" customHeight="1" x14ac:dyDescent="0.2">
      <c r="B2552" s="1"/>
      <c r="C2552" s="1"/>
    </row>
    <row r="2553" spans="2:3" ht="14.1" customHeight="1" x14ac:dyDescent="0.2">
      <c r="B2553" s="1"/>
      <c r="C2553" s="1"/>
    </row>
    <row r="2554" spans="2:3" ht="14.1" customHeight="1" x14ac:dyDescent="0.2">
      <c r="B2554" s="1"/>
      <c r="C2554" s="1"/>
    </row>
    <row r="2555" spans="2:3" ht="14.1" customHeight="1" x14ac:dyDescent="0.2">
      <c r="B2555" s="1"/>
      <c r="C2555" s="1"/>
    </row>
    <row r="2556" spans="2:3" ht="14.1" customHeight="1" x14ac:dyDescent="0.2">
      <c r="B2556" s="1"/>
      <c r="C2556" s="1"/>
    </row>
    <row r="2557" spans="2:3" ht="14.1" customHeight="1" x14ac:dyDescent="0.2">
      <c r="B2557" s="1"/>
      <c r="C2557" s="1"/>
    </row>
    <row r="2558" spans="2:3" ht="14.1" customHeight="1" x14ac:dyDescent="0.2">
      <c r="B2558" s="1"/>
      <c r="C2558" s="1"/>
    </row>
    <row r="2559" spans="2:3" ht="14.1" customHeight="1" x14ac:dyDescent="0.2">
      <c r="B2559" s="1"/>
      <c r="C2559" s="1"/>
    </row>
    <row r="2560" spans="2:3" ht="14.1" customHeight="1" x14ac:dyDescent="0.2">
      <c r="B2560" s="1"/>
      <c r="C2560" s="1"/>
    </row>
    <row r="2561" spans="2:3" ht="14.1" customHeight="1" x14ac:dyDescent="0.2">
      <c r="B2561" s="1"/>
      <c r="C2561" s="1"/>
    </row>
    <row r="2562" spans="2:3" ht="14.1" customHeight="1" x14ac:dyDescent="0.2">
      <c r="B2562" s="1"/>
      <c r="C2562" s="1"/>
    </row>
    <row r="2563" spans="2:3" ht="14.1" customHeight="1" x14ac:dyDescent="0.2">
      <c r="B2563" s="1"/>
      <c r="C2563" s="1"/>
    </row>
    <row r="2564" spans="2:3" ht="14.1" customHeight="1" x14ac:dyDescent="0.2">
      <c r="B2564" s="1"/>
      <c r="C2564" s="1"/>
    </row>
    <row r="2565" spans="2:3" ht="14.1" customHeight="1" x14ac:dyDescent="0.2">
      <c r="B2565" s="1"/>
      <c r="C2565" s="1"/>
    </row>
    <row r="2566" spans="2:3" ht="14.1" customHeight="1" x14ac:dyDescent="0.2">
      <c r="B2566" s="1"/>
      <c r="C2566" s="1"/>
    </row>
    <row r="2567" spans="2:3" ht="14.1" customHeight="1" x14ac:dyDescent="0.2">
      <c r="B2567" s="1"/>
      <c r="C2567" s="1"/>
    </row>
    <row r="2568" spans="2:3" ht="14.1" customHeight="1" x14ac:dyDescent="0.2">
      <c r="B2568" s="1"/>
      <c r="C2568" s="1"/>
    </row>
    <row r="2569" spans="2:3" ht="14.1" customHeight="1" x14ac:dyDescent="0.2">
      <c r="B2569" s="1"/>
      <c r="C2569" s="1"/>
    </row>
    <row r="2570" spans="2:3" ht="14.1" customHeight="1" x14ac:dyDescent="0.2">
      <c r="B2570" s="1"/>
      <c r="C2570" s="1"/>
    </row>
    <row r="2571" spans="2:3" ht="14.1" customHeight="1" x14ac:dyDescent="0.2">
      <c r="B2571" s="1"/>
      <c r="C2571" s="1"/>
    </row>
    <row r="2572" spans="2:3" ht="14.1" customHeight="1" x14ac:dyDescent="0.2">
      <c r="B2572" s="1"/>
      <c r="C2572" s="1"/>
    </row>
    <row r="2573" spans="2:3" ht="14.1" customHeight="1" x14ac:dyDescent="0.2">
      <c r="B2573" s="1"/>
      <c r="C2573" s="1"/>
    </row>
    <row r="2574" spans="2:3" ht="14.1" customHeight="1" x14ac:dyDescent="0.2">
      <c r="B2574" s="1"/>
      <c r="C2574" s="1"/>
    </row>
    <row r="2575" spans="2:3" ht="14.1" customHeight="1" x14ac:dyDescent="0.2">
      <c r="B2575" s="1"/>
      <c r="C2575" s="1"/>
    </row>
    <row r="2576" spans="2:3" ht="14.1" customHeight="1" x14ac:dyDescent="0.2">
      <c r="B2576" s="1"/>
      <c r="C2576" s="1"/>
    </row>
    <row r="2577" spans="2:3" ht="14.1" customHeight="1" x14ac:dyDescent="0.2">
      <c r="B2577" s="1"/>
      <c r="C2577" s="1"/>
    </row>
    <row r="2578" spans="2:3" ht="14.1" customHeight="1" x14ac:dyDescent="0.2">
      <c r="B2578" s="1"/>
      <c r="C2578" s="1"/>
    </row>
    <row r="2579" spans="2:3" ht="14.1" customHeight="1" x14ac:dyDescent="0.2">
      <c r="B2579" s="1"/>
      <c r="C2579" s="1"/>
    </row>
    <row r="2580" spans="2:3" ht="14.1" customHeight="1" x14ac:dyDescent="0.2">
      <c r="B2580" s="1"/>
      <c r="C2580" s="1"/>
    </row>
    <row r="2581" spans="2:3" ht="14.1" customHeight="1" x14ac:dyDescent="0.2">
      <c r="B2581" s="1"/>
      <c r="C2581" s="1"/>
    </row>
    <row r="2582" spans="2:3" ht="14.1" customHeight="1" x14ac:dyDescent="0.2">
      <c r="B2582" s="1"/>
      <c r="C2582" s="1"/>
    </row>
    <row r="2583" spans="2:3" ht="14.1" customHeight="1" x14ac:dyDescent="0.2">
      <c r="B2583" s="1"/>
      <c r="C2583" s="1"/>
    </row>
    <row r="2584" spans="2:3" ht="14.1" customHeight="1" x14ac:dyDescent="0.2">
      <c r="B2584" s="1"/>
      <c r="C2584" s="1"/>
    </row>
    <row r="2585" spans="2:3" ht="14.1" customHeight="1" x14ac:dyDescent="0.2">
      <c r="B2585" s="1"/>
      <c r="C2585" s="1"/>
    </row>
    <row r="2586" spans="2:3" ht="14.1" customHeight="1" x14ac:dyDescent="0.2">
      <c r="B2586" s="1"/>
      <c r="C2586" s="1"/>
    </row>
    <row r="2587" spans="2:3" ht="14.1" customHeight="1" x14ac:dyDescent="0.2">
      <c r="B2587" s="1"/>
      <c r="C2587" s="1"/>
    </row>
    <row r="2588" spans="2:3" ht="14.1" customHeight="1" x14ac:dyDescent="0.2">
      <c r="B2588" s="1"/>
      <c r="C2588" s="1"/>
    </row>
    <row r="2589" spans="2:3" ht="14.1" customHeight="1" x14ac:dyDescent="0.2">
      <c r="B2589" s="1"/>
      <c r="C2589" s="1"/>
    </row>
    <row r="2590" spans="2:3" ht="14.1" customHeight="1" x14ac:dyDescent="0.2">
      <c r="B2590" s="1"/>
      <c r="C2590" s="1"/>
    </row>
    <row r="2591" spans="2:3" ht="14.1" customHeight="1" x14ac:dyDescent="0.2">
      <c r="B2591" s="1"/>
      <c r="C2591" s="1"/>
    </row>
    <row r="2592" spans="2:3" ht="14.1" customHeight="1" x14ac:dyDescent="0.2">
      <c r="B2592" s="1"/>
      <c r="C2592" s="1"/>
    </row>
    <row r="2593" spans="2:3" ht="14.1" customHeight="1" x14ac:dyDescent="0.2">
      <c r="B2593" s="1"/>
      <c r="C2593" s="1"/>
    </row>
    <row r="2594" spans="2:3" ht="14.1" customHeight="1" x14ac:dyDescent="0.2">
      <c r="B2594" s="1"/>
      <c r="C2594" s="1"/>
    </row>
    <row r="2595" spans="2:3" ht="14.1" customHeight="1" x14ac:dyDescent="0.2">
      <c r="B2595" s="1"/>
      <c r="C2595" s="1"/>
    </row>
    <row r="2596" spans="2:3" ht="14.1" customHeight="1" x14ac:dyDescent="0.2">
      <c r="B2596" s="1"/>
      <c r="C2596" s="1"/>
    </row>
    <row r="2597" spans="2:3" ht="14.1" customHeight="1" x14ac:dyDescent="0.2">
      <c r="B2597" s="1"/>
      <c r="C2597" s="1"/>
    </row>
    <row r="2598" spans="2:3" ht="14.1" customHeight="1" x14ac:dyDescent="0.2">
      <c r="B2598" s="1"/>
      <c r="C2598" s="1"/>
    </row>
    <row r="2599" spans="2:3" ht="14.1" customHeight="1" x14ac:dyDescent="0.2">
      <c r="B2599" s="1"/>
      <c r="C2599" s="1"/>
    </row>
    <row r="2600" spans="2:3" ht="14.1" customHeight="1" x14ac:dyDescent="0.2">
      <c r="B2600" s="1"/>
      <c r="C2600" s="1"/>
    </row>
    <row r="2601" spans="2:3" ht="14.1" customHeight="1" x14ac:dyDescent="0.2">
      <c r="B2601" s="1"/>
      <c r="C2601" s="1"/>
    </row>
    <row r="2602" spans="2:3" ht="14.1" customHeight="1" x14ac:dyDescent="0.2">
      <c r="B2602" s="1"/>
      <c r="C2602" s="1"/>
    </row>
    <row r="2603" spans="2:3" ht="14.1" customHeight="1" x14ac:dyDescent="0.2">
      <c r="B2603" s="1"/>
      <c r="C2603" s="1"/>
    </row>
    <row r="2604" spans="2:3" ht="14.1" customHeight="1" x14ac:dyDescent="0.2">
      <c r="B2604" s="1"/>
      <c r="C2604" s="1"/>
    </row>
    <row r="2605" spans="2:3" ht="14.1" customHeight="1" x14ac:dyDescent="0.2">
      <c r="B2605" s="1"/>
      <c r="C2605" s="1"/>
    </row>
    <row r="2606" spans="2:3" ht="14.1" customHeight="1" x14ac:dyDescent="0.2">
      <c r="B2606" s="1"/>
      <c r="C2606" s="1"/>
    </row>
    <row r="2607" spans="2:3" ht="14.1" customHeight="1" x14ac:dyDescent="0.2">
      <c r="B2607" s="1"/>
      <c r="C2607" s="1"/>
    </row>
    <row r="2608" spans="2:3" ht="14.1" customHeight="1" x14ac:dyDescent="0.2">
      <c r="B2608" s="1"/>
      <c r="C2608" s="1"/>
    </row>
    <row r="2609" spans="2:3" ht="14.1" customHeight="1" x14ac:dyDescent="0.2">
      <c r="B2609" s="1"/>
      <c r="C2609" s="1"/>
    </row>
    <row r="2610" spans="2:3" ht="14.1" customHeight="1" x14ac:dyDescent="0.2">
      <c r="B2610" s="1"/>
      <c r="C2610" s="1"/>
    </row>
    <row r="2611" spans="2:3" ht="14.1" customHeight="1" x14ac:dyDescent="0.2">
      <c r="B2611" s="1"/>
      <c r="C2611" s="1"/>
    </row>
    <row r="2612" spans="2:3" ht="14.1" customHeight="1" x14ac:dyDescent="0.2">
      <c r="B2612" s="1"/>
      <c r="C2612" s="1"/>
    </row>
    <row r="2613" spans="2:3" ht="14.1" customHeight="1" x14ac:dyDescent="0.2">
      <c r="B2613" s="1"/>
      <c r="C2613" s="1"/>
    </row>
    <row r="2614" spans="2:3" ht="14.1" customHeight="1" x14ac:dyDescent="0.2">
      <c r="B2614" s="1"/>
      <c r="C2614" s="1"/>
    </row>
    <row r="2615" spans="2:3" ht="14.1" customHeight="1" x14ac:dyDescent="0.2">
      <c r="B2615" s="1"/>
      <c r="C2615" s="1"/>
    </row>
    <row r="2616" spans="2:3" ht="14.1" customHeight="1" x14ac:dyDescent="0.2">
      <c r="B2616" s="1"/>
      <c r="C2616" s="1"/>
    </row>
    <row r="2617" spans="2:3" ht="14.1" customHeight="1" x14ac:dyDescent="0.2">
      <c r="B2617" s="1"/>
      <c r="C2617" s="1"/>
    </row>
    <row r="2618" spans="2:3" ht="14.1" customHeight="1" x14ac:dyDescent="0.2">
      <c r="B2618" s="1"/>
      <c r="C2618" s="1"/>
    </row>
    <row r="2619" spans="2:3" ht="14.1" customHeight="1" x14ac:dyDescent="0.2">
      <c r="B2619" s="1"/>
      <c r="C2619" s="1"/>
    </row>
    <row r="2620" spans="2:3" ht="14.1" customHeight="1" x14ac:dyDescent="0.2">
      <c r="B2620" s="1"/>
      <c r="C2620" s="1"/>
    </row>
    <row r="2621" spans="2:3" ht="14.1" customHeight="1" x14ac:dyDescent="0.2">
      <c r="B2621" s="1"/>
      <c r="C2621" s="1"/>
    </row>
    <row r="2622" spans="2:3" ht="14.1" customHeight="1" x14ac:dyDescent="0.2">
      <c r="B2622" s="1"/>
      <c r="C2622" s="1"/>
    </row>
    <row r="2623" spans="2:3" ht="14.1" customHeight="1" x14ac:dyDescent="0.2">
      <c r="B2623" s="1"/>
      <c r="C2623" s="1"/>
    </row>
    <row r="2624" spans="2:3" ht="14.1" customHeight="1" x14ac:dyDescent="0.2">
      <c r="B2624" s="1"/>
      <c r="C2624" s="1"/>
    </row>
    <row r="2625" spans="2:3" ht="14.1" customHeight="1" x14ac:dyDescent="0.2">
      <c r="B2625" s="1"/>
      <c r="C2625" s="1"/>
    </row>
    <row r="2626" spans="2:3" ht="14.1" customHeight="1" x14ac:dyDescent="0.2">
      <c r="B2626" s="1"/>
      <c r="C2626" s="1"/>
    </row>
    <row r="2627" spans="2:3" ht="14.1" customHeight="1" x14ac:dyDescent="0.2">
      <c r="B2627" s="1"/>
      <c r="C2627" s="1"/>
    </row>
    <row r="2628" spans="2:3" ht="14.1" customHeight="1" x14ac:dyDescent="0.2">
      <c r="B2628" s="1"/>
      <c r="C2628" s="1"/>
    </row>
    <row r="2629" spans="2:3" ht="14.1" customHeight="1" x14ac:dyDescent="0.2">
      <c r="B2629" s="1"/>
      <c r="C2629" s="1"/>
    </row>
    <row r="2630" spans="2:3" ht="14.1" customHeight="1" x14ac:dyDescent="0.2">
      <c r="B2630" s="1"/>
      <c r="C2630" s="1"/>
    </row>
    <row r="2631" spans="2:3" ht="14.1" customHeight="1" x14ac:dyDescent="0.2">
      <c r="B2631" s="1"/>
      <c r="C2631" s="1"/>
    </row>
    <row r="2632" spans="2:3" ht="14.1" customHeight="1" x14ac:dyDescent="0.2">
      <c r="B2632" s="1"/>
      <c r="C2632" s="1"/>
    </row>
    <row r="2633" spans="2:3" ht="14.1" customHeight="1" x14ac:dyDescent="0.2">
      <c r="B2633" s="1"/>
      <c r="C2633" s="1"/>
    </row>
    <row r="2634" spans="2:3" ht="14.1" customHeight="1" x14ac:dyDescent="0.2">
      <c r="B2634" s="1"/>
      <c r="C2634" s="1"/>
    </row>
    <row r="2635" spans="2:3" ht="14.1" customHeight="1" x14ac:dyDescent="0.2">
      <c r="B2635" s="1"/>
      <c r="C2635" s="1"/>
    </row>
    <row r="2636" spans="2:3" ht="14.1" customHeight="1" x14ac:dyDescent="0.2">
      <c r="B2636" s="1"/>
      <c r="C2636" s="1"/>
    </row>
    <row r="2637" spans="2:3" ht="14.1" customHeight="1" x14ac:dyDescent="0.2">
      <c r="B2637" s="1"/>
      <c r="C2637" s="1"/>
    </row>
    <row r="2638" spans="2:3" ht="14.1" customHeight="1" x14ac:dyDescent="0.2">
      <c r="B2638" s="1"/>
      <c r="C2638" s="1"/>
    </row>
    <row r="2639" spans="2:3" ht="14.1" customHeight="1" x14ac:dyDescent="0.2">
      <c r="B2639" s="1"/>
      <c r="C2639" s="1"/>
    </row>
    <row r="2640" spans="2:3" ht="14.1" customHeight="1" x14ac:dyDescent="0.2">
      <c r="B2640" s="1"/>
      <c r="C2640" s="1"/>
    </row>
    <row r="2641" spans="2:3" ht="14.1" customHeight="1" x14ac:dyDescent="0.2">
      <c r="B2641" s="1"/>
      <c r="C2641" s="1"/>
    </row>
    <row r="2642" spans="2:3" ht="14.1" customHeight="1" x14ac:dyDescent="0.2">
      <c r="B2642" s="1"/>
      <c r="C2642" s="1"/>
    </row>
    <row r="2643" spans="2:3" ht="14.1" customHeight="1" x14ac:dyDescent="0.2">
      <c r="B2643" s="1"/>
      <c r="C2643" s="1"/>
    </row>
    <row r="2644" spans="2:3" ht="14.1" customHeight="1" x14ac:dyDescent="0.2">
      <c r="B2644" s="1"/>
      <c r="C2644" s="1"/>
    </row>
    <row r="2645" spans="2:3" ht="14.1" customHeight="1" x14ac:dyDescent="0.2">
      <c r="B2645" s="1"/>
      <c r="C2645" s="1"/>
    </row>
    <row r="2646" spans="2:3" ht="14.1" customHeight="1" x14ac:dyDescent="0.2">
      <c r="B2646" s="1"/>
      <c r="C2646" s="1"/>
    </row>
    <row r="2647" spans="2:3" ht="14.1" customHeight="1" x14ac:dyDescent="0.2">
      <c r="B2647" s="1"/>
      <c r="C2647" s="1"/>
    </row>
    <row r="2648" spans="2:3" ht="14.1" customHeight="1" x14ac:dyDescent="0.2">
      <c r="B2648" s="1"/>
      <c r="C2648" s="1"/>
    </row>
    <row r="2649" spans="2:3" ht="14.1" customHeight="1" x14ac:dyDescent="0.2">
      <c r="B2649" s="1"/>
      <c r="C2649" s="1"/>
    </row>
    <row r="2650" spans="2:3" ht="14.1" customHeight="1" x14ac:dyDescent="0.2">
      <c r="B2650" s="1"/>
      <c r="C2650" s="1"/>
    </row>
    <row r="2651" spans="2:3" ht="14.1" customHeight="1" x14ac:dyDescent="0.2">
      <c r="B2651" s="1"/>
      <c r="C2651" s="1"/>
    </row>
    <row r="2652" spans="2:3" ht="14.1" customHeight="1" x14ac:dyDescent="0.2">
      <c r="B2652" s="1"/>
      <c r="C2652" s="1"/>
    </row>
    <row r="2653" spans="2:3" ht="14.1" customHeight="1" x14ac:dyDescent="0.2">
      <c r="B2653" s="1"/>
      <c r="C2653" s="1"/>
    </row>
    <row r="2654" spans="2:3" ht="14.1" customHeight="1" x14ac:dyDescent="0.2">
      <c r="B2654" s="1"/>
      <c r="C2654" s="1"/>
    </row>
    <row r="2655" spans="2:3" ht="14.1" customHeight="1" x14ac:dyDescent="0.2">
      <c r="B2655" s="1"/>
      <c r="C2655" s="1"/>
    </row>
    <row r="2656" spans="2:3" ht="14.1" customHeight="1" x14ac:dyDescent="0.2">
      <c r="B2656" s="1"/>
      <c r="C2656" s="1"/>
    </row>
    <row r="2657" spans="2:3" ht="14.1" customHeight="1" x14ac:dyDescent="0.2">
      <c r="B2657" s="1"/>
      <c r="C2657" s="1"/>
    </row>
    <row r="2658" spans="2:3" ht="14.1" customHeight="1" x14ac:dyDescent="0.2">
      <c r="B2658" s="1"/>
      <c r="C2658" s="1"/>
    </row>
    <row r="2659" spans="2:3" ht="14.1" customHeight="1" x14ac:dyDescent="0.2">
      <c r="B2659" s="1"/>
      <c r="C2659" s="1"/>
    </row>
    <row r="2660" spans="2:3" ht="14.1" customHeight="1" x14ac:dyDescent="0.2">
      <c r="B2660" s="1"/>
      <c r="C2660" s="1"/>
    </row>
    <row r="2661" spans="2:3" ht="14.1" customHeight="1" x14ac:dyDescent="0.2">
      <c r="B2661" s="1"/>
      <c r="C2661" s="1"/>
    </row>
    <row r="2662" spans="2:3" ht="14.1" customHeight="1" x14ac:dyDescent="0.2">
      <c r="B2662" s="1"/>
      <c r="C2662" s="1"/>
    </row>
    <row r="2663" spans="2:3" ht="14.1" customHeight="1" x14ac:dyDescent="0.2">
      <c r="B2663" s="1"/>
      <c r="C2663" s="1"/>
    </row>
    <row r="2664" spans="2:3" ht="14.1" customHeight="1" x14ac:dyDescent="0.2">
      <c r="B2664" s="1"/>
      <c r="C2664" s="1"/>
    </row>
    <row r="2665" spans="2:3" ht="14.1" customHeight="1" x14ac:dyDescent="0.2">
      <c r="B2665" s="1"/>
      <c r="C2665" s="1"/>
    </row>
    <row r="2666" spans="2:3" ht="14.1" customHeight="1" x14ac:dyDescent="0.2">
      <c r="B2666" s="1"/>
      <c r="C2666" s="1"/>
    </row>
    <row r="2667" spans="2:3" ht="14.1" customHeight="1" x14ac:dyDescent="0.2">
      <c r="B2667" s="1"/>
      <c r="C2667" s="1"/>
    </row>
    <row r="2668" spans="2:3" ht="14.1" customHeight="1" x14ac:dyDescent="0.2">
      <c r="B2668" s="1"/>
      <c r="C2668" s="1"/>
    </row>
    <row r="2669" spans="2:3" ht="14.1" customHeight="1" x14ac:dyDescent="0.2">
      <c r="B2669" s="1"/>
      <c r="C2669" s="1"/>
    </row>
    <row r="2670" spans="2:3" ht="14.1" customHeight="1" x14ac:dyDescent="0.2">
      <c r="B2670" s="1"/>
      <c r="C2670" s="1"/>
    </row>
    <row r="2671" spans="2:3" ht="14.1" customHeight="1" x14ac:dyDescent="0.2">
      <c r="B2671" s="1"/>
      <c r="C2671" s="1"/>
    </row>
    <row r="2672" spans="2:3" ht="14.1" customHeight="1" x14ac:dyDescent="0.2">
      <c r="B2672" s="1"/>
      <c r="C2672" s="1"/>
    </row>
    <row r="2673" spans="2:3" ht="14.1" customHeight="1" x14ac:dyDescent="0.2">
      <c r="B2673" s="1"/>
      <c r="C2673" s="1"/>
    </row>
    <row r="2674" spans="2:3" ht="14.1" customHeight="1" x14ac:dyDescent="0.2">
      <c r="B2674" s="1"/>
      <c r="C2674" s="1"/>
    </row>
    <row r="2675" spans="2:3" ht="14.1" customHeight="1" x14ac:dyDescent="0.2">
      <c r="B2675" s="1"/>
      <c r="C2675" s="1"/>
    </row>
    <row r="2676" spans="2:3" ht="14.1" customHeight="1" x14ac:dyDescent="0.2">
      <c r="B2676" s="1"/>
      <c r="C2676" s="1"/>
    </row>
    <row r="2677" spans="2:3" ht="14.1" customHeight="1" x14ac:dyDescent="0.2">
      <c r="B2677" s="1"/>
      <c r="C2677" s="1"/>
    </row>
    <row r="2678" spans="2:3" ht="14.1" customHeight="1" x14ac:dyDescent="0.2">
      <c r="B2678" s="1"/>
      <c r="C2678" s="1"/>
    </row>
    <row r="2679" spans="2:3" ht="14.1" customHeight="1" x14ac:dyDescent="0.2">
      <c r="B2679" s="1"/>
      <c r="C2679" s="1"/>
    </row>
    <row r="2680" spans="2:3" ht="14.1" customHeight="1" x14ac:dyDescent="0.2">
      <c r="B2680" s="1"/>
      <c r="C2680" s="1"/>
    </row>
    <row r="2681" spans="2:3" ht="14.1" customHeight="1" x14ac:dyDescent="0.2">
      <c r="B2681" s="1"/>
      <c r="C2681" s="1"/>
    </row>
    <row r="2682" spans="2:3" ht="14.1" customHeight="1" x14ac:dyDescent="0.2">
      <c r="B2682" s="1"/>
      <c r="C2682" s="1"/>
    </row>
    <row r="2683" spans="2:3" ht="14.1" customHeight="1" x14ac:dyDescent="0.2">
      <c r="B2683" s="1"/>
      <c r="C2683" s="1"/>
    </row>
    <row r="2684" spans="2:3" ht="14.1" customHeight="1" x14ac:dyDescent="0.2">
      <c r="B2684" s="1"/>
      <c r="C2684" s="1"/>
    </row>
    <row r="2685" spans="2:3" ht="14.1" customHeight="1" x14ac:dyDescent="0.2">
      <c r="B2685" s="1"/>
      <c r="C2685" s="1"/>
    </row>
    <row r="2686" spans="2:3" ht="14.1" customHeight="1" x14ac:dyDescent="0.2">
      <c r="B2686" s="1"/>
      <c r="C2686" s="1"/>
    </row>
    <row r="2687" spans="2:3" ht="14.1" customHeight="1" x14ac:dyDescent="0.2">
      <c r="B2687" s="1"/>
      <c r="C2687" s="1"/>
    </row>
    <row r="2688" spans="2:3" ht="14.1" customHeight="1" x14ac:dyDescent="0.2">
      <c r="B2688" s="1"/>
      <c r="C2688" s="1"/>
    </row>
    <row r="2689" spans="2:3" ht="14.1" customHeight="1" x14ac:dyDescent="0.2">
      <c r="B2689" s="1"/>
      <c r="C2689" s="1"/>
    </row>
    <row r="2690" spans="2:3" ht="14.1" customHeight="1" x14ac:dyDescent="0.2">
      <c r="B2690" s="1"/>
      <c r="C2690" s="1"/>
    </row>
    <row r="2691" spans="2:3" ht="14.1" customHeight="1" x14ac:dyDescent="0.2">
      <c r="B2691" s="1"/>
      <c r="C2691" s="1"/>
    </row>
    <row r="2692" spans="2:3" ht="14.1" customHeight="1" x14ac:dyDescent="0.2">
      <c r="B2692" s="1"/>
      <c r="C2692" s="1"/>
    </row>
    <row r="2693" spans="2:3" ht="14.1" customHeight="1" x14ac:dyDescent="0.2">
      <c r="B2693" s="1"/>
      <c r="C2693" s="1"/>
    </row>
    <row r="2694" spans="2:3" ht="14.1" customHeight="1" x14ac:dyDescent="0.2">
      <c r="B2694" s="1"/>
      <c r="C2694" s="1"/>
    </row>
    <row r="2695" spans="2:3" ht="14.1" customHeight="1" x14ac:dyDescent="0.2">
      <c r="B2695" s="1"/>
      <c r="C2695" s="1"/>
    </row>
    <row r="2696" spans="2:3" ht="14.1" customHeight="1" x14ac:dyDescent="0.2">
      <c r="B2696" s="1"/>
      <c r="C2696" s="1"/>
    </row>
    <row r="2697" spans="2:3" ht="14.1" customHeight="1" x14ac:dyDescent="0.2">
      <c r="B2697" s="1"/>
      <c r="C2697" s="1"/>
    </row>
    <row r="2698" spans="2:3" ht="14.1" customHeight="1" x14ac:dyDescent="0.2">
      <c r="B2698" s="1"/>
      <c r="C2698" s="1"/>
    </row>
    <row r="2699" spans="2:3" ht="14.1" customHeight="1" x14ac:dyDescent="0.2">
      <c r="B2699" s="1"/>
      <c r="C2699" s="1"/>
    </row>
    <row r="2700" spans="2:3" ht="14.1" customHeight="1" x14ac:dyDescent="0.2">
      <c r="B2700" s="1"/>
      <c r="C2700" s="1"/>
    </row>
    <row r="2701" spans="2:3" ht="14.1" customHeight="1" x14ac:dyDescent="0.2">
      <c r="B2701" s="1"/>
      <c r="C2701" s="1"/>
    </row>
    <row r="2702" spans="2:3" ht="14.1" customHeight="1" x14ac:dyDescent="0.2">
      <c r="B2702" s="1"/>
      <c r="C2702" s="1"/>
    </row>
    <row r="2703" spans="2:3" ht="14.1" customHeight="1" x14ac:dyDescent="0.2">
      <c r="B2703" s="1"/>
      <c r="C2703" s="1"/>
    </row>
    <row r="2704" spans="2:3" ht="14.1" customHeight="1" x14ac:dyDescent="0.2">
      <c r="B2704" s="1"/>
      <c r="C2704" s="1"/>
    </row>
    <row r="2705" spans="2:3" ht="14.1" customHeight="1" x14ac:dyDescent="0.2">
      <c r="B2705" s="1"/>
      <c r="C2705" s="1"/>
    </row>
    <row r="2706" spans="2:3" ht="14.1" customHeight="1" x14ac:dyDescent="0.2">
      <c r="B2706" s="1"/>
      <c r="C2706" s="1"/>
    </row>
    <row r="2707" spans="2:3" ht="14.1" customHeight="1" x14ac:dyDescent="0.2">
      <c r="B2707" s="1"/>
      <c r="C2707" s="1"/>
    </row>
    <row r="2708" spans="2:3" ht="14.1" customHeight="1" x14ac:dyDescent="0.2">
      <c r="B2708" s="1"/>
      <c r="C2708" s="1"/>
    </row>
    <row r="2709" spans="2:3" ht="14.1" customHeight="1" x14ac:dyDescent="0.2">
      <c r="B2709" s="1"/>
      <c r="C2709" s="1"/>
    </row>
    <row r="2710" spans="2:3" ht="14.1" customHeight="1" x14ac:dyDescent="0.2">
      <c r="B2710" s="1"/>
      <c r="C2710" s="1"/>
    </row>
    <row r="2711" spans="2:3" ht="14.1" customHeight="1" x14ac:dyDescent="0.2">
      <c r="B2711" s="1"/>
      <c r="C2711" s="1"/>
    </row>
    <row r="2712" spans="2:3" ht="14.1" customHeight="1" x14ac:dyDescent="0.2">
      <c r="B2712" s="1"/>
      <c r="C2712" s="1"/>
    </row>
    <row r="2713" spans="2:3" ht="14.1" customHeight="1" x14ac:dyDescent="0.2">
      <c r="B2713" s="1"/>
      <c r="C2713" s="1"/>
    </row>
    <row r="2714" spans="2:3" ht="14.1" customHeight="1" x14ac:dyDescent="0.2">
      <c r="B2714" s="1"/>
      <c r="C2714" s="1"/>
    </row>
    <row r="2715" spans="2:3" ht="14.1" customHeight="1" x14ac:dyDescent="0.2">
      <c r="B2715" s="1"/>
      <c r="C2715" s="1"/>
    </row>
    <row r="2716" spans="2:3" ht="14.1" customHeight="1" x14ac:dyDescent="0.2">
      <c r="B2716" s="1"/>
      <c r="C2716" s="1"/>
    </row>
    <row r="2717" spans="2:3" ht="14.1" customHeight="1" x14ac:dyDescent="0.2">
      <c r="B2717" s="1"/>
      <c r="C2717" s="1"/>
    </row>
    <row r="2718" spans="2:3" ht="14.1" customHeight="1" x14ac:dyDescent="0.2">
      <c r="B2718" s="1"/>
      <c r="C2718" s="1"/>
    </row>
    <row r="2719" spans="2:3" ht="14.1" customHeight="1" x14ac:dyDescent="0.2">
      <c r="B2719" s="1"/>
      <c r="C2719" s="1"/>
    </row>
    <row r="2720" spans="2:3" ht="14.1" customHeight="1" x14ac:dyDescent="0.2">
      <c r="B2720" s="1"/>
      <c r="C2720" s="1"/>
    </row>
    <row r="2721" spans="2:3" ht="14.1" customHeight="1" x14ac:dyDescent="0.2">
      <c r="B2721" s="1"/>
      <c r="C2721" s="1"/>
    </row>
    <row r="2722" spans="2:3" ht="14.1" customHeight="1" x14ac:dyDescent="0.2">
      <c r="B2722" s="1"/>
      <c r="C2722" s="1"/>
    </row>
    <row r="2723" spans="2:3" ht="14.1" customHeight="1" x14ac:dyDescent="0.2">
      <c r="B2723" s="1"/>
      <c r="C2723" s="1"/>
    </row>
    <row r="2724" spans="2:3" ht="14.1" customHeight="1" x14ac:dyDescent="0.2">
      <c r="B2724" s="1"/>
      <c r="C2724" s="1"/>
    </row>
    <row r="2725" spans="2:3" ht="14.1" customHeight="1" x14ac:dyDescent="0.2">
      <c r="B2725" s="1"/>
      <c r="C2725" s="1"/>
    </row>
    <row r="2726" spans="2:3" ht="14.1" customHeight="1" x14ac:dyDescent="0.2">
      <c r="B2726" s="1"/>
      <c r="C2726" s="1"/>
    </row>
    <row r="2727" spans="2:3" ht="14.1" customHeight="1" x14ac:dyDescent="0.2">
      <c r="B2727" s="1"/>
      <c r="C2727" s="1"/>
    </row>
    <row r="2728" spans="2:3" ht="14.1" customHeight="1" x14ac:dyDescent="0.2">
      <c r="B2728" s="1"/>
      <c r="C2728" s="1"/>
    </row>
    <row r="2729" spans="2:3" ht="14.1" customHeight="1" x14ac:dyDescent="0.2">
      <c r="B2729" s="1"/>
      <c r="C2729" s="1"/>
    </row>
    <row r="2730" spans="2:3" ht="14.1" customHeight="1" x14ac:dyDescent="0.2">
      <c r="B2730" s="1"/>
      <c r="C2730" s="1"/>
    </row>
    <row r="2731" spans="2:3" ht="14.1" customHeight="1" x14ac:dyDescent="0.2">
      <c r="B2731" s="1"/>
      <c r="C2731" s="1"/>
    </row>
    <row r="2732" spans="2:3" ht="14.1" customHeight="1" x14ac:dyDescent="0.2">
      <c r="B2732" s="1"/>
      <c r="C2732" s="1"/>
    </row>
    <row r="2733" spans="2:3" ht="14.1" customHeight="1" x14ac:dyDescent="0.2">
      <c r="B2733" s="1"/>
      <c r="C2733" s="1"/>
    </row>
    <row r="2734" spans="2:3" ht="14.1" customHeight="1" x14ac:dyDescent="0.2">
      <c r="B2734" s="1"/>
      <c r="C2734" s="1"/>
    </row>
    <row r="2735" spans="2:3" ht="14.1" customHeight="1" x14ac:dyDescent="0.2">
      <c r="B2735" s="1"/>
      <c r="C2735" s="1"/>
    </row>
    <row r="2736" spans="2:3" ht="14.1" customHeight="1" x14ac:dyDescent="0.2">
      <c r="B2736" s="1"/>
      <c r="C2736" s="1"/>
    </row>
    <row r="2737" spans="2:3" ht="14.1" customHeight="1" x14ac:dyDescent="0.2">
      <c r="B2737" s="1"/>
      <c r="C2737" s="1"/>
    </row>
    <row r="2738" spans="2:3" ht="14.1" customHeight="1" x14ac:dyDescent="0.2">
      <c r="B2738" s="1"/>
      <c r="C2738" s="1"/>
    </row>
    <row r="2739" spans="2:3" ht="14.1" customHeight="1" x14ac:dyDescent="0.2">
      <c r="B2739" s="1"/>
      <c r="C2739" s="1"/>
    </row>
    <row r="2740" spans="2:3" ht="14.1" customHeight="1" x14ac:dyDescent="0.2">
      <c r="B2740" s="1"/>
      <c r="C2740" s="1"/>
    </row>
    <row r="2741" spans="2:3" ht="14.1" customHeight="1" x14ac:dyDescent="0.2">
      <c r="B2741" s="1"/>
      <c r="C2741" s="1"/>
    </row>
    <row r="2742" spans="2:3" ht="14.1" customHeight="1" x14ac:dyDescent="0.2">
      <c r="B2742" s="1"/>
      <c r="C2742" s="1"/>
    </row>
    <row r="2743" spans="2:3" ht="14.1" customHeight="1" x14ac:dyDescent="0.2">
      <c r="B2743" s="1"/>
      <c r="C2743" s="1"/>
    </row>
    <row r="2744" spans="2:3" ht="14.1" customHeight="1" x14ac:dyDescent="0.2">
      <c r="B2744" s="1"/>
      <c r="C2744" s="1"/>
    </row>
    <row r="2745" spans="2:3" ht="14.1" customHeight="1" x14ac:dyDescent="0.2">
      <c r="B2745" s="1"/>
      <c r="C2745" s="1"/>
    </row>
    <row r="2746" spans="2:3" ht="14.1" customHeight="1" x14ac:dyDescent="0.2">
      <c r="B2746" s="1"/>
      <c r="C2746" s="1"/>
    </row>
    <row r="2747" spans="2:3" ht="14.1" customHeight="1" x14ac:dyDescent="0.2">
      <c r="B2747" s="1"/>
      <c r="C2747" s="1"/>
    </row>
    <row r="2748" spans="2:3" ht="14.1" customHeight="1" x14ac:dyDescent="0.2">
      <c r="B2748" s="1"/>
      <c r="C2748" s="1"/>
    </row>
    <row r="2749" spans="2:3" ht="14.1" customHeight="1" x14ac:dyDescent="0.2">
      <c r="B2749" s="1"/>
      <c r="C2749" s="1"/>
    </row>
    <row r="2750" spans="2:3" ht="14.1" customHeight="1" x14ac:dyDescent="0.2">
      <c r="B2750" s="1"/>
      <c r="C2750" s="1"/>
    </row>
    <row r="2751" spans="2:3" ht="14.1" customHeight="1" x14ac:dyDescent="0.2">
      <c r="B2751" s="1"/>
      <c r="C2751" s="1"/>
    </row>
    <row r="2752" spans="2:3" ht="14.1" customHeight="1" x14ac:dyDescent="0.2">
      <c r="B2752" s="1"/>
      <c r="C2752" s="1"/>
    </row>
    <row r="2753" spans="2:3" ht="14.1" customHeight="1" x14ac:dyDescent="0.2">
      <c r="B2753" s="1"/>
      <c r="C2753" s="1"/>
    </row>
    <row r="2754" spans="2:3" ht="14.1" customHeight="1" x14ac:dyDescent="0.2">
      <c r="B2754" s="1"/>
      <c r="C2754" s="1"/>
    </row>
    <row r="2755" spans="2:3" ht="14.1" customHeight="1" x14ac:dyDescent="0.2">
      <c r="B2755" s="1"/>
      <c r="C2755" s="1"/>
    </row>
    <row r="2756" spans="2:3" ht="14.1" customHeight="1" x14ac:dyDescent="0.2">
      <c r="B2756" s="1"/>
      <c r="C2756" s="1"/>
    </row>
    <row r="2757" spans="2:3" ht="14.1" customHeight="1" x14ac:dyDescent="0.2">
      <c r="B2757" s="1"/>
      <c r="C2757" s="1"/>
    </row>
    <row r="2758" spans="2:3" ht="14.1" customHeight="1" x14ac:dyDescent="0.2">
      <c r="B2758" s="1"/>
      <c r="C2758" s="1"/>
    </row>
    <row r="2759" spans="2:3" ht="14.1" customHeight="1" x14ac:dyDescent="0.2">
      <c r="B2759" s="1"/>
      <c r="C2759" s="1"/>
    </row>
    <row r="2760" spans="2:3" ht="14.1" customHeight="1" x14ac:dyDescent="0.2">
      <c r="B2760" s="1"/>
      <c r="C2760" s="1"/>
    </row>
    <row r="2761" spans="2:3" ht="14.1" customHeight="1" x14ac:dyDescent="0.2">
      <c r="B2761" s="1"/>
      <c r="C2761" s="1"/>
    </row>
    <row r="2762" spans="2:3" ht="14.1" customHeight="1" x14ac:dyDescent="0.2">
      <c r="B2762" s="1"/>
      <c r="C2762" s="1"/>
    </row>
    <row r="2763" spans="2:3" ht="14.1" customHeight="1" x14ac:dyDescent="0.2">
      <c r="B2763" s="1"/>
      <c r="C2763" s="1"/>
    </row>
    <row r="2764" spans="2:3" ht="14.1" customHeight="1" x14ac:dyDescent="0.2">
      <c r="B2764" s="1"/>
      <c r="C2764" s="1"/>
    </row>
    <row r="2765" spans="2:3" ht="14.1" customHeight="1" x14ac:dyDescent="0.2">
      <c r="B2765" s="1"/>
      <c r="C2765" s="1"/>
    </row>
    <row r="2766" spans="2:3" ht="14.1" customHeight="1" x14ac:dyDescent="0.2">
      <c r="B2766" s="1"/>
      <c r="C2766" s="1"/>
    </row>
    <row r="2767" spans="2:3" ht="14.1" customHeight="1" x14ac:dyDescent="0.2">
      <c r="B2767" s="1"/>
      <c r="C2767" s="1"/>
    </row>
  </sheetData>
  <phoneticPr fontId="20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4">
    <tabColor rgb="FFFFEBEB"/>
  </sheetPr>
  <dimension ref="A1:F3014"/>
  <sheetViews>
    <sheetView showGridLines="0" defaultGridColor="0" colorId="8" zoomScale="150" zoomScaleNormal="150" zoomScaleSheetLayoutView="100" workbookViewId="0">
      <selection activeCell="I10" sqref="I10"/>
    </sheetView>
  </sheetViews>
  <sheetFormatPr baseColWidth="10" defaultColWidth="30.28515625" defaultRowHeight="12.75" x14ac:dyDescent="0.2"/>
  <cols>
    <col min="1" max="1" width="2.28515625" style="5" customWidth="1"/>
    <col min="2" max="2" width="9" style="5" customWidth="1"/>
    <col min="3" max="3" width="45.140625" style="5" customWidth="1"/>
    <col min="4" max="4" width="7.7109375" style="5" bestFit="1" customWidth="1"/>
    <col min="5" max="5" width="9" style="5" bestFit="1" customWidth="1"/>
    <col min="6" max="6" width="2.7109375" style="5" bestFit="1" customWidth="1"/>
    <col min="7" max="16384" width="30.28515625" style="5"/>
  </cols>
  <sheetData>
    <row r="1" spans="1:5" ht="12.95" customHeight="1" x14ac:dyDescent="0.25">
      <c r="A1" s="416" t="s">
        <v>369</v>
      </c>
      <c r="B1" s="416"/>
      <c r="C1" s="416"/>
      <c r="D1" s="416"/>
      <c r="E1" s="416"/>
    </row>
    <row r="2" spans="1:5" ht="15.75" x14ac:dyDescent="0.2">
      <c r="A2" s="426" t="s">
        <v>823</v>
      </c>
      <c r="B2" s="426"/>
      <c r="C2" s="426"/>
      <c r="D2" s="426"/>
      <c r="E2" s="426"/>
    </row>
    <row r="3" spans="1:5" ht="3" customHeight="1" x14ac:dyDescent="0.2">
      <c r="B3" s="15"/>
      <c r="C3" s="15"/>
      <c r="D3" s="16"/>
      <c r="E3" s="16"/>
    </row>
    <row r="4" spans="1:5" ht="9.9499999999999993" customHeight="1" x14ac:dyDescent="0.25">
      <c r="A4" s="410" t="s">
        <v>241</v>
      </c>
      <c r="B4" s="411"/>
      <c r="C4" s="405" t="s">
        <v>365</v>
      </c>
      <c r="D4" s="402" t="s">
        <v>282</v>
      </c>
      <c r="E4" s="403" t="s">
        <v>232</v>
      </c>
    </row>
    <row r="5" spans="1:5" ht="9.9499999999999993" customHeight="1" x14ac:dyDescent="0.2">
      <c r="A5" s="428" t="s">
        <v>239</v>
      </c>
      <c r="B5" s="429"/>
      <c r="C5" s="384"/>
      <c r="D5" s="425"/>
      <c r="E5" s="427"/>
    </row>
    <row r="6" spans="1:5" ht="12.95" customHeight="1" thickBot="1" x14ac:dyDescent="0.25">
      <c r="A6" s="409" t="s">
        <v>311</v>
      </c>
      <c r="B6" s="409"/>
      <c r="C6" s="409"/>
      <c r="D6" s="228">
        <v>3817042.0892169997</v>
      </c>
      <c r="E6" s="228">
        <v>1695083.4173139995</v>
      </c>
    </row>
    <row r="7" spans="1:5" ht="11.1" customHeight="1" thickTop="1" x14ac:dyDescent="0.2">
      <c r="A7" s="203"/>
      <c r="B7" s="203" t="s">
        <v>60</v>
      </c>
      <c r="C7" s="210" t="s">
        <v>690</v>
      </c>
      <c r="D7" s="204">
        <v>3005526.9499999997</v>
      </c>
      <c r="E7" s="222">
        <v>893305.78926899959</v>
      </c>
    </row>
    <row r="8" spans="1:5" ht="11.1" customHeight="1" x14ac:dyDescent="0.2">
      <c r="A8" s="159"/>
      <c r="B8" s="159" t="s">
        <v>179</v>
      </c>
      <c r="C8" s="210" t="s">
        <v>692</v>
      </c>
      <c r="D8" s="205">
        <v>362064.14871200005</v>
      </c>
      <c r="E8" s="221">
        <v>447578.67903500004</v>
      </c>
    </row>
    <row r="9" spans="1:5" ht="11.1" customHeight="1" x14ac:dyDescent="0.2">
      <c r="A9" s="159"/>
      <c r="B9" s="159" t="s">
        <v>178</v>
      </c>
      <c r="C9" s="210" t="s">
        <v>693</v>
      </c>
      <c r="D9" s="205">
        <v>177684.59999999998</v>
      </c>
      <c r="E9" s="221">
        <v>56395.727561</v>
      </c>
    </row>
    <row r="10" spans="1:5" ht="11.1" customHeight="1" x14ac:dyDescent="0.2">
      <c r="A10" s="159"/>
      <c r="B10" s="159" t="s">
        <v>72</v>
      </c>
      <c r="C10" s="210" t="s">
        <v>710</v>
      </c>
      <c r="D10" s="205">
        <v>24827.54</v>
      </c>
      <c r="E10" s="221">
        <v>35397.469945999997</v>
      </c>
    </row>
    <row r="11" spans="1:5" ht="11.1" customHeight="1" x14ac:dyDescent="0.2">
      <c r="A11" s="159"/>
      <c r="B11" s="159" t="s">
        <v>181</v>
      </c>
      <c r="C11" s="210" t="s">
        <v>695</v>
      </c>
      <c r="D11" s="205">
        <v>41730.750000000007</v>
      </c>
      <c r="E11" s="221">
        <v>25258.881944000001</v>
      </c>
    </row>
    <row r="12" spans="1:5" ht="25.5" x14ac:dyDescent="0.2">
      <c r="A12" s="159"/>
      <c r="B12" s="159" t="s">
        <v>183</v>
      </c>
      <c r="C12" s="210" t="s">
        <v>697</v>
      </c>
      <c r="D12" s="205">
        <v>6500</v>
      </c>
      <c r="E12" s="221">
        <v>24110.821284000001</v>
      </c>
    </row>
    <row r="13" spans="1:5" ht="23.25" customHeight="1" x14ac:dyDescent="0.2">
      <c r="A13" s="159"/>
      <c r="B13" s="159" t="s">
        <v>197</v>
      </c>
      <c r="C13" s="210" t="s">
        <v>642</v>
      </c>
      <c r="D13" s="205">
        <v>17260.996243999998</v>
      </c>
      <c r="E13" s="221">
        <v>19128.193424999998</v>
      </c>
    </row>
    <row r="14" spans="1:5" ht="11.1" customHeight="1" x14ac:dyDescent="0.2">
      <c r="A14" s="159"/>
      <c r="B14" s="159" t="s">
        <v>177</v>
      </c>
      <c r="C14" s="210" t="s">
        <v>691</v>
      </c>
      <c r="D14" s="205">
        <v>29627.29</v>
      </c>
      <c r="E14" s="221">
        <v>14692.353794999999</v>
      </c>
    </row>
    <row r="15" spans="1:5" ht="10.5" customHeight="1" x14ac:dyDescent="0.2">
      <c r="A15" s="159"/>
      <c r="B15" s="159" t="s">
        <v>75</v>
      </c>
      <c r="C15" s="210" t="s">
        <v>713</v>
      </c>
      <c r="D15" s="205">
        <v>3537.9912460000023</v>
      </c>
      <c r="E15" s="221">
        <v>14638.316844999999</v>
      </c>
    </row>
    <row r="16" spans="1:5" ht="11.1" customHeight="1" x14ac:dyDescent="0.2">
      <c r="A16" s="159"/>
      <c r="B16" s="159" t="s">
        <v>190</v>
      </c>
      <c r="C16" s="210" t="s">
        <v>698</v>
      </c>
      <c r="D16" s="205">
        <v>8551.2323710000019</v>
      </c>
      <c r="E16" s="221">
        <v>13731.420316999998</v>
      </c>
    </row>
    <row r="17" spans="1:5" ht="11.1" customHeight="1" x14ac:dyDescent="0.2">
      <c r="A17" s="207"/>
      <c r="B17" s="207"/>
      <c r="C17" s="223" t="s">
        <v>211</v>
      </c>
      <c r="D17" s="208">
        <v>139730.59064400007</v>
      </c>
      <c r="E17" s="224">
        <v>150845.76389299988</v>
      </c>
    </row>
    <row r="18" spans="1:5" ht="12.95" customHeight="1" thickBot="1" x14ac:dyDescent="0.25">
      <c r="A18" s="409" t="s">
        <v>268</v>
      </c>
      <c r="B18" s="409"/>
      <c r="C18" s="409"/>
      <c r="D18" s="228">
        <v>1440981.6337929999</v>
      </c>
      <c r="E18" s="228">
        <v>1140658.1421890003</v>
      </c>
    </row>
    <row r="19" spans="1:5" ht="10.5" customHeight="1" thickTop="1" x14ac:dyDescent="0.2">
      <c r="A19" s="225"/>
      <c r="B19" s="203" t="s">
        <v>60</v>
      </c>
      <c r="C19" s="210" t="s">
        <v>690</v>
      </c>
      <c r="D19" s="204">
        <v>563010.11499999999</v>
      </c>
      <c r="E19" s="222">
        <v>158292.34854599999</v>
      </c>
    </row>
    <row r="20" spans="1:5" ht="10.5" customHeight="1" x14ac:dyDescent="0.2">
      <c r="A20" s="226"/>
      <c r="B20" s="159" t="s">
        <v>358</v>
      </c>
      <c r="C20" s="210" t="s">
        <v>696</v>
      </c>
      <c r="D20" s="205">
        <v>144823.66200000001</v>
      </c>
      <c r="E20" s="221">
        <v>130910.38035499999</v>
      </c>
    </row>
    <row r="21" spans="1:5" ht="10.5" customHeight="1" x14ac:dyDescent="0.2">
      <c r="A21" s="226"/>
      <c r="B21" s="159" t="s">
        <v>178</v>
      </c>
      <c r="C21" s="210" t="s">
        <v>693</v>
      </c>
      <c r="D21" s="205">
        <v>214988.65400000004</v>
      </c>
      <c r="E21" s="221">
        <v>67039.055615999983</v>
      </c>
    </row>
    <row r="22" spans="1:5" ht="10.5" customHeight="1" x14ac:dyDescent="0.2">
      <c r="A22" s="226"/>
      <c r="B22" s="159" t="s">
        <v>177</v>
      </c>
      <c r="C22" s="210" t="s">
        <v>691</v>
      </c>
      <c r="D22" s="205">
        <v>102892.867</v>
      </c>
      <c r="E22" s="221">
        <v>52887.556131000005</v>
      </c>
    </row>
    <row r="23" spans="1:5" ht="10.5" customHeight="1" x14ac:dyDescent="0.2">
      <c r="A23" s="226"/>
      <c r="B23" s="159" t="s">
        <v>181</v>
      </c>
      <c r="C23" s="210" t="s">
        <v>695</v>
      </c>
      <c r="D23" s="205">
        <v>91505.565000000002</v>
      </c>
      <c r="E23" s="221">
        <v>52058.016217999997</v>
      </c>
    </row>
    <row r="24" spans="1:5" ht="10.5" customHeight="1" x14ac:dyDescent="0.2">
      <c r="A24" s="226"/>
      <c r="B24" s="159" t="s">
        <v>189</v>
      </c>
      <c r="C24" s="210" t="s">
        <v>706</v>
      </c>
      <c r="D24" s="205">
        <v>21091.107962999995</v>
      </c>
      <c r="E24" s="221">
        <v>44482.829580999991</v>
      </c>
    </row>
    <row r="25" spans="1:5" ht="10.5" customHeight="1" x14ac:dyDescent="0.2">
      <c r="A25" s="226"/>
      <c r="B25" s="159" t="s">
        <v>183</v>
      </c>
      <c r="C25" s="210" t="s">
        <v>697</v>
      </c>
      <c r="D25" s="205">
        <v>12601.15</v>
      </c>
      <c r="E25" s="221">
        <v>43702.126580999997</v>
      </c>
    </row>
    <row r="26" spans="1:5" ht="10.5" customHeight="1" x14ac:dyDescent="0.2">
      <c r="A26" s="226"/>
      <c r="B26" s="159" t="s">
        <v>185</v>
      </c>
      <c r="C26" s="210" t="s">
        <v>699</v>
      </c>
      <c r="D26" s="205">
        <v>15068.955839999999</v>
      </c>
      <c r="E26" s="221">
        <v>41884.453846999997</v>
      </c>
    </row>
    <row r="27" spans="1:5" ht="10.5" customHeight="1" x14ac:dyDescent="0.2">
      <c r="A27" s="226"/>
      <c r="B27" s="159" t="s">
        <v>87</v>
      </c>
      <c r="C27" s="210" t="s">
        <v>708</v>
      </c>
      <c r="D27" s="205">
        <v>10427.181440000002</v>
      </c>
      <c r="E27" s="221">
        <v>38910.818469999998</v>
      </c>
    </row>
    <row r="28" spans="1:5" ht="10.5" customHeight="1" x14ac:dyDescent="0.2">
      <c r="A28" s="226"/>
      <c r="B28" s="159" t="s">
        <v>188</v>
      </c>
      <c r="C28" s="210" t="s">
        <v>707</v>
      </c>
      <c r="D28" s="205">
        <v>19021.620539999996</v>
      </c>
      <c r="E28" s="221">
        <v>38830.315923999995</v>
      </c>
    </row>
    <row r="29" spans="1:5" ht="10.5" customHeight="1" x14ac:dyDescent="0.2">
      <c r="A29" s="226"/>
      <c r="B29" s="159" t="s">
        <v>179</v>
      </c>
      <c r="C29" s="210" t="s">
        <v>692</v>
      </c>
      <c r="D29" s="205">
        <v>42929.036999999997</v>
      </c>
      <c r="E29" s="221">
        <v>38025.951046000002</v>
      </c>
    </row>
    <row r="30" spans="1:5" ht="10.5" customHeight="1" x14ac:dyDescent="0.2">
      <c r="A30" s="226"/>
      <c r="B30" s="159" t="s">
        <v>64</v>
      </c>
      <c r="C30" s="210" t="s">
        <v>721</v>
      </c>
      <c r="D30" s="205">
        <v>26537.893592999983</v>
      </c>
      <c r="E30" s="221">
        <v>24816.552741999993</v>
      </c>
    </row>
    <row r="31" spans="1:5" ht="10.5" customHeight="1" x14ac:dyDescent="0.2">
      <c r="A31" s="226"/>
      <c r="B31" s="159" t="s">
        <v>67</v>
      </c>
      <c r="C31" s="210" t="s">
        <v>607</v>
      </c>
      <c r="D31" s="205">
        <v>1224.8502149999999</v>
      </c>
      <c r="E31" s="221">
        <v>23209.304515999993</v>
      </c>
    </row>
    <row r="32" spans="1:5" ht="10.5" customHeight="1" x14ac:dyDescent="0.2">
      <c r="A32" s="226"/>
      <c r="B32" s="159" t="s">
        <v>329</v>
      </c>
      <c r="C32" s="210" t="s">
        <v>593</v>
      </c>
      <c r="D32" s="205">
        <v>7060.0558230000015</v>
      </c>
      <c r="E32" s="221">
        <v>19388.87499099999</v>
      </c>
    </row>
    <row r="33" spans="1:5" ht="10.5" customHeight="1" x14ac:dyDescent="0.2">
      <c r="A33" s="159"/>
      <c r="B33" s="159" t="s">
        <v>36</v>
      </c>
      <c r="C33" s="210" t="s">
        <v>726</v>
      </c>
      <c r="D33" s="205">
        <v>26190.56549999999</v>
      </c>
      <c r="E33" s="221">
        <v>16287.307014999989</v>
      </c>
    </row>
    <row r="34" spans="1:5" ht="11.1" customHeight="1" x14ac:dyDescent="0.2">
      <c r="A34" s="207"/>
      <c r="B34" s="207"/>
      <c r="C34" s="223" t="s">
        <v>211</v>
      </c>
      <c r="D34" s="208">
        <v>141608.35287899984</v>
      </c>
      <c r="E34" s="224">
        <v>349932.25061000045</v>
      </c>
    </row>
    <row r="35" spans="1:5" ht="12.95" customHeight="1" thickBot="1" x14ac:dyDescent="0.25">
      <c r="A35" s="409" t="s">
        <v>224</v>
      </c>
      <c r="B35" s="409"/>
      <c r="C35" s="409"/>
      <c r="D35" s="228">
        <v>1562532.4484579999</v>
      </c>
      <c r="E35" s="228">
        <v>851535.38907799998</v>
      </c>
    </row>
    <row r="36" spans="1:5" ht="11.1" customHeight="1" thickTop="1" x14ac:dyDescent="0.2">
      <c r="A36" s="203"/>
      <c r="B36" s="203" t="s">
        <v>177</v>
      </c>
      <c r="C36" s="210" t="s">
        <v>691</v>
      </c>
      <c r="D36" s="204">
        <v>1137654.9179999998</v>
      </c>
      <c r="E36" s="222">
        <v>518098.51929100003</v>
      </c>
    </row>
    <row r="37" spans="1:5" ht="11.1" customHeight="1" x14ac:dyDescent="0.2">
      <c r="A37" s="159"/>
      <c r="B37" s="159" t="s">
        <v>179</v>
      </c>
      <c r="C37" s="210" t="s">
        <v>692</v>
      </c>
      <c r="D37" s="205">
        <v>81800.348999999987</v>
      </c>
      <c r="E37" s="221">
        <v>100429.62884299998</v>
      </c>
    </row>
    <row r="38" spans="1:5" ht="11.1" customHeight="1" x14ac:dyDescent="0.2">
      <c r="A38" s="159"/>
      <c r="B38" s="159" t="s">
        <v>190</v>
      </c>
      <c r="C38" s="210" t="s">
        <v>698</v>
      </c>
      <c r="D38" s="205">
        <v>40746.94789000001</v>
      </c>
      <c r="E38" s="221">
        <v>50881.465839999997</v>
      </c>
    </row>
    <row r="39" spans="1:5" ht="11.1" customHeight="1" x14ac:dyDescent="0.2">
      <c r="A39" s="159"/>
      <c r="B39" s="159" t="s">
        <v>173</v>
      </c>
      <c r="C39" s="210" t="s">
        <v>702</v>
      </c>
      <c r="D39" s="205">
        <v>90726.801000000036</v>
      </c>
      <c r="E39" s="221">
        <v>47475.070666000007</v>
      </c>
    </row>
    <row r="40" spans="1:5" ht="11.1" customHeight="1" x14ac:dyDescent="0.2">
      <c r="A40" s="159"/>
      <c r="B40" s="159" t="s">
        <v>181</v>
      </c>
      <c r="C40" s="210" t="s">
        <v>695</v>
      </c>
      <c r="D40" s="205">
        <v>58259.076000000023</v>
      </c>
      <c r="E40" s="221">
        <v>30876.355037000016</v>
      </c>
    </row>
    <row r="41" spans="1:5" ht="11.1" customHeight="1" x14ac:dyDescent="0.2">
      <c r="A41" s="159"/>
      <c r="B41" s="159" t="s">
        <v>346</v>
      </c>
      <c r="C41" s="210" t="s">
        <v>536</v>
      </c>
      <c r="D41" s="205">
        <v>32057.782200000023</v>
      </c>
      <c r="E41" s="221">
        <v>24342.784574000016</v>
      </c>
    </row>
    <row r="42" spans="1:5" ht="11.1" customHeight="1" x14ac:dyDescent="0.2">
      <c r="A42" s="159"/>
      <c r="B42" s="159" t="s">
        <v>172</v>
      </c>
      <c r="C42" s="210" t="s">
        <v>556</v>
      </c>
      <c r="D42" s="205">
        <v>32036.857000000004</v>
      </c>
      <c r="E42" s="221">
        <v>14452.224827999999</v>
      </c>
    </row>
    <row r="43" spans="1:5" ht="11.1" customHeight="1" x14ac:dyDescent="0.2">
      <c r="A43" s="159"/>
      <c r="B43" s="159" t="s">
        <v>23</v>
      </c>
      <c r="C43" s="210" t="s">
        <v>661</v>
      </c>
      <c r="D43" s="205">
        <v>12549.509999999998</v>
      </c>
      <c r="E43" s="221">
        <v>11036.733834000004</v>
      </c>
    </row>
    <row r="44" spans="1:5" ht="24" customHeight="1" x14ac:dyDescent="0.2">
      <c r="A44" s="159"/>
      <c r="B44" s="159" t="s">
        <v>127</v>
      </c>
      <c r="C44" s="210" t="s">
        <v>758</v>
      </c>
      <c r="D44" s="205">
        <v>25344.283999999996</v>
      </c>
      <c r="E44" s="221">
        <v>9526.6309310000015</v>
      </c>
    </row>
    <row r="45" spans="1:5" ht="11.1" customHeight="1" x14ac:dyDescent="0.2">
      <c r="A45" s="159"/>
      <c r="B45" s="159" t="s">
        <v>60</v>
      </c>
      <c r="C45" s="210" t="s">
        <v>690</v>
      </c>
      <c r="D45" s="205">
        <v>25201.253000000001</v>
      </c>
      <c r="E45" s="221">
        <v>6505.1576909999985</v>
      </c>
    </row>
    <row r="46" spans="1:5" ht="11.1" customHeight="1" x14ac:dyDescent="0.2">
      <c r="A46" s="207"/>
      <c r="B46" s="207"/>
      <c r="C46" s="223" t="s">
        <v>211</v>
      </c>
      <c r="D46" s="208">
        <v>26154.670368000006</v>
      </c>
      <c r="E46" s="224">
        <v>37910.817543000012</v>
      </c>
    </row>
    <row r="47" spans="1:5" ht="12.95" customHeight="1" thickBot="1" x14ac:dyDescent="0.25">
      <c r="A47" s="409" t="s">
        <v>324</v>
      </c>
      <c r="B47" s="409"/>
      <c r="C47" s="409"/>
      <c r="D47" s="229">
        <v>1622272.1280469997</v>
      </c>
      <c r="E47" s="229">
        <v>554527.15010100009</v>
      </c>
    </row>
    <row r="48" spans="1:5" ht="11.1" customHeight="1" thickTop="1" x14ac:dyDescent="0.2">
      <c r="A48" s="203"/>
      <c r="B48" s="203" t="s">
        <v>178</v>
      </c>
      <c r="C48" s="210" t="s">
        <v>693</v>
      </c>
      <c r="D48" s="204">
        <v>1395579.6501999996</v>
      </c>
      <c r="E48" s="222">
        <v>429081.23695500003</v>
      </c>
    </row>
    <row r="49" spans="1:5" ht="11.1" customHeight="1" x14ac:dyDescent="0.2">
      <c r="A49" s="159"/>
      <c r="B49" s="159" t="s">
        <v>186</v>
      </c>
      <c r="C49" s="210" t="s">
        <v>703</v>
      </c>
      <c r="D49" s="205">
        <v>130072.664</v>
      </c>
      <c r="E49" s="221">
        <v>44990.956487999996</v>
      </c>
    </row>
    <row r="50" spans="1:5" ht="11.1" customHeight="1" x14ac:dyDescent="0.2">
      <c r="A50" s="159"/>
      <c r="B50" s="159" t="s">
        <v>195</v>
      </c>
      <c r="C50" s="210" t="s">
        <v>705</v>
      </c>
      <c r="D50" s="205">
        <v>41754.073999999993</v>
      </c>
      <c r="E50" s="221">
        <v>33932.82349599999</v>
      </c>
    </row>
    <row r="51" spans="1:5" ht="11.1" customHeight="1" x14ac:dyDescent="0.2">
      <c r="A51" s="159"/>
      <c r="B51" s="159" t="s">
        <v>16</v>
      </c>
      <c r="C51" s="210" t="s">
        <v>773</v>
      </c>
      <c r="D51" s="205">
        <v>25368.120000000003</v>
      </c>
      <c r="E51" s="221">
        <v>7686.9302319999988</v>
      </c>
    </row>
    <row r="52" spans="1:5" ht="11.1" customHeight="1" x14ac:dyDescent="0.2">
      <c r="A52" s="159"/>
      <c r="B52" s="159" t="s">
        <v>36</v>
      </c>
      <c r="C52" s="210" t="s">
        <v>726</v>
      </c>
      <c r="D52" s="205">
        <v>8052.1004999999968</v>
      </c>
      <c r="E52" s="221">
        <v>5202.4751100000012</v>
      </c>
    </row>
    <row r="53" spans="1:5" ht="11.1" customHeight="1" x14ac:dyDescent="0.2">
      <c r="A53" s="159"/>
      <c r="B53" s="159" t="s">
        <v>411</v>
      </c>
      <c r="C53" s="210" t="s">
        <v>787</v>
      </c>
      <c r="D53" s="205">
        <v>1897.55096</v>
      </c>
      <c r="E53" s="221">
        <v>3499.9830859999993</v>
      </c>
    </row>
    <row r="54" spans="1:5" ht="11.1" customHeight="1" x14ac:dyDescent="0.2">
      <c r="A54" s="159"/>
      <c r="B54" s="159" t="s">
        <v>32</v>
      </c>
      <c r="C54" s="210" t="s">
        <v>807</v>
      </c>
      <c r="D54" s="205">
        <v>4860.7240000000002</v>
      </c>
      <c r="E54" s="221">
        <v>2771.7137090000001</v>
      </c>
    </row>
    <row r="55" spans="1:5" ht="11.1" customHeight="1" x14ac:dyDescent="0.2">
      <c r="A55" s="159"/>
      <c r="B55" s="159" t="s">
        <v>405</v>
      </c>
      <c r="C55" s="210" t="s">
        <v>813</v>
      </c>
      <c r="D55" s="205">
        <v>2237.5930000000003</v>
      </c>
      <c r="E55" s="221">
        <v>2145.6663239999998</v>
      </c>
    </row>
    <row r="56" spans="1:5" ht="11.1" customHeight="1" x14ac:dyDescent="0.2">
      <c r="A56" s="159"/>
      <c r="B56" s="159" t="s">
        <v>430</v>
      </c>
      <c r="C56" s="210" t="s">
        <v>814</v>
      </c>
      <c r="D56" s="205">
        <v>2307.9829999999997</v>
      </c>
      <c r="E56" s="221">
        <v>1884.8201940000004</v>
      </c>
    </row>
    <row r="57" spans="1:5" ht="11.1" customHeight="1" x14ac:dyDescent="0.2">
      <c r="A57" s="159"/>
      <c r="B57" s="159" t="s">
        <v>18</v>
      </c>
      <c r="C57" s="210" t="s">
        <v>751</v>
      </c>
      <c r="D57" s="205">
        <v>67.855435999999997</v>
      </c>
      <c r="E57" s="221">
        <v>1881.6404389999998</v>
      </c>
    </row>
    <row r="58" spans="1:5" ht="11.1" customHeight="1" x14ac:dyDescent="0.2">
      <c r="A58" s="207"/>
      <c r="B58" s="207"/>
      <c r="C58" s="223" t="s">
        <v>211</v>
      </c>
      <c r="D58" s="208">
        <v>10073.812950999991</v>
      </c>
      <c r="E58" s="224">
        <v>21448.904067999985</v>
      </c>
    </row>
    <row r="59" spans="1:5" ht="11.1" customHeight="1" x14ac:dyDescent="0.2">
      <c r="A59" s="16"/>
      <c r="B59" s="199"/>
      <c r="C59" s="199"/>
      <c r="D59" s="76"/>
      <c r="E59" s="200" t="s">
        <v>337</v>
      </c>
    </row>
    <row r="60" spans="1:5" ht="11.1" customHeight="1" x14ac:dyDescent="0.2">
      <c r="A60" s="73" t="s">
        <v>370</v>
      </c>
      <c r="B60" s="74"/>
      <c r="C60" s="74"/>
      <c r="D60" s="68"/>
      <c r="E60" s="76"/>
    </row>
    <row r="61" spans="1:5" ht="11.1" customHeight="1" x14ac:dyDescent="0.25">
      <c r="A61" s="410" t="s">
        <v>241</v>
      </c>
      <c r="B61" s="411"/>
      <c r="C61" s="405" t="s">
        <v>365</v>
      </c>
      <c r="D61" s="402" t="s">
        <v>282</v>
      </c>
      <c r="E61" s="403" t="s">
        <v>232</v>
      </c>
    </row>
    <row r="62" spans="1:5" ht="11.1" customHeight="1" x14ac:dyDescent="0.2">
      <c r="A62" s="428" t="s">
        <v>239</v>
      </c>
      <c r="B62" s="429"/>
      <c r="C62" s="384"/>
      <c r="D62" s="425"/>
      <c r="E62" s="427"/>
    </row>
    <row r="63" spans="1:5" ht="17.100000000000001" customHeight="1" thickBot="1" x14ac:dyDescent="0.25">
      <c r="A63" s="409" t="s">
        <v>223</v>
      </c>
      <c r="B63" s="409"/>
      <c r="C63" s="409"/>
      <c r="D63" s="228">
        <v>334664.04199500004</v>
      </c>
      <c r="E63" s="228">
        <v>393524.48857599992</v>
      </c>
    </row>
    <row r="64" spans="1:5" ht="3.95" customHeight="1" thickTop="1" x14ac:dyDescent="0.2">
      <c r="A64" s="234"/>
      <c r="B64" s="234"/>
      <c r="C64" s="234"/>
      <c r="D64" s="276"/>
      <c r="E64" s="276"/>
    </row>
    <row r="65" spans="1:5" ht="11.1" customHeight="1" x14ac:dyDescent="0.2">
      <c r="A65" s="209"/>
      <c r="B65" s="209" t="s">
        <v>180</v>
      </c>
      <c r="C65" s="210" t="s">
        <v>694</v>
      </c>
      <c r="D65" s="211">
        <v>104807.51449999999</v>
      </c>
      <c r="E65" s="220">
        <v>75192.898999999976</v>
      </c>
    </row>
    <row r="66" spans="1:5" ht="11.1" customHeight="1" x14ac:dyDescent="0.2">
      <c r="A66" s="159"/>
      <c r="B66" s="159" t="s">
        <v>88</v>
      </c>
      <c r="C66" s="210" t="s">
        <v>700</v>
      </c>
      <c r="D66" s="205">
        <v>31486.900184999991</v>
      </c>
      <c r="E66" s="221">
        <v>54730.452714999992</v>
      </c>
    </row>
    <row r="67" spans="1:5" ht="25.5" x14ac:dyDescent="0.2">
      <c r="A67" s="159"/>
      <c r="B67" s="159" t="s">
        <v>190</v>
      </c>
      <c r="C67" s="210" t="s">
        <v>698</v>
      </c>
      <c r="D67" s="205">
        <v>26702.126578999992</v>
      </c>
      <c r="E67" s="221">
        <v>38930.228646000018</v>
      </c>
    </row>
    <row r="68" spans="1:5" x14ac:dyDescent="0.2">
      <c r="A68" s="159"/>
      <c r="B68" s="159" t="s">
        <v>143</v>
      </c>
      <c r="C68" s="210" t="s">
        <v>739</v>
      </c>
      <c r="D68" s="205">
        <v>28.362240000000007</v>
      </c>
      <c r="E68" s="221">
        <v>14915.657581000005</v>
      </c>
    </row>
    <row r="69" spans="1:5" ht="23.25" customHeight="1" x14ac:dyDescent="0.2">
      <c r="A69" s="159"/>
      <c r="B69" s="159" t="s">
        <v>60</v>
      </c>
      <c r="C69" s="210" t="s">
        <v>690</v>
      </c>
      <c r="D69" s="205">
        <v>55463.65</v>
      </c>
      <c r="E69" s="221">
        <v>13735.564973999999</v>
      </c>
    </row>
    <row r="70" spans="1:5" ht="10.5" customHeight="1" x14ac:dyDescent="0.2">
      <c r="A70" s="159"/>
      <c r="B70" s="159" t="s">
        <v>194</v>
      </c>
      <c r="C70" s="210" t="s">
        <v>712</v>
      </c>
      <c r="D70" s="205">
        <v>1590.4065059999996</v>
      </c>
      <c r="E70" s="221">
        <v>12759.102886999999</v>
      </c>
    </row>
    <row r="71" spans="1:5" ht="11.1" customHeight="1" x14ac:dyDescent="0.2">
      <c r="A71" s="159"/>
      <c r="B71" s="159" t="s">
        <v>91</v>
      </c>
      <c r="C71" s="210" t="s">
        <v>729</v>
      </c>
      <c r="D71" s="205">
        <v>8710.1702000000078</v>
      </c>
      <c r="E71" s="221">
        <v>11970.766986999999</v>
      </c>
    </row>
    <row r="72" spans="1:5" ht="11.1" customHeight="1" x14ac:dyDescent="0.2">
      <c r="A72" s="159"/>
      <c r="B72" s="159" t="s">
        <v>329</v>
      </c>
      <c r="C72" s="210" t="s">
        <v>593</v>
      </c>
      <c r="D72" s="205">
        <v>3953.8979999999997</v>
      </c>
      <c r="E72" s="221">
        <v>9274.2097349999985</v>
      </c>
    </row>
    <row r="73" spans="1:5" ht="11.1" customHeight="1" x14ac:dyDescent="0.2">
      <c r="A73" s="159"/>
      <c r="B73" s="159" t="s">
        <v>28</v>
      </c>
      <c r="C73" s="210" t="s">
        <v>722</v>
      </c>
      <c r="D73" s="205">
        <v>4115.30267</v>
      </c>
      <c r="E73" s="221">
        <v>9008.8271209999984</v>
      </c>
    </row>
    <row r="74" spans="1:5" ht="11.1" customHeight="1" x14ac:dyDescent="0.2">
      <c r="A74" s="159"/>
      <c r="B74" s="159" t="s">
        <v>172</v>
      </c>
      <c r="C74" s="210" t="s">
        <v>556</v>
      </c>
      <c r="D74" s="205">
        <v>19458.020000000004</v>
      </c>
      <c r="E74" s="221">
        <v>8859.337480000002</v>
      </c>
    </row>
    <row r="75" spans="1:5" ht="11.1" customHeight="1" x14ac:dyDescent="0.2">
      <c r="A75" s="159"/>
      <c r="B75" s="159" t="s">
        <v>104</v>
      </c>
      <c r="C75" s="210" t="s">
        <v>724</v>
      </c>
      <c r="D75" s="205">
        <v>3922.2550499999998</v>
      </c>
      <c r="E75" s="221">
        <v>8720.0904820000014</v>
      </c>
    </row>
    <row r="76" spans="1:5" ht="11.1" customHeight="1" x14ac:dyDescent="0.2">
      <c r="A76" s="159"/>
      <c r="B76" s="159" t="s">
        <v>39</v>
      </c>
      <c r="C76" s="210" t="s">
        <v>731</v>
      </c>
      <c r="D76" s="205">
        <v>2176.0963229999998</v>
      </c>
      <c r="E76" s="221">
        <v>8587.1819239999986</v>
      </c>
    </row>
    <row r="77" spans="1:5" ht="11.1" customHeight="1" x14ac:dyDescent="0.2">
      <c r="A77" s="159"/>
      <c r="B77" s="159" t="s">
        <v>423</v>
      </c>
      <c r="C77" s="210" t="s">
        <v>760</v>
      </c>
      <c r="D77" s="205">
        <v>5844.5873300000003</v>
      </c>
      <c r="E77" s="221">
        <v>7939.713697000001</v>
      </c>
    </row>
    <row r="78" spans="1:5" ht="11.1" customHeight="1" x14ac:dyDescent="0.2">
      <c r="A78" s="159"/>
      <c r="B78" s="159" t="s">
        <v>249</v>
      </c>
      <c r="C78" s="210" t="s">
        <v>531</v>
      </c>
      <c r="D78" s="205">
        <v>4466.9423000000006</v>
      </c>
      <c r="E78" s="221">
        <v>7811.0596210000003</v>
      </c>
    </row>
    <row r="79" spans="1:5" ht="11.1" customHeight="1" x14ac:dyDescent="0.2">
      <c r="A79" s="159"/>
      <c r="B79" s="159" t="s">
        <v>92</v>
      </c>
      <c r="C79" s="210" t="s">
        <v>733</v>
      </c>
      <c r="D79" s="205">
        <v>994.505</v>
      </c>
      <c r="E79" s="221">
        <v>6794.5337230000005</v>
      </c>
    </row>
    <row r="80" spans="1:5" ht="11.1" customHeight="1" x14ac:dyDescent="0.2">
      <c r="A80" s="159"/>
      <c r="B80" s="159" t="s">
        <v>15</v>
      </c>
      <c r="C80" s="210" t="s">
        <v>782</v>
      </c>
      <c r="D80" s="205">
        <v>274.57954000000001</v>
      </c>
      <c r="E80" s="221">
        <v>6302.1041850000011</v>
      </c>
    </row>
    <row r="81" spans="1:5" ht="11.1" customHeight="1" x14ac:dyDescent="0.2">
      <c r="A81" s="159"/>
      <c r="B81" s="159" t="s">
        <v>381</v>
      </c>
      <c r="C81" s="210" t="s">
        <v>757</v>
      </c>
      <c r="D81" s="205">
        <v>6965.6776839999984</v>
      </c>
      <c r="E81" s="221">
        <v>5950.8457390000003</v>
      </c>
    </row>
    <row r="82" spans="1:5" ht="21" customHeight="1" x14ac:dyDescent="0.2">
      <c r="A82" s="159"/>
      <c r="B82" s="159" t="s">
        <v>182</v>
      </c>
      <c r="C82" s="210" t="s">
        <v>647</v>
      </c>
      <c r="D82" s="205">
        <v>2261.0253579999994</v>
      </c>
      <c r="E82" s="221">
        <v>5688.2303569999985</v>
      </c>
    </row>
    <row r="83" spans="1:5" ht="11.1" customHeight="1" x14ac:dyDescent="0.2">
      <c r="A83" s="159"/>
      <c r="B83" s="159" t="s">
        <v>160</v>
      </c>
      <c r="C83" s="210" t="s">
        <v>570</v>
      </c>
      <c r="D83" s="205">
        <v>564.64971700000001</v>
      </c>
      <c r="E83" s="221">
        <v>5319.0099369999989</v>
      </c>
    </row>
    <row r="84" spans="1:5" ht="11.1" customHeight="1" x14ac:dyDescent="0.2">
      <c r="A84" s="159"/>
      <c r="B84" s="159" t="s">
        <v>346</v>
      </c>
      <c r="C84" s="210" t="s">
        <v>536</v>
      </c>
      <c r="D84" s="205">
        <v>6913.6570000000002</v>
      </c>
      <c r="E84" s="221">
        <v>5245.4555499999997</v>
      </c>
    </row>
    <row r="85" spans="1:5" ht="11.1" customHeight="1" x14ac:dyDescent="0.2">
      <c r="A85" s="159"/>
      <c r="B85" s="159" t="s">
        <v>14</v>
      </c>
      <c r="C85" s="210" t="s">
        <v>605</v>
      </c>
      <c r="D85" s="205">
        <v>3123.5214999999998</v>
      </c>
      <c r="E85" s="221">
        <v>4902.4189349999997</v>
      </c>
    </row>
    <row r="86" spans="1:5" x14ac:dyDescent="0.2">
      <c r="A86" s="159"/>
      <c r="B86" s="159" t="s">
        <v>197</v>
      </c>
      <c r="C86" s="210" t="s">
        <v>642</v>
      </c>
      <c r="D86" s="205">
        <v>2559.2474700000002</v>
      </c>
      <c r="E86" s="221">
        <v>4535.6377150000008</v>
      </c>
    </row>
    <row r="87" spans="1:5" ht="11.1" customHeight="1" x14ac:dyDescent="0.2">
      <c r="A87" s="159"/>
      <c r="B87" s="159" t="s">
        <v>66</v>
      </c>
      <c r="C87" s="210" t="s">
        <v>687</v>
      </c>
      <c r="D87" s="205">
        <v>1675.2246479999999</v>
      </c>
      <c r="E87" s="221">
        <v>3691.1949149999991</v>
      </c>
    </row>
    <row r="88" spans="1:5" ht="11.1" customHeight="1" x14ac:dyDescent="0.2">
      <c r="A88" s="159"/>
      <c r="B88" s="159" t="s">
        <v>98</v>
      </c>
      <c r="C88" s="210" t="s">
        <v>735</v>
      </c>
      <c r="D88" s="205">
        <v>4150.1575350000003</v>
      </c>
      <c r="E88" s="221">
        <v>3673.6518899999996</v>
      </c>
    </row>
    <row r="89" spans="1:5" ht="10.5" customHeight="1" x14ac:dyDescent="0.2">
      <c r="A89" s="159"/>
      <c r="B89" s="159" t="s">
        <v>437</v>
      </c>
      <c r="C89" s="210" t="s">
        <v>776</v>
      </c>
      <c r="D89" s="205">
        <v>6493.27</v>
      </c>
      <c r="E89" s="221">
        <v>3472.0802159999998</v>
      </c>
    </row>
    <row r="90" spans="1:5" ht="25.5" x14ac:dyDescent="0.2">
      <c r="A90" s="159"/>
      <c r="B90" s="159" t="s">
        <v>151</v>
      </c>
      <c r="C90" s="210" t="s">
        <v>718</v>
      </c>
      <c r="D90" s="205">
        <v>881.82816700000001</v>
      </c>
      <c r="E90" s="221">
        <v>3331.6199439999996</v>
      </c>
    </row>
    <row r="91" spans="1:5" ht="11.1" customHeight="1" x14ac:dyDescent="0.2">
      <c r="A91" s="159"/>
      <c r="B91" s="159" t="s">
        <v>447</v>
      </c>
      <c r="C91" s="210" t="s">
        <v>770</v>
      </c>
      <c r="D91" s="205">
        <v>2055.9545200000002</v>
      </c>
      <c r="E91" s="221">
        <v>2841.3657009999997</v>
      </c>
    </row>
    <row r="92" spans="1:5" ht="11.1" customHeight="1" x14ac:dyDescent="0.2">
      <c r="A92" s="159"/>
      <c r="B92" s="159" t="s">
        <v>424</v>
      </c>
      <c r="C92" s="210" t="s">
        <v>815</v>
      </c>
      <c r="D92" s="205">
        <v>301.64400000000006</v>
      </c>
      <c r="E92" s="221">
        <v>2503.0183299999999</v>
      </c>
    </row>
    <row r="93" spans="1:5" ht="11.1" customHeight="1" x14ac:dyDescent="0.2">
      <c r="A93" s="159"/>
      <c r="B93" s="159" t="s">
        <v>70</v>
      </c>
      <c r="C93" s="210" t="s">
        <v>774</v>
      </c>
      <c r="D93" s="205">
        <v>400.49973899999998</v>
      </c>
      <c r="E93" s="221">
        <v>2405.5952259999999</v>
      </c>
    </row>
    <row r="94" spans="1:5" ht="11.1" customHeight="1" x14ac:dyDescent="0.2">
      <c r="A94" s="159"/>
      <c r="B94" s="159" t="s">
        <v>427</v>
      </c>
      <c r="C94" s="210" t="s">
        <v>816</v>
      </c>
      <c r="D94" s="205">
        <v>582.75099999999998</v>
      </c>
      <c r="E94" s="221">
        <v>2078.1094599999997</v>
      </c>
    </row>
    <row r="95" spans="1:5" ht="11.1" customHeight="1" x14ac:dyDescent="0.2">
      <c r="A95" s="159"/>
      <c r="B95" s="159" t="s">
        <v>78</v>
      </c>
      <c r="C95" s="210" t="s">
        <v>651</v>
      </c>
      <c r="D95" s="205">
        <v>543.09298699999988</v>
      </c>
      <c r="E95" s="221">
        <v>2043.5596390000003</v>
      </c>
    </row>
    <row r="96" spans="1:5" ht="11.1" customHeight="1" x14ac:dyDescent="0.2">
      <c r="A96" s="159"/>
      <c r="B96" s="159" t="s">
        <v>170</v>
      </c>
      <c r="C96" s="210" t="s">
        <v>591</v>
      </c>
      <c r="D96" s="205">
        <v>295.16539999999998</v>
      </c>
      <c r="E96" s="221">
        <v>1935.4259689999999</v>
      </c>
    </row>
    <row r="97" spans="1:5" ht="11.1" customHeight="1" x14ac:dyDescent="0.2">
      <c r="A97" s="159"/>
      <c r="B97" s="159" t="s">
        <v>440</v>
      </c>
      <c r="C97" s="210" t="s">
        <v>817</v>
      </c>
      <c r="D97" s="205">
        <v>1060.28</v>
      </c>
      <c r="E97" s="221">
        <v>1851.007748</v>
      </c>
    </row>
    <row r="98" spans="1:5" ht="11.1" customHeight="1" x14ac:dyDescent="0.2">
      <c r="A98" s="159"/>
      <c r="B98" s="159" t="s">
        <v>67</v>
      </c>
      <c r="C98" s="210" t="s">
        <v>607</v>
      </c>
      <c r="D98" s="205">
        <v>238.753299</v>
      </c>
      <c r="E98" s="221">
        <v>1838.1506649999999</v>
      </c>
    </row>
    <row r="99" spans="1:5" ht="11.1" customHeight="1" x14ac:dyDescent="0.2">
      <c r="A99" s="159"/>
      <c r="B99" s="159" t="s">
        <v>415</v>
      </c>
      <c r="C99" s="210" t="s">
        <v>818</v>
      </c>
      <c r="D99" s="205">
        <v>268.11165999999997</v>
      </c>
      <c r="E99" s="221">
        <v>1483.33691</v>
      </c>
    </row>
    <row r="100" spans="1:5" ht="11.1" customHeight="1" x14ac:dyDescent="0.2">
      <c r="A100" s="159"/>
      <c r="B100" s="159" t="s">
        <v>40</v>
      </c>
      <c r="C100" s="210" t="s">
        <v>780</v>
      </c>
      <c r="D100" s="205">
        <v>164.85377399999999</v>
      </c>
      <c r="E100" s="221">
        <v>1462.1344840000002</v>
      </c>
    </row>
    <row r="101" spans="1:5" ht="11.1" customHeight="1" x14ac:dyDescent="0.2">
      <c r="A101" s="159"/>
      <c r="B101" s="159" t="s">
        <v>442</v>
      </c>
      <c r="C101" s="210" t="s">
        <v>819</v>
      </c>
      <c r="D101" s="205">
        <v>739.20206399999984</v>
      </c>
      <c r="E101" s="221">
        <v>1410.0151359999995</v>
      </c>
    </row>
    <row r="102" spans="1:5" ht="11.1" customHeight="1" x14ac:dyDescent="0.2">
      <c r="A102" s="159"/>
      <c r="B102" s="159" t="s">
        <v>187</v>
      </c>
      <c r="C102" s="210" t="s">
        <v>616</v>
      </c>
      <c r="D102" s="205">
        <v>2179.1099999999997</v>
      </c>
      <c r="E102" s="221">
        <v>1320.309293</v>
      </c>
    </row>
    <row r="103" spans="1:5" ht="11.1" customHeight="1" x14ac:dyDescent="0.2">
      <c r="A103" s="159"/>
      <c r="B103" s="159" t="s">
        <v>23</v>
      </c>
      <c r="C103" s="210" t="s">
        <v>661</v>
      </c>
      <c r="D103" s="205">
        <v>862.58999999999992</v>
      </c>
      <c r="E103" s="221">
        <v>1178.2402180000001</v>
      </c>
    </row>
    <row r="104" spans="1:5" ht="11.1" customHeight="1" x14ac:dyDescent="0.2">
      <c r="A104" s="159"/>
      <c r="B104" s="159" t="s">
        <v>86</v>
      </c>
      <c r="C104" s="210" t="s">
        <v>684</v>
      </c>
      <c r="D104" s="205">
        <v>44.618117000000005</v>
      </c>
      <c r="E104" s="221">
        <v>1160.2735680000003</v>
      </c>
    </row>
    <row r="105" spans="1:5" ht="11.1" customHeight="1" x14ac:dyDescent="0.2">
      <c r="A105" s="159"/>
      <c r="B105" s="159" t="s">
        <v>117</v>
      </c>
      <c r="C105" s="210" t="s">
        <v>767</v>
      </c>
      <c r="D105" s="205">
        <v>75.806416999999996</v>
      </c>
      <c r="E105" s="221">
        <v>1065.0684080000001</v>
      </c>
    </row>
    <row r="106" spans="1:5" ht="11.1" customHeight="1" x14ac:dyDescent="0.2">
      <c r="A106" s="159"/>
      <c r="B106" s="159" t="s">
        <v>153</v>
      </c>
      <c r="C106" s="210" t="s">
        <v>688</v>
      </c>
      <c r="D106" s="205">
        <v>224.21777999999998</v>
      </c>
      <c r="E106" s="221">
        <v>946.83095000000003</v>
      </c>
    </row>
    <row r="107" spans="1:5" ht="11.1" customHeight="1" x14ac:dyDescent="0.2">
      <c r="A107" s="159"/>
      <c r="B107" s="159" t="s">
        <v>11</v>
      </c>
      <c r="C107" s="210" t="s">
        <v>664</v>
      </c>
      <c r="D107" s="205">
        <v>295.98966899999999</v>
      </c>
      <c r="E107" s="221">
        <v>943.7938650000001</v>
      </c>
    </row>
    <row r="108" spans="1:5" x14ac:dyDescent="0.2">
      <c r="A108" s="159"/>
      <c r="B108" s="159" t="s">
        <v>379</v>
      </c>
      <c r="C108" s="210" t="s">
        <v>806</v>
      </c>
      <c r="D108" s="205">
        <v>1919.125</v>
      </c>
      <c r="E108" s="221">
        <v>877.84210299999995</v>
      </c>
    </row>
    <row r="109" spans="1:5" ht="11.1" customHeight="1" x14ac:dyDescent="0.2">
      <c r="A109" s="159"/>
      <c r="B109" s="159" t="s">
        <v>449</v>
      </c>
      <c r="C109" s="210" t="s">
        <v>820</v>
      </c>
      <c r="D109" s="205">
        <v>110.717</v>
      </c>
      <c r="E109" s="221">
        <v>850.61412900000005</v>
      </c>
    </row>
    <row r="110" spans="1:5" ht="11.1" customHeight="1" x14ac:dyDescent="0.2">
      <c r="A110" s="207"/>
      <c r="B110" s="207"/>
      <c r="C110" s="223" t="s">
        <v>211</v>
      </c>
      <c r="D110" s="208">
        <v>12717.984066999992</v>
      </c>
      <c r="E110" s="224">
        <v>21987.920818000002</v>
      </c>
    </row>
    <row r="111" spans="1:5" ht="11.1" customHeight="1" x14ac:dyDescent="0.2">
      <c r="A111" s="16"/>
      <c r="B111" s="199"/>
      <c r="C111" s="199"/>
      <c r="D111" s="76"/>
      <c r="E111" s="200" t="s">
        <v>337</v>
      </c>
    </row>
    <row r="112" spans="1:5" ht="11.1" customHeight="1" x14ac:dyDescent="0.2">
      <c r="A112" s="73" t="s">
        <v>370</v>
      </c>
      <c r="B112" s="74"/>
      <c r="C112" s="74"/>
      <c r="D112" s="68"/>
      <c r="E112" s="76"/>
    </row>
    <row r="113" spans="1:6" ht="11.1" customHeight="1" x14ac:dyDescent="0.25">
      <c r="A113" s="410" t="s">
        <v>241</v>
      </c>
      <c r="B113" s="411"/>
      <c r="C113" s="405" t="s">
        <v>365</v>
      </c>
      <c r="D113" s="402" t="s">
        <v>282</v>
      </c>
      <c r="E113" s="403" t="s">
        <v>232</v>
      </c>
    </row>
    <row r="114" spans="1:6" ht="11.1" customHeight="1" x14ac:dyDescent="0.2">
      <c r="A114" s="428" t="s">
        <v>239</v>
      </c>
      <c r="B114" s="429"/>
      <c r="C114" s="384"/>
      <c r="D114" s="425"/>
      <c r="E114" s="427"/>
    </row>
    <row r="115" spans="1:6" ht="15.95" customHeight="1" thickBot="1" x14ac:dyDescent="0.25">
      <c r="A115" s="409" t="s">
        <v>219</v>
      </c>
      <c r="B115" s="409"/>
      <c r="C115" s="409"/>
      <c r="D115" s="228">
        <v>268337.18049999996</v>
      </c>
      <c r="E115" s="228">
        <v>325380.61626400019</v>
      </c>
    </row>
    <row r="116" spans="1:6" ht="5.0999999999999996" customHeight="1" thickTop="1" x14ac:dyDescent="0.2">
      <c r="A116" s="234"/>
      <c r="B116" s="234"/>
      <c r="C116" s="234"/>
      <c r="D116" s="276"/>
      <c r="E116" s="276"/>
      <c r="F116" s="96"/>
    </row>
    <row r="117" spans="1:6" ht="12" customHeight="1" x14ac:dyDescent="0.2">
      <c r="A117" s="209"/>
      <c r="B117" s="209" t="s">
        <v>193</v>
      </c>
      <c r="C117" s="210" t="s">
        <v>701</v>
      </c>
      <c r="D117" s="211">
        <v>67917.666471999997</v>
      </c>
      <c r="E117" s="220">
        <v>49115.100242000022</v>
      </c>
    </row>
    <row r="118" spans="1:6" ht="12" customHeight="1" x14ac:dyDescent="0.2">
      <c r="A118" s="159"/>
      <c r="B118" s="159" t="s">
        <v>191</v>
      </c>
      <c r="C118" s="210" t="s">
        <v>709</v>
      </c>
      <c r="D118" s="205">
        <v>35454.305119999997</v>
      </c>
      <c r="E118" s="221">
        <v>28841.393249000015</v>
      </c>
    </row>
    <row r="119" spans="1:6" ht="12" customHeight="1" x14ac:dyDescent="0.2">
      <c r="A119" s="159"/>
      <c r="B119" s="159" t="s">
        <v>249</v>
      </c>
      <c r="C119" s="210" t="s">
        <v>531</v>
      </c>
      <c r="D119" s="205">
        <v>11516.640000000003</v>
      </c>
      <c r="E119" s="221">
        <v>17159.549087000007</v>
      </c>
    </row>
    <row r="120" spans="1:6" ht="12" customHeight="1" x14ac:dyDescent="0.2">
      <c r="A120" s="159"/>
      <c r="B120" s="159" t="s">
        <v>20</v>
      </c>
      <c r="C120" s="210" t="s">
        <v>750</v>
      </c>
      <c r="D120" s="205">
        <v>18186.499629999998</v>
      </c>
      <c r="E120" s="221">
        <v>12213.308329</v>
      </c>
    </row>
    <row r="121" spans="1:6" ht="12" customHeight="1" x14ac:dyDescent="0.2">
      <c r="A121" s="159"/>
      <c r="B121" s="159" t="s">
        <v>145</v>
      </c>
      <c r="C121" s="210" t="s">
        <v>746</v>
      </c>
      <c r="D121" s="205">
        <v>6525.7417679999999</v>
      </c>
      <c r="E121" s="221">
        <v>11757.478698999999</v>
      </c>
    </row>
    <row r="122" spans="1:6" ht="12" customHeight="1" x14ac:dyDescent="0.2">
      <c r="A122" s="159"/>
      <c r="B122" s="159" t="s">
        <v>196</v>
      </c>
      <c r="C122" s="210" t="s">
        <v>725</v>
      </c>
      <c r="D122" s="205">
        <v>92.618469999999988</v>
      </c>
      <c r="E122" s="221">
        <v>11252.762948000001</v>
      </c>
    </row>
    <row r="123" spans="1:6" ht="12" customHeight="1" x14ac:dyDescent="0.2">
      <c r="A123" s="159"/>
      <c r="B123" s="159" t="s">
        <v>106</v>
      </c>
      <c r="C123" s="210" t="s">
        <v>686</v>
      </c>
      <c r="D123" s="205">
        <v>14419.049379</v>
      </c>
      <c r="E123" s="221">
        <v>9962.8275160000012</v>
      </c>
    </row>
    <row r="124" spans="1:6" ht="10.5" customHeight="1" x14ac:dyDescent="0.2">
      <c r="A124" s="159"/>
      <c r="B124" s="159" t="s">
        <v>61</v>
      </c>
      <c r="C124" s="210" t="s">
        <v>745</v>
      </c>
      <c r="D124" s="205">
        <v>4248.4949999999999</v>
      </c>
      <c r="E124" s="221">
        <v>9588.9717059999984</v>
      </c>
    </row>
    <row r="125" spans="1:6" ht="12" customHeight="1" x14ac:dyDescent="0.2">
      <c r="A125" s="159"/>
      <c r="B125" s="159" t="s">
        <v>75</v>
      </c>
      <c r="C125" s="210" t="s">
        <v>713</v>
      </c>
      <c r="D125" s="205">
        <v>3401.1344929999996</v>
      </c>
      <c r="E125" s="221">
        <v>8779.7859850000023</v>
      </c>
    </row>
    <row r="126" spans="1:6" ht="12" customHeight="1" x14ac:dyDescent="0.2">
      <c r="A126" s="159"/>
      <c r="B126" s="159" t="s">
        <v>108</v>
      </c>
      <c r="C126" s="210" t="s">
        <v>602</v>
      </c>
      <c r="D126" s="205">
        <v>8932.5057290000022</v>
      </c>
      <c r="E126" s="221">
        <v>7959.4011089999995</v>
      </c>
    </row>
    <row r="127" spans="1:6" ht="12" customHeight="1" x14ac:dyDescent="0.2">
      <c r="A127" s="159"/>
      <c r="B127" s="159" t="s">
        <v>0</v>
      </c>
      <c r="C127" s="210" t="s">
        <v>766</v>
      </c>
      <c r="D127" s="205">
        <v>1874.6647800000003</v>
      </c>
      <c r="E127" s="221">
        <v>7522.4644169999992</v>
      </c>
    </row>
    <row r="128" spans="1:6" ht="12" customHeight="1" x14ac:dyDescent="0.2">
      <c r="A128" s="159"/>
      <c r="B128" s="159" t="s">
        <v>126</v>
      </c>
      <c r="C128" s="210" t="s">
        <v>753</v>
      </c>
      <c r="D128" s="205">
        <v>6312.2650000000003</v>
      </c>
      <c r="E128" s="221">
        <v>6892.0065490000006</v>
      </c>
    </row>
    <row r="129" spans="1:5" ht="12" customHeight="1" x14ac:dyDescent="0.2">
      <c r="A129" s="159"/>
      <c r="B129" s="159" t="s">
        <v>102</v>
      </c>
      <c r="C129" s="210" t="s">
        <v>732</v>
      </c>
      <c r="D129" s="205">
        <v>8316.5251819999976</v>
      </c>
      <c r="E129" s="221">
        <v>6701.5797100000009</v>
      </c>
    </row>
    <row r="130" spans="1:5" ht="25.5" x14ac:dyDescent="0.2">
      <c r="A130" s="159"/>
      <c r="B130" s="159" t="s">
        <v>38</v>
      </c>
      <c r="C130" s="210" t="s">
        <v>720</v>
      </c>
      <c r="D130" s="205">
        <v>5608.3689999999997</v>
      </c>
      <c r="E130" s="221">
        <v>6447.6650070000005</v>
      </c>
    </row>
    <row r="131" spans="1:5" ht="12" customHeight="1" x14ac:dyDescent="0.2">
      <c r="A131" s="159"/>
      <c r="B131" s="159" t="s">
        <v>104</v>
      </c>
      <c r="C131" s="210" t="s">
        <v>724</v>
      </c>
      <c r="D131" s="205">
        <v>2928.2615389999992</v>
      </c>
      <c r="E131" s="221">
        <v>6386.0917769999987</v>
      </c>
    </row>
    <row r="132" spans="1:5" ht="12" customHeight="1" x14ac:dyDescent="0.2">
      <c r="A132" s="159"/>
      <c r="B132" s="159" t="s">
        <v>233</v>
      </c>
      <c r="C132" s="210" t="s">
        <v>771</v>
      </c>
      <c r="D132" s="205">
        <v>460.49543499999993</v>
      </c>
      <c r="E132" s="221">
        <v>6182.9484509999993</v>
      </c>
    </row>
    <row r="133" spans="1:5" ht="12" customHeight="1" x14ac:dyDescent="0.2">
      <c r="A133" s="159"/>
      <c r="B133" s="159" t="s">
        <v>118</v>
      </c>
      <c r="C133" s="210" t="s">
        <v>728</v>
      </c>
      <c r="D133" s="205">
        <v>4235.4194340000004</v>
      </c>
      <c r="E133" s="221">
        <v>5806.9405319999996</v>
      </c>
    </row>
    <row r="134" spans="1:5" ht="12" customHeight="1" x14ac:dyDescent="0.2">
      <c r="A134" s="159"/>
      <c r="B134" s="159" t="s">
        <v>86</v>
      </c>
      <c r="C134" s="210" t="s">
        <v>684</v>
      </c>
      <c r="D134" s="205">
        <v>385.59264400000001</v>
      </c>
      <c r="E134" s="221">
        <v>5036.5863929999978</v>
      </c>
    </row>
    <row r="135" spans="1:5" ht="12" customHeight="1" x14ac:dyDescent="0.2">
      <c r="A135" s="207"/>
      <c r="B135" s="207"/>
      <c r="C135" s="223" t="s">
        <v>211</v>
      </c>
      <c r="D135" s="208">
        <v>67520.931425000002</v>
      </c>
      <c r="E135" s="224">
        <v>107773.7545580001</v>
      </c>
    </row>
    <row r="136" spans="1:5" ht="15.95" customHeight="1" thickBot="1" x14ac:dyDescent="0.25">
      <c r="A136" s="409" t="s">
        <v>320</v>
      </c>
      <c r="B136" s="409"/>
      <c r="C136" s="409"/>
      <c r="D136" s="228">
        <v>285643.45863999991</v>
      </c>
      <c r="E136" s="228">
        <v>188331.986886</v>
      </c>
    </row>
    <row r="137" spans="1:5" ht="12" customHeight="1" thickTop="1" x14ac:dyDescent="0.2">
      <c r="A137" s="203"/>
      <c r="B137" s="203" t="s">
        <v>177</v>
      </c>
      <c r="C137" s="210" t="s">
        <v>691</v>
      </c>
      <c r="D137" s="204">
        <v>174850.60999999996</v>
      </c>
      <c r="E137" s="222">
        <v>95687.858302000008</v>
      </c>
    </row>
    <row r="138" spans="1:5" ht="12" customHeight="1" x14ac:dyDescent="0.2">
      <c r="A138" s="159"/>
      <c r="B138" s="159" t="s">
        <v>179</v>
      </c>
      <c r="C138" s="210" t="s">
        <v>692</v>
      </c>
      <c r="D138" s="205">
        <v>30291.699999999997</v>
      </c>
      <c r="E138" s="221">
        <v>39964.264336</v>
      </c>
    </row>
    <row r="139" spans="1:5" ht="12" customHeight="1" x14ac:dyDescent="0.2">
      <c r="A139" s="159"/>
      <c r="B139" s="159" t="s">
        <v>181</v>
      </c>
      <c r="C139" s="210" t="s">
        <v>695</v>
      </c>
      <c r="D139" s="205">
        <v>64734.37799999999</v>
      </c>
      <c r="E139" s="221">
        <v>38897.450039999996</v>
      </c>
    </row>
    <row r="140" spans="1:5" ht="12" customHeight="1" x14ac:dyDescent="0.2">
      <c r="A140" s="159"/>
      <c r="B140" s="159" t="s">
        <v>180</v>
      </c>
      <c r="C140" s="210" t="s">
        <v>694</v>
      </c>
      <c r="D140" s="205">
        <v>9436.3104000000003</v>
      </c>
      <c r="E140" s="221">
        <v>5977.7103470000002</v>
      </c>
    </row>
    <row r="141" spans="1:5" ht="12" customHeight="1" x14ac:dyDescent="0.2">
      <c r="A141" s="159"/>
      <c r="B141" s="159" t="s">
        <v>28</v>
      </c>
      <c r="C141" s="210" t="s">
        <v>722</v>
      </c>
      <c r="D141" s="205">
        <v>1506.7783499999996</v>
      </c>
      <c r="E141" s="221">
        <v>2976.6638520000001</v>
      </c>
    </row>
    <row r="142" spans="1:5" ht="12" customHeight="1" x14ac:dyDescent="0.2">
      <c r="A142" s="159"/>
      <c r="B142" s="159" t="s">
        <v>38</v>
      </c>
      <c r="C142" s="210" t="s">
        <v>720</v>
      </c>
      <c r="D142" s="205">
        <v>1760</v>
      </c>
      <c r="E142" s="221">
        <v>761.88971700000002</v>
      </c>
    </row>
    <row r="143" spans="1:5" ht="12" customHeight="1" x14ac:dyDescent="0.2">
      <c r="A143" s="159"/>
      <c r="B143" s="159" t="s">
        <v>19</v>
      </c>
      <c r="C143" s="210" t="s">
        <v>821</v>
      </c>
      <c r="D143" s="205">
        <v>467</v>
      </c>
      <c r="E143" s="221">
        <v>711.12300000000005</v>
      </c>
    </row>
    <row r="144" spans="1:5" ht="12" customHeight="1" x14ac:dyDescent="0.2">
      <c r="A144" s="159"/>
      <c r="B144" s="159" t="s">
        <v>62</v>
      </c>
      <c r="C144" s="210" t="s">
        <v>737</v>
      </c>
      <c r="D144" s="205">
        <v>513.92528000000004</v>
      </c>
      <c r="E144" s="221">
        <v>632.2528309999999</v>
      </c>
    </row>
    <row r="145" spans="1:5" ht="10.5" customHeight="1" x14ac:dyDescent="0.2">
      <c r="A145" s="159"/>
      <c r="B145" s="159" t="s">
        <v>433</v>
      </c>
      <c r="C145" s="210" t="s">
        <v>822</v>
      </c>
      <c r="D145" s="205">
        <v>812</v>
      </c>
      <c r="E145" s="221">
        <v>616.13465000000008</v>
      </c>
    </row>
    <row r="146" spans="1:5" ht="12" customHeight="1" x14ac:dyDescent="0.2">
      <c r="A146" s="159"/>
      <c r="B146" s="159" t="s">
        <v>39</v>
      </c>
      <c r="C146" s="210" t="s">
        <v>731</v>
      </c>
      <c r="D146" s="205">
        <v>170.54458000000002</v>
      </c>
      <c r="E146" s="221">
        <v>559.392471</v>
      </c>
    </row>
    <row r="147" spans="1:5" ht="12" customHeight="1" x14ac:dyDescent="0.2">
      <c r="A147" s="207"/>
      <c r="B147" s="207"/>
      <c r="C147" s="223" t="s">
        <v>211</v>
      </c>
      <c r="D147" s="208">
        <v>1100.2120300000001</v>
      </c>
      <c r="E147" s="224">
        <v>1547.2473399999999</v>
      </c>
    </row>
    <row r="148" spans="1:5" ht="15" customHeight="1" thickBot="1" x14ac:dyDescent="0.25">
      <c r="A148" s="409" t="s">
        <v>199</v>
      </c>
      <c r="B148" s="409"/>
      <c r="C148" s="409"/>
      <c r="D148" s="228">
        <v>173522.80285400004</v>
      </c>
      <c r="E148" s="228">
        <v>185436.67372299999</v>
      </c>
    </row>
    <row r="149" spans="1:5" ht="12" customHeight="1" thickTop="1" x14ac:dyDescent="0.2">
      <c r="A149" s="203"/>
      <c r="B149" s="203" t="s">
        <v>172</v>
      </c>
      <c r="C149" s="210" t="s">
        <v>556</v>
      </c>
      <c r="D149" s="204">
        <v>77150.087500000009</v>
      </c>
      <c r="E149" s="222">
        <v>36947.159129999993</v>
      </c>
    </row>
    <row r="150" spans="1:5" ht="23.25" customHeight="1" x14ac:dyDescent="0.2">
      <c r="A150" s="159"/>
      <c r="B150" s="159" t="s">
        <v>66</v>
      </c>
      <c r="C150" s="210" t="s">
        <v>687</v>
      </c>
      <c r="D150" s="205">
        <v>7075.5253540000012</v>
      </c>
      <c r="E150" s="221">
        <v>13196.567091000001</v>
      </c>
    </row>
    <row r="151" spans="1:5" ht="12" customHeight="1" x14ac:dyDescent="0.2">
      <c r="A151" s="159"/>
      <c r="B151" s="159" t="s">
        <v>113</v>
      </c>
      <c r="C151" s="210" t="s">
        <v>551</v>
      </c>
      <c r="D151" s="205">
        <v>3976.0176020000004</v>
      </c>
      <c r="E151" s="221">
        <v>13144.873051999999</v>
      </c>
    </row>
    <row r="152" spans="1:5" ht="12" customHeight="1" x14ac:dyDescent="0.2">
      <c r="A152" s="159"/>
      <c r="B152" s="159" t="s">
        <v>395</v>
      </c>
      <c r="C152" s="210" t="s">
        <v>741</v>
      </c>
      <c r="D152" s="205">
        <v>16767.536474999997</v>
      </c>
      <c r="E152" s="221">
        <v>12844.110482</v>
      </c>
    </row>
    <row r="153" spans="1:5" ht="12" customHeight="1" x14ac:dyDescent="0.2">
      <c r="A153" s="159"/>
      <c r="B153" s="159" t="s">
        <v>35</v>
      </c>
      <c r="C153" s="210" t="s">
        <v>740</v>
      </c>
      <c r="D153" s="205">
        <v>7406.796526000001</v>
      </c>
      <c r="E153" s="221">
        <v>12184.984244000001</v>
      </c>
    </row>
    <row r="154" spans="1:5" ht="12" customHeight="1" x14ac:dyDescent="0.2">
      <c r="A154" s="159"/>
      <c r="B154" s="159" t="s">
        <v>187</v>
      </c>
      <c r="C154" s="210" t="s">
        <v>616</v>
      </c>
      <c r="D154" s="205">
        <v>24635.45</v>
      </c>
      <c r="E154" s="221">
        <v>10528.33863</v>
      </c>
    </row>
    <row r="155" spans="1:5" ht="12" customHeight="1" x14ac:dyDescent="0.2">
      <c r="A155" s="159"/>
      <c r="B155" s="159" t="s">
        <v>194</v>
      </c>
      <c r="C155" s="210" t="s">
        <v>712</v>
      </c>
      <c r="D155" s="205">
        <v>817.9776819999995</v>
      </c>
      <c r="E155" s="221">
        <v>9845.5469930000017</v>
      </c>
    </row>
    <row r="156" spans="1:5" ht="12" customHeight="1" x14ac:dyDescent="0.2">
      <c r="A156" s="159"/>
      <c r="B156" s="159" t="s">
        <v>67</v>
      </c>
      <c r="C156" s="210" t="s">
        <v>607</v>
      </c>
      <c r="D156" s="205">
        <v>617.15513500000009</v>
      </c>
      <c r="E156" s="221">
        <v>7701.7878599999995</v>
      </c>
    </row>
    <row r="157" spans="1:5" ht="12" customHeight="1" x14ac:dyDescent="0.2">
      <c r="A157" s="159"/>
      <c r="B157" s="159" t="s">
        <v>10</v>
      </c>
      <c r="C157" s="210" t="s">
        <v>755</v>
      </c>
      <c r="D157" s="205">
        <v>2690.5045879999998</v>
      </c>
      <c r="E157" s="221">
        <v>6619.5776980000019</v>
      </c>
    </row>
    <row r="158" spans="1:5" ht="12" customHeight="1" x14ac:dyDescent="0.2">
      <c r="A158" s="159"/>
      <c r="B158" s="159" t="s">
        <v>86</v>
      </c>
      <c r="C158" s="210" t="s">
        <v>684</v>
      </c>
      <c r="D158" s="205">
        <v>363.2688260000001</v>
      </c>
      <c r="E158" s="221">
        <v>6247.1421069999951</v>
      </c>
    </row>
    <row r="159" spans="1:5" ht="12" customHeight="1" x14ac:dyDescent="0.2">
      <c r="A159" s="207"/>
      <c r="B159" s="207"/>
      <c r="C159" s="223" t="s">
        <v>211</v>
      </c>
      <c r="D159" s="208">
        <v>32022.483165999998</v>
      </c>
      <c r="E159" s="224">
        <v>56176.586436000012</v>
      </c>
    </row>
    <row r="160" spans="1:5" ht="12" customHeight="1" x14ac:dyDescent="0.2">
      <c r="A160" s="16"/>
      <c r="B160" s="199"/>
      <c r="C160" s="199"/>
      <c r="D160" s="76"/>
      <c r="E160" s="200" t="s">
        <v>337</v>
      </c>
    </row>
    <row r="161" spans="1:5" ht="12" customHeight="1" x14ac:dyDescent="0.2">
      <c r="A161" s="73" t="s">
        <v>370</v>
      </c>
      <c r="B161" s="74"/>
      <c r="C161" s="74"/>
      <c r="D161" s="68"/>
      <c r="E161" s="76"/>
    </row>
    <row r="162" spans="1:5" ht="15.95" customHeight="1" x14ac:dyDescent="0.25">
      <c r="A162" s="410" t="s">
        <v>241</v>
      </c>
      <c r="B162" s="411"/>
      <c r="C162" s="405" t="s">
        <v>365</v>
      </c>
      <c r="D162" s="402" t="s">
        <v>282</v>
      </c>
      <c r="E162" s="403" t="s">
        <v>232</v>
      </c>
    </row>
    <row r="163" spans="1:5" ht="15.95" customHeight="1" x14ac:dyDescent="0.2">
      <c r="A163" s="428" t="s">
        <v>239</v>
      </c>
      <c r="B163" s="429"/>
      <c r="C163" s="384"/>
      <c r="D163" s="425"/>
      <c r="E163" s="427"/>
    </row>
    <row r="164" spans="1:5" ht="18" customHeight="1" thickBot="1" x14ac:dyDescent="0.25">
      <c r="A164" s="409" t="s">
        <v>134</v>
      </c>
      <c r="B164" s="409"/>
      <c r="C164" s="409"/>
      <c r="D164" s="228">
        <v>76383.65267099996</v>
      </c>
      <c r="E164" s="228">
        <v>181531.451191</v>
      </c>
    </row>
    <row r="165" spans="1:5" ht="12" customHeight="1" thickTop="1" x14ac:dyDescent="0.2">
      <c r="A165" s="203"/>
      <c r="B165" s="203" t="s">
        <v>147</v>
      </c>
      <c r="C165" s="210" t="s">
        <v>611</v>
      </c>
      <c r="D165" s="204">
        <v>35867.397040000003</v>
      </c>
      <c r="E165" s="222">
        <v>36635.692745</v>
      </c>
    </row>
    <row r="166" spans="1:5" ht="12" customHeight="1" x14ac:dyDescent="0.2">
      <c r="A166" s="159"/>
      <c r="B166" s="159" t="s">
        <v>153</v>
      </c>
      <c r="C166" s="210" t="s">
        <v>688</v>
      </c>
      <c r="D166" s="205">
        <v>2595.2571999999996</v>
      </c>
      <c r="E166" s="221">
        <v>16787.109362000003</v>
      </c>
    </row>
    <row r="167" spans="1:5" ht="12" customHeight="1" x14ac:dyDescent="0.2">
      <c r="A167" s="159"/>
      <c r="B167" s="159" t="s">
        <v>192</v>
      </c>
      <c r="C167" s="210" t="s">
        <v>714</v>
      </c>
      <c r="D167" s="205">
        <v>2053.1600410000001</v>
      </c>
      <c r="E167" s="221">
        <v>16411.215234000003</v>
      </c>
    </row>
    <row r="168" spans="1:5" ht="10.5" customHeight="1" x14ac:dyDescent="0.2">
      <c r="A168" s="159"/>
      <c r="B168" s="159" t="s">
        <v>182</v>
      </c>
      <c r="C168" s="210" t="s">
        <v>647</v>
      </c>
      <c r="D168" s="205">
        <v>2242.6224729999999</v>
      </c>
      <c r="E168" s="221">
        <v>13798.508895000003</v>
      </c>
    </row>
    <row r="169" spans="1:5" ht="12" customHeight="1" x14ac:dyDescent="0.2">
      <c r="A169" s="159"/>
      <c r="B169" s="159" t="s">
        <v>68</v>
      </c>
      <c r="C169" s="210" t="s">
        <v>717</v>
      </c>
      <c r="D169" s="205">
        <v>1454.3856100000003</v>
      </c>
      <c r="E169" s="221">
        <v>12088.418490999999</v>
      </c>
    </row>
    <row r="170" spans="1:5" ht="12" customHeight="1" x14ac:dyDescent="0.2">
      <c r="A170" s="159"/>
      <c r="B170" s="159" t="s">
        <v>86</v>
      </c>
      <c r="C170" s="210" t="s">
        <v>684</v>
      </c>
      <c r="D170" s="205">
        <v>779.6958539999996</v>
      </c>
      <c r="E170" s="221">
        <v>9472.1655500000033</v>
      </c>
    </row>
    <row r="171" spans="1:5" ht="12" customHeight="1" x14ac:dyDescent="0.2">
      <c r="A171" s="159"/>
      <c r="B171" s="159" t="s">
        <v>170</v>
      </c>
      <c r="C171" s="210" t="s">
        <v>591</v>
      </c>
      <c r="D171" s="205">
        <v>1200.2362999999996</v>
      </c>
      <c r="E171" s="221">
        <v>6565.500524000001</v>
      </c>
    </row>
    <row r="172" spans="1:5" ht="12" customHeight="1" x14ac:dyDescent="0.2">
      <c r="A172" s="159"/>
      <c r="B172" s="159" t="s">
        <v>66</v>
      </c>
      <c r="C172" s="210" t="s">
        <v>687</v>
      </c>
      <c r="D172" s="205">
        <v>2334.2804339999998</v>
      </c>
      <c r="E172" s="221">
        <v>5531.6721840000018</v>
      </c>
    </row>
    <row r="173" spans="1:5" ht="12" customHeight="1" x14ac:dyDescent="0.2">
      <c r="A173" s="159"/>
      <c r="B173" s="159" t="s">
        <v>446</v>
      </c>
      <c r="C173" s="210" t="s">
        <v>770</v>
      </c>
      <c r="D173" s="205">
        <v>3116.0179999999996</v>
      </c>
      <c r="E173" s="221">
        <v>4902.3523100000002</v>
      </c>
    </row>
    <row r="174" spans="1:5" ht="12" customHeight="1" x14ac:dyDescent="0.2">
      <c r="A174" s="159"/>
      <c r="B174" s="159" t="s">
        <v>85</v>
      </c>
      <c r="C174" s="210" t="s">
        <v>786</v>
      </c>
      <c r="D174" s="205">
        <v>4026.9350000000004</v>
      </c>
      <c r="E174" s="221">
        <v>4266.6658589999988</v>
      </c>
    </row>
    <row r="175" spans="1:5" ht="12" customHeight="1" x14ac:dyDescent="0.2">
      <c r="A175" s="207"/>
      <c r="B175" s="207"/>
      <c r="C175" s="223" t="s">
        <v>211</v>
      </c>
      <c r="D175" s="208">
        <v>20713.664718999971</v>
      </c>
      <c r="E175" s="224">
        <v>55072.150036999999</v>
      </c>
    </row>
    <row r="176" spans="1:5" ht="15.95" customHeight="1" thickBot="1" x14ac:dyDescent="0.25">
      <c r="A176" s="409" t="s">
        <v>218</v>
      </c>
      <c r="B176" s="409"/>
      <c r="C176" s="409"/>
      <c r="D176" s="227">
        <v>104073.601192</v>
      </c>
      <c r="E176" s="227">
        <v>151217.19997700001</v>
      </c>
    </row>
    <row r="177" spans="1:6" ht="13.5" thickTop="1" x14ac:dyDescent="0.2">
      <c r="A177" s="203"/>
      <c r="B177" s="203" t="s">
        <v>77</v>
      </c>
      <c r="C177" s="210" t="s">
        <v>719</v>
      </c>
      <c r="D177" s="204">
        <v>37284.001739999978</v>
      </c>
      <c r="E177" s="222">
        <v>25808.992865999997</v>
      </c>
    </row>
    <row r="178" spans="1:6" ht="12" customHeight="1" x14ac:dyDescent="0.2">
      <c r="A178" s="159"/>
      <c r="B178" s="159" t="s">
        <v>83</v>
      </c>
      <c r="C178" s="210" t="s">
        <v>652</v>
      </c>
      <c r="D178" s="205">
        <v>438.37</v>
      </c>
      <c r="E178" s="221">
        <v>14907.001670000003</v>
      </c>
    </row>
    <row r="179" spans="1:6" ht="25.5" x14ac:dyDescent="0.2">
      <c r="A179" s="159"/>
      <c r="B179" s="159" t="s">
        <v>98</v>
      </c>
      <c r="C179" s="210" t="s">
        <v>735</v>
      </c>
      <c r="D179" s="205">
        <v>14441.789721000005</v>
      </c>
      <c r="E179" s="221">
        <v>11299.966869999995</v>
      </c>
    </row>
    <row r="180" spans="1:6" ht="12" customHeight="1" x14ac:dyDescent="0.2">
      <c r="A180" s="159"/>
      <c r="B180" s="159" t="s">
        <v>329</v>
      </c>
      <c r="C180" s="210" t="s">
        <v>593</v>
      </c>
      <c r="D180" s="205">
        <v>3837.7150000000006</v>
      </c>
      <c r="E180" s="221">
        <v>7566.4999770000013</v>
      </c>
    </row>
    <row r="181" spans="1:6" ht="12" customHeight="1" x14ac:dyDescent="0.2">
      <c r="A181" s="159"/>
      <c r="B181" s="159" t="s">
        <v>396</v>
      </c>
      <c r="C181" s="210" t="s">
        <v>772</v>
      </c>
      <c r="D181" s="205">
        <v>7919.2952669999995</v>
      </c>
      <c r="E181" s="221">
        <v>7098.3109089999998</v>
      </c>
    </row>
    <row r="182" spans="1:6" x14ac:dyDescent="0.2">
      <c r="A182" s="159"/>
      <c r="B182" s="159" t="s">
        <v>115</v>
      </c>
      <c r="C182" s="210" t="s">
        <v>748</v>
      </c>
      <c r="D182" s="205">
        <v>8258.0137380000015</v>
      </c>
      <c r="E182" s="221">
        <v>7057.599790999996</v>
      </c>
    </row>
    <row r="183" spans="1:6" ht="12" customHeight="1" x14ac:dyDescent="0.2">
      <c r="A183" s="159"/>
      <c r="B183" s="159" t="s">
        <v>18</v>
      </c>
      <c r="C183" s="210" t="s">
        <v>751</v>
      </c>
      <c r="D183" s="205">
        <v>1446.3880059999997</v>
      </c>
      <c r="E183" s="221">
        <v>4722.0563410000004</v>
      </c>
    </row>
    <row r="184" spans="1:6" ht="12" customHeight="1" x14ac:dyDescent="0.2">
      <c r="A184" s="159"/>
      <c r="B184" s="159" t="s">
        <v>124</v>
      </c>
      <c r="C184" s="210" t="s">
        <v>659</v>
      </c>
      <c r="D184" s="205">
        <v>1677.962</v>
      </c>
      <c r="E184" s="221">
        <v>3973.136993999999</v>
      </c>
    </row>
    <row r="185" spans="1:6" ht="12" customHeight="1" x14ac:dyDescent="0.2">
      <c r="A185" s="159"/>
      <c r="B185" s="159" t="s">
        <v>169</v>
      </c>
      <c r="C185" s="210" t="s">
        <v>573</v>
      </c>
      <c r="D185" s="205">
        <v>2607.4058229999987</v>
      </c>
      <c r="E185" s="221">
        <v>3661.4126250000008</v>
      </c>
    </row>
    <row r="186" spans="1:6" ht="12" customHeight="1" x14ac:dyDescent="0.2">
      <c r="A186" s="159"/>
      <c r="B186" s="159" t="s">
        <v>391</v>
      </c>
      <c r="C186" s="210" t="s">
        <v>805</v>
      </c>
      <c r="D186" s="205">
        <v>4214.2307469999996</v>
      </c>
      <c r="E186" s="221">
        <v>3537.7248130000003</v>
      </c>
    </row>
    <row r="187" spans="1:6" x14ac:dyDescent="0.2">
      <c r="A187" s="207"/>
      <c r="B187" s="207"/>
      <c r="C187" s="223" t="s">
        <v>211</v>
      </c>
      <c r="D187" s="208">
        <v>21948.429150000029</v>
      </c>
      <c r="E187" s="224">
        <v>61584.497121000029</v>
      </c>
    </row>
    <row r="188" spans="1:6" ht="9" customHeight="1" x14ac:dyDescent="0.2">
      <c r="A188" s="86" t="s">
        <v>332</v>
      </c>
      <c r="B188" s="89"/>
      <c r="C188" s="90"/>
      <c r="D188" s="90"/>
      <c r="E188" s="93"/>
      <c r="F188" s="16"/>
    </row>
    <row r="189" spans="1:6" ht="9" customHeight="1" x14ac:dyDescent="0.2">
      <c r="A189" s="91" t="s">
        <v>251</v>
      </c>
      <c r="B189" s="89"/>
      <c r="C189" s="90"/>
      <c r="D189" s="90"/>
      <c r="E189" s="93"/>
      <c r="F189" s="16"/>
    </row>
    <row r="190" spans="1:6" ht="9" customHeight="1" x14ac:dyDescent="0.2">
      <c r="A190" s="430" t="s">
        <v>825</v>
      </c>
      <c r="B190" s="89"/>
      <c r="C190" s="90"/>
      <c r="D190" s="90"/>
      <c r="E190" s="93"/>
      <c r="F190" s="16"/>
    </row>
    <row r="191" spans="1:6" x14ac:dyDescent="0.2">
      <c r="A191" s="88"/>
      <c r="B191" s="89"/>
      <c r="C191" s="90"/>
      <c r="D191" s="90"/>
      <c r="E191" s="16"/>
      <c r="F191" s="16"/>
    </row>
    <row r="192" spans="1:6" x14ac:dyDescent="0.2">
      <c r="A192" s="88"/>
      <c r="B192" s="89"/>
      <c r="C192" s="90"/>
      <c r="D192" s="90"/>
      <c r="E192" s="93"/>
      <c r="F192" s="16"/>
    </row>
    <row r="193" spans="1:6" x14ac:dyDescent="0.2">
      <c r="A193" s="88"/>
      <c r="B193" s="89"/>
      <c r="C193" s="90"/>
      <c r="D193" s="90"/>
      <c r="E193" s="93"/>
      <c r="F193" s="16"/>
    </row>
    <row r="194" spans="1:6" x14ac:dyDescent="0.2">
      <c r="A194" s="88"/>
      <c r="B194" s="89"/>
      <c r="C194" s="90"/>
      <c r="D194" s="90"/>
      <c r="E194" s="93"/>
      <c r="F194" s="16"/>
    </row>
    <row r="195" spans="1:6" x14ac:dyDescent="0.2">
      <c r="A195" s="88"/>
      <c r="B195" s="89"/>
      <c r="C195" s="90"/>
      <c r="D195" s="90"/>
      <c r="E195" s="93"/>
      <c r="F195" s="16"/>
    </row>
    <row r="196" spans="1:6" x14ac:dyDescent="0.2">
      <c r="A196" s="88"/>
      <c r="B196" s="89"/>
      <c r="C196" s="90"/>
      <c r="D196" s="90"/>
      <c r="E196" s="93"/>
      <c r="F196" s="16"/>
    </row>
    <row r="197" spans="1:6" x14ac:dyDescent="0.2">
      <c r="A197" s="88"/>
      <c r="B197" s="89"/>
      <c r="C197" s="90"/>
      <c r="D197" s="90"/>
      <c r="E197" s="93"/>
      <c r="F197" s="16"/>
    </row>
    <row r="198" spans="1:6" x14ac:dyDescent="0.2">
      <c r="A198" s="88"/>
      <c r="B198" s="89"/>
      <c r="C198" s="90"/>
      <c r="D198" s="90"/>
      <c r="E198" s="93"/>
      <c r="F198" s="16"/>
    </row>
    <row r="199" spans="1:6" x14ac:dyDescent="0.2">
      <c r="A199" s="88"/>
      <c r="B199" s="89"/>
      <c r="C199" s="90"/>
      <c r="D199" s="90"/>
      <c r="E199" s="93"/>
      <c r="F199" s="16"/>
    </row>
    <row r="200" spans="1:6" x14ac:dyDescent="0.2">
      <c r="A200" s="88"/>
      <c r="B200" s="89"/>
      <c r="C200" s="90"/>
      <c r="D200" s="90"/>
      <c r="E200" s="93"/>
      <c r="F200" s="16"/>
    </row>
    <row r="201" spans="1:6" x14ac:dyDescent="0.2">
      <c r="A201" s="88"/>
      <c r="B201" s="89"/>
      <c r="C201" s="90"/>
      <c r="D201" s="90"/>
      <c r="E201" s="93"/>
      <c r="F201" s="16"/>
    </row>
    <row r="202" spans="1:6" x14ac:dyDescent="0.2">
      <c r="A202" s="88"/>
      <c r="B202" s="89"/>
      <c r="C202" s="90"/>
      <c r="D202" s="90"/>
      <c r="E202" s="93"/>
      <c r="F202" s="16"/>
    </row>
    <row r="203" spans="1:6" x14ac:dyDescent="0.2">
      <c r="A203" s="88"/>
      <c r="B203" s="89"/>
      <c r="C203" s="90"/>
      <c r="D203" s="90"/>
      <c r="E203" s="93"/>
      <c r="F203" s="16"/>
    </row>
    <row r="204" spans="1:6" x14ac:dyDescent="0.2">
      <c r="A204" s="88"/>
      <c r="B204" s="89"/>
      <c r="C204" s="90"/>
      <c r="D204" s="90"/>
      <c r="E204" s="93"/>
      <c r="F204" s="16"/>
    </row>
    <row r="205" spans="1:6" x14ac:dyDescent="0.2">
      <c r="A205" s="88"/>
      <c r="B205" s="89"/>
      <c r="C205" s="90"/>
      <c r="D205" s="90"/>
      <c r="E205" s="93"/>
      <c r="F205" s="16"/>
    </row>
    <row r="206" spans="1:6" x14ac:dyDescent="0.2">
      <c r="A206" s="88"/>
      <c r="B206" s="89"/>
      <c r="C206" s="90"/>
      <c r="D206" s="90"/>
      <c r="E206" s="93"/>
      <c r="F206" s="16"/>
    </row>
    <row r="207" spans="1:6" x14ac:dyDescent="0.2">
      <c r="A207" s="88"/>
      <c r="B207" s="89"/>
      <c r="C207" s="90"/>
      <c r="D207" s="90"/>
      <c r="E207" s="93"/>
      <c r="F207" s="16"/>
    </row>
    <row r="208" spans="1:6" x14ac:dyDescent="0.2">
      <c r="A208" s="88"/>
      <c r="B208" s="89"/>
      <c r="C208" s="90"/>
      <c r="D208" s="90"/>
      <c r="E208" s="93"/>
      <c r="F208" s="16"/>
    </row>
    <row r="209" spans="1:6" x14ac:dyDescent="0.2">
      <c r="A209" s="88"/>
      <c r="B209" s="89"/>
      <c r="C209" s="90"/>
      <c r="D209" s="90"/>
      <c r="E209" s="93"/>
      <c r="F209" s="16"/>
    </row>
    <row r="210" spans="1:6" x14ac:dyDescent="0.2">
      <c r="A210" s="88"/>
      <c r="B210" s="89"/>
      <c r="C210" s="90"/>
      <c r="D210" s="90"/>
      <c r="E210" s="93"/>
      <c r="F210" s="16"/>
    </row>
    <row r="211" spans="1:6" x14ac:dyDescent="0.2">
      <c r="A211" s="88"/>
      <c r="B211" s="89"/>
      <c r="C211" s="90"/>
      <c r="D211" s="90"/>
      <c r="E211" s="93"/>
      <c r="F211" s="16"/>
    </row>
    <row r="212" spans="1:6" x14ac:dyDescent="0.2">
      <c r="A212" s="88"/>
      <c r="B212" s="89"/>
      <c r="C212" s="90"/>
      <c r="D212" s="90"/>
      <c r="E212" s="93"/>
      <c r="F212" s="16"/>
    </row>
    <row r="213" spans="1:6" x14ac:dyDescent="0.2">
      <c r="A213" s="88"/>
      <c r="B213" s="89"/>
      <c r="C213" s="90"/>
      <c r="D213" s="90"/>
      <c r="E213" s="93"/>
      <c r="F213" s="16"/>
    </row>
    <row r="214" spans="1:6" x14ac:dyDescent="0.2">
      <c r="A214" s="94"/>
      <c r="B214" s="94"/>
      <c r="C214" s="16"/>
      <c r="D214" s="93"/>
      <c r="E214" s="93"/>
      <c r="F214" s="16"/>
    </row>
    <row r="215" spans="1:6" x14ac:dyDescent="0.2">
      <c r="A215" s="94"/>
      <c r="B215" s="94"/>
      <c r="C215" s="16"/>
      <c r="D215" s="93"/>
      <c r="E215" s="93"/>
      <c r="F215" s="16"/>
    </row>
    <row r="216" spans="1:6" x14ac:dyDescent="0.2">
      <c r="A216" s="16"/>
      <c r="B216" s="16"/>
      <c r="C216" s="16"/>
      <c r="D216" s="93"/>
      <c r="E216" s="93"/>
      <c r="F216" s="16"/>
    </row>
    <row r="217" spans="1:6" x14ac:dyDescent="0.2">
      <c r="A217" s="16"/>
      <c r="B217" s="16"/>
      <c r="C217" s="16"/>
      <c r="D217" s="93"/>
      <c r="E217" s="93"/>
      <c r="F217" s="16"/>
    </row>
    <row r="218" spans="1:6" x14ac:dyDescent="0.2">
      <c r="A218" s="16"/>
      <c r="B218" s="16"/>
      <c r="C218" s="16"/>
      <c r="D218" s="93"/>
      <c r="E218" s="93"/>
      <c r="F218" s="16"/>
    </row>
    <row r="219" spans="1:6" x14ac:dyDescent="0.2">
      <c r="A219" s="16"/>
      <c r="B219" s="16"/>
      <c r="C219" s="16"/>
      <c r="D219" s="93"/>
      <c r="E219" s="93"/>
      <c r="F219" s="16"/>
    </row>
    <row r="220" spans="1:6" x14ac:dyDescent="0.2">
      <c r="A220" s="16"/>
      <c r="B220" s="16"/>
      <c r="C220" s="16"/>
      <c r="D220" s="93"/>
      <c r="E220" s="93"/>
      <c r="F220" s="16"/>
    </row>
    <row r="221" spans="1:6" x14ac:dyDescent="0.2">
      <c r="A221" s="16"/>
      <c r="B221" s="16"/>
      <c r="C221" s="16"/>
      <c r="D221" s="93"/>
      <c r="E221" s="93"/>
      <c r="F221" s="16"/>
    </row>
    <row r="222" spans="1:6" x14ac:dyDescent="0.2">
      <c r="A222" s="16"/>
      <c r="B222" s="16"/>
      <c r="C222" s="16"/>
      <c r="D222" s="93"/>
      <c r="E222" s="93"/>
      <c r="F222" s="16"/>
    </row>
    <row r="223" spans="1:6" x14ac:dyDescent="0.2">
      <c r="A223" s="16"/>
      <c r="B223" s="16"/>
      <c r="C223" s="16"/>
      <c r="D223" s="93"/>
      <c r="E223" s="93"/>
      <c r="F223" s="16"/>
    </row>
    <row r="224" spans="1:6" x14ac:dyDescent="0.2">
      <c r="A224" s="16"/>
      <c r="B224" s="16"/>
      <c r="C224" s="16"/>
      <c r="D224" s="93"/>
      <c r="E224" s="93"/>
      <c r="F224" s="16"/>
    </row>
    <row r="225" spans="1:6" x14ac:dyDescent="0.2">
      <c r="A225" s="16"/>
      <c r="B225" s="16"/>
      <c r="C225" s="16"/>
      <c r="D225" s="93"/>
      <c r="E225" s="93"/>
      <c r="F225" s="16"/>
    </row>
    <row r="226" spans="1:6" x14ac:dyDescent="0.2">
      <c r="A226" s="16"/>
      <c r="B226" s="16"/>
      <c r="C226" s="16"/>
      <c r="D226" s="93"/>
      <c r="E226" s="93"/>
      <c r="F226" s="16"/>
    </row>
    <row r="227" spans="1:6" x14ac:dyDescent="0.2">
      <c r="A227" s="16"/>
      <c r="B227" s="16"/>
      <c r="C227" s="16"/>
      <c r="D227" s="93"/>
      <c r="E227" s="93"/>
      <c r="F227" s="16"/>
    </row>
    <row r="228" spans="1:6" x14ac:dyDescent="0.2">
      <c r="A228" s="16"/>
      <c r="B228" s="16"/>
      <c r="C228" s="16"/>
      <c r="D228" s="93"/>
      <c r="E228" s="93"/>
      <c r="F228" s="16"/>
    </row>
    <row r="229" spans="1:6" x14ac:dyDescent="0.2">
      <c r="A229" s="16"/>
      <c r="B229" s="16"/>
      <c r="C229" s="16"/>
      <c r="D229" s="93"/>
      <c r="E229" s="93"/>
      <c r="F229" s="16"/>
    </row>
    <row r="230" spans="1:6" x14ac:dyDescent="0.2">
      <c r="A230" s="16"/>
      <c r="B230" s="16"/>
      <c r="C230" s="16"/>
      <c r="D230" s="93"/>
      <c r="E230" s="93"/>
      <c r="F230" s="16"/>
    </row>
    <row r="231" spans="1:6" x14ac:dyDescent="0.2">
      <c r="A231" s="16"/>
      <c r="B231" s="16"/>
      <c r="C231" s="16"/>
      <c r="D231" s="93"/>
      <c r="E231" s="93"/>
      <c r="F231" s="16"/>
    </row>
    <row r="232" spans="1:6" x14ac:dyDescent="0.2">
      <c r="A232" s="16"/>
      <c r="B232" s="16"/>
      <c r="C232" s="16"/>
      <c r="D232" s="93"/>
      <c r="E232" s="93"/>
      <c r="F232" s="16"/>
    </row>
    <row r="233" spans="1:6" x14ac:dyDescent="0.2">
      <c r="A233" s="16"/>
      <c r="B233" s="16"/>
      <c r="C233" s="16"/>
      <c r="D233" s="93"/>
      <c r="E233" s="93"/>
      <c r="F233" s="16"/>
    </row>
    <row r="234" spans="1:6" x14ac:dyDescent="0.2">
      <c r="A234" s="16"/>
      <c r="B234" s="16"/>
      <c r="C234" s="16"/>
      <c r="D234" s="93"/>
      <c r="E234" s="93"/>
      <c r="F234" s="16"/>
    </row>
    <row r="235" spans="1:6" x14ac:dyDescent="0.2">
      <c r="D235" s="1"/>
      <c r="E235" s="1"/>
    </row>
    <row r="236" spans="1:6" x14ac:dyDescent="0.2">
      <c r="D236" s="1"/>
      <c r="E236" s="1"/>
    </row>
    <row r="237" spans="1:6" x14ac:dyDescent="0.2">
      <c r="D237" s="1"/>
      <c r="E237" s="1"/>
    </row>
    <row r="238" spans="1:6" x14ac:dyDescent="0.2">
      <c r="D238" s="1"/>
      <c r="E238" s="1"/>
    </row>
    <row r="239" spans="1:6" x14ac:dyDescent="0.2">
      <c r="D239" s="1"/>
      <c r="E239" s="1"/>
    </row>
    <row r="240" spans="1:6" x14ac:dyDescent="0.2">
      <c r="D240" s="1"/>
      <c r="E240" s="1"/>
    </row>
    <row r="241" spans="4:5" x14ac:dyDescent="0.2">
      <c r="D241" s="1"/>
      <c r="E241" s="1"/>
    </row>
    <row r="242" spans="4:5" x14ac:dyDescent="0.2">
      <c r="D242" s="1"/>
      <c r="E242" s="1"/>
    </row>
    <row r="243" spans="4:5" x14ac:dyDescent="0.2">
      <c r="D243" s="1"/>
      <c r="E243" s="1"/>
    </row>
    <row r="244" spans="4:5" x14ac:dyDescent="0.2">
      <c r="D244" s="1"/>
      <c r="E244" s="1"/>
    </row>
    <row r="245" spans="4:5" x14ac:dyDescent="0.2">
      <c r="D245" s="1"/>
      <c r="E245" s="1"/>
    </row>
    <row r="246" spans="4:5" x14ac:dyDescent="0.2">
      <c r="D246" s="1"/>
      <c r="E246" s="1"/>
    </row>
    <row r="247" spans="4:5" x14ac:dyDescent="0.2">
      <c r="D247" s="1"/>
      <c r="E247" s="1"/>
    </row>
    <row r="248" spans="4:5" x14ac:dyDescent="0.2">
      <c r="D248" s="1"/>
      <c r="E248" s="1"/>
    </row>
    <row r="249" spans="4:5" x14ac:dyDescent="0.2">
      <c r="D249" s="1"/>
      <c r="E249" s="1"/>
    </row>
    <row r="250" spans="4:5" x14ac:dyDescent="0.2">
      <c r="D250" s="1"/>
      <c r="E250" s="1"/>
    </row>
    <row r="251" spans="4:5" x14ac:dyDescent="0.2">
      <c r="D251" s="1"/>
      <c r="E251" s="1"/>
    </row>
    <row r="252" spans="4:5" x14ac:dyDescent="0.2">
      <c r="D252" s="1"/>
      <c r="E252" s="1"/>
    </row>
    <row r="253" spans="4:5" x14ac:dyDescent="0.2">
      <c r="D253" s="1"/>
      <c r="E253" s="1"/>
    </row>
    <row r="254" spans="4:5" x14ac:dyDescent="0.2">
      <c r="D254" s="1"/>
      <c r="E254" s="1"/>
    </row>
    <row r="255" spans="4:5" x14ac:dyDescent="0.2">
      <c r="D255" s="1"/>
      <c r="E255" s="1"/>
    </row>
    <row r="256" spans="4:5" x14ac:dyDescent="0.2">
      <c r="D256" s="1"/>
      <c r="E256" s="1"/>
    </row>
    <row r="257" spans="4:5" x14ac:dyDescent="0.2">
      <c r="D257" s="1"/>
      <c r="E257" s="1"/>
    </row>
    <row r="258" spans="4:5" x14ac:dyDescent="0.2">
      <c r="D258" s="1"/>
      <c r="E258" s="1"/>
    </row>
    <row r="259" spans="4:5" x14ac:dyDescent="0.2">
      <c r="D259" s="1"/>
      <c r="E259" s="1"/>
    </row>
    <row r="260" spans="4:5" x14ac:dyDescent="0.2">
      <c r="D260" s="1"/>
      <c r="E260" s="1"/>
    </row>
    <row r="261" spans="4:5" x14ac:dyDescent="0.2">
      <c r="D261" s="1"/>
      <c r="E261" s="1"/>
    </row>
    <row r="262" spans="4:5" x14ac:dyDescent="0.2">
      <c r="D262" s="1"/>
      <c r="E262" s="1"/>
    </row>
    <row r="263" spans="4:5" x14ac:dyDescent="0.2">
      <c r="D263" s="1"/>
      <c r="E263" s="1"/>
    </row>
    <row r="264" spans="4:5" x14ac:dyDescent="0.2">
      <c r="D264" s="1"/>
      <c r="E264" s="1"/>
    </row>
    <row r="265" spans="4:5" x14ac:dyDescent="0.2">
      <c r="D265" s="1"/>
      <c r="E265" s="1"/>
    </row>
    <row r="266" spans="4:5" x14ac:dyDescent="0.2">
      <c r="D266" s="1"/>
      <c r="E266" s="1"/>
    </row>
    <row r="267" spans="4:5" x14ac:dyDescent="0.2">
      <c r="D267" s="1"/>
      <c r="E267" s="1"/>
    </row>
    <row r="268" spans="4:5" x14ac:dyDescent="0.2">
      <c r="D268" s="1"/>
      <c r="E268" s="1"/>
    </row>
    <row r="269" spans="4:5" x14ac:dyDescent="0.2">
      <c r="D269" s="1"/>
      <c r="E269" s="1"/>
    </row>
    <row r="270" spans="4:5" x14ac:dyDescent="0.2">
      <c r="D270" s="1"/>
      <c r="E270" s="1"/>
    </row>
    <row r="271" spans="4:5" x14ac:dyDescent="0.2">
      <c r="D271" s="1"/>
      <c r="E271" s="1"/>
    </row>
    <row r="272" spans="4:5" x14ac:dyDescent="0.2">
      <c r="D272" s="1"/>
      <c r="E272" s="1"/>
    </row>
    <row r="273" spans="4:5" x14ac:dyDescent="0.2">
      <c r="D273" s="1"/>
      <c r="E273" s="1"/>
    </row>
    <row r="274" spans="4:5" x14ac:dyDescent="0.2">
      <c r="D274" s="1"/>
      <c r="E274" s="1"/>
    </row>
    <row r="275" spans="4:5" x14ac:dyDescent="0.2">
      <c r="D275" s="1"/>
      <c r="E275" s="1"/>
    </row>
    <row r="276" spans="4:5" x14ac:dyDescent="0.2">
      <c r="D276" s="1"/>
      <c r="E276" s="1"/>
    </row>
    <row r="277" spans="4:5" x14ac:dyDescent="0.2">
      <c r="D277" s="1"/>
      <c r="E277" s="1"/>
    </row>
    <row r="278" spans="4:5" x14ac:dyDescent="0.2">
      <c r="D278" s="1"/>
      <c r="E278" s="1"/>
    </row>
    <row r="279" spans="4:5" x14ac:dyDescent="0.2">
      <c r="D279" s="1"/>
      <c r="E279" s="1"/>
    </row>
    <row r="280" spans="4:5" x14ac:dyDescent="0.2">
      <c r="D280" s="1"/>
      <c r="E280" s="1"/>
    </row>
    <row r="281" spans="4:5" x14ac:dyDescent="0.2">
      <c r="D281" s="1"/>
      <c r="E281" s="1"/>
    </row>
    <row r="282" spans="4:5" x14ac:dyDescent="0.2">
      <c r="D282" s="1"/>
      <c r="E282" s="1"/>
    </row>
    <row r="283" spans="4:5" x14ac:dyDescent="0.2">
      <c r="D283" s="1"/>
      <c r="E283" s="1"/>
    </row>
    <row r="284" spans="4:5" x14ac:dyDescent="0.2">
      <c r="D284" s="1"/>
      <c r="E284" s="1"/>
    </row>
    <row r="285" spans="4:5" x14ac:dyDescent="0.2">
      <c r="D285" s="1"/>
      <c r="E285" s="1"/>
    </row>
    <row r="286" spans="4:5" x14ac:dyDescent="0.2">
      <c r="D286" s="1"/>
      <c r="E286" s="1"/>
    </row>
    <row r="287" spans="4:5" x14ac:dyDescent="0.2">
      <c r="D287" s="1"/>
      <c r="E287" s="1"/>
    </row>
    <row r="288" spans="4:5" x14ac:dyDescent="0.2">
      <c r="D288" s="1"/>
      <c r="E288" s="1"/>
    </row>
    <row r="289" spans="4:5" x14ac:dyDescent="0.2">
      <c r="D289" s="1"/>
      <c r="E289" s="1"/>
    </row>
    <row r="290" spans="4:5" x14ac:dyDescent="0.2">
      <c r="D290" s="1"/>
      <c r="E290" s="1"/>
    </row>
    <row r="291" spans="4:5" x14ac:dyDescent="0.2">
      <c r="D291" s="1"/>
      <c r="E291" s="1"/>
    </row>
    <row r="292" spans="4:5" x14ac:dyDescent="0.2">
      <c r="D292" s="1"/>
      <c r="E292" s="1"/>
    </row>
    <row r="293" spans="4:5" x14ac:dyDescent="0.2">
      <c r="D293" s="1"/>
      <c r="E293" s="1"/>
    </row>
    <row r="294" spans="4:5" x14ac:dyDescent="0.2">
      <c r="D294" s="1"/>
      <c r="E294" s="1"/>
    </row>
    <row r="295" spans="4:5" x14ac:dyDescent="0.2">
      <c r="D295" s="1"/>
      <c r="E295" s="1"/>
    </row>
    <row r="296" spans="4:5" x14ac:dyDescent="0.2">
      <c r="D296" s="1"/>
      <c r="E296" s="1"/>
    </row>
    <row r="297" spans="4:5" x14ac:dyDescent="0.2">
      <c r="D297" s="1"/>
      <c r="E297" s="1"/>
    </row>
    <row r="298" spans="4:5" x14ac:dyDescent="0.2">
      <c r="D298" s="1"/>
      <c r="E298" s="1"/>
    </row>
    <row r="299" spans="4:5" x14ac:dyDescent="0.2">
      <c r="D299" s="1"/>
      <c r="E299" s="1"/>
    </row>
    <row r="300" spans="4:5" x14ac:dyDescent="0.2">
      <c r="D300" s="1"/>
      <c r="E300" s="1"/>
    </row>
    <row r="301" spans="4:5" x14ac:dyDescent="0.2">
      <c r="D301" s="1"/>
      <c r="E301" s="1"/>
    </row>
    <row r="302" spans="4:5" x14ac:dyDescent="0.2">
      <c r="D302" s="1"/>
      <c r="E302" s="1"/>
    </row>
    <row r="303" spans="4:5" x14ac:dyDescent="0.2">
      <c r="D303" s="1"/>
      <c r="E303" s="1"/>
    </row>
    <row r="304" spans="4:5" x14ac:dyDescent="0.2">
      <c r="D304" s="1"/>
      <c r="E304" s="1"/>
    </row>
    <row r="305" spans="4:5" x14ac:dyDescent="0.2">
      <c r="D305" s="1"/>
      <c r="E305" s="1"/>
    </row>
    <row r="306" spans="4:5" x14ac:dyDescent="0.2">
      <c r="D306" s="1"/>
      <c r="E306" s="1"/>
    </row>
    <row r="307" spans="4:5" x14ac:dyDescent="0.2">
      <c r="D307" s="1"/>
      <c r="E307" s="1"/>
    </row>
    <row r="308" spans="4:5" x14ac:dyDescent="0.2">
      <c r="D308" s="1"/>
      <c r="E308" s="1"/>
    </row>
    <row r="309" spans="4:5" x14ac:dyDescent="0.2">
      <c r="D309" s="1"/>
      <c r="E309" s="1"/>
    </row>
    <row r="310" spans="4:5" x14ac:dyDescent="0.2">
      <c r="D310" s="1"/>
      <c r="E310" s="1"/>
    </row>
    <row r="311" spans="4:5" x14ac:dyDescent="0.2">
      <c r="D311" s="1"/>
      <c r="E311" s="1"/>
    </row>
    <row r="312" spans="4:5" x14ac:dyDescent="0.2">
      <c r="D312" s="1"/>
      <c r="E312" s="1"/>
    </row>
    <row r="313" spans="4:5" x14ac:dyDescent="0.2">
      <c r="D313" s="1"/>
      <c r="E313" s="1"/>
    </row>
    <row r="314" spans="4:5" x14ac:dyDescent="0.2">
      <c r="D314" s="1"/>
      <c r="E314" s="1"/>
    </row>
    <row r="315" spans="4:5" x14ac:dyDescent="0.2">
      <c r="D315" s="1"/>
      <c r="E315" s="1"/>
    </row>
    <row r="316" spans="4:5" x14ac:dyDescent="0.2">
      <c r="D316" s="1"/>
      <c r="E316" s="1"/>
    </row>
    <row r="317" spans="4:5" x14ac:dyDescent="0.2">
      <c r="D317" s="1"/>
      <c r="E317" s="1"/>
    </row>
    <row r="318" spans="4:5" x14ac:dyDescent="0.2">
      <c r="D318" s="1"/>
      <c r="E318" s="1"/>
    </row>
    <row r="319" spans="4:5" x14ac:dyDescent="0.2">
      <c r="D319" s="1"/>
      <c r="E319" s="1"/>
    </row>
    <row r="320" spans="4:5" x14ac:dyDescent="0.2">
      <c r="D320" s="1"/>
      <c r="E320" s="1"/>
    </row>
    <row r="321" spans="4:5" x14ac:dyDescent="0.2">
      <c r="D321" s="1"/>
      <c r="E321" s="1"/>
    </row>
    <row r="322" spans="4:5" x14ac:dyDescent="0.2">
      <c r="D322" s="1"/>
      <c r="E322" s="1"/>
    </row>
    <row r="323" spans="4:5" x14ac:dyDescent="0.2">
      <c r="D323" s="1"/>
      <c r="E323" s="1"/>
    </row>
    <row r="324" spans="4:5" x14ac:dyDescent="0.2">
      <c r="D324" s="1"/>
      <c r="E324" s="1"/>
    </row>
    <row r="325" spans="4:5" x14ac:dyDescent="0.2">
      <c r="D325" s="1"/>
      <c r="E325" s="1"/>
    </row>
    <row r="326" spans="4:5" x14ac:dyDescent="0.2">
      <c r="D326" s="1"/>
      <c r="E326" s="1"/>
    </row>
    <row r="327" spans="4:5" x14ac:dyDescent="0.2">
      <c r="D327" s="1"/>
      <c r="E327" s="1"/>
    </row>
    <row r="328" spans="4:5" x14ac:dyDescent="0.2">
      <c r="D328" s="1"/>
      <c r="E328" s="1"/>
    </row>
    <row r="329" spans="4:5" x14ac:dyDescent="0.2">
      <c r="D329" s="1"/>
      <c r="E329" s="1"/>
    </row>
    <row r="330" spans="4:5" x14ac:dyDescent="0.2">
      <c r="D330" s="1"/>
      <c r="E330" s="1"/>
    </row>
    <row r="331" spans="4:5" x14ac:dyDescent="0.2">
      <c r="D331" s="1"/>
      <c r="E331" s="1"/>
    </row>
    <row r="332" spans="4:5" x14ac:dyDescent="0.2">
      <c r="D332" s="1"/>
      <c r="E332" s="1"/>
    </row>
    <row r="333" spans="4:5" x14ac:dyDescent="0.2">
      <c r="D333" s="1"/>
      <c r="E333" s="1"/>
    </row>
    <row r="334" spans="4:5" x14ac:dyDescent="0.2">
      <c r="D334" s="1"/>
      <c r="E334" s="1"/>
    </row>
    <row r="335" spans="4:5" x14ac:dyDescent="0.2">
      <c r="D335" s="1"/>
      <c r="E335" s="1"/>
    </row>
    <row r="336" spans="4:5" x14ac:dyDescent="0.2">
      <c r="D336" s="1"/>
      <c r="E336" s="1"/>
    </row>
    <row r="337" spans="4:5" x14ac:dyDescent="0.2">
      <c r="D337" s="1"/>
      <c r="E337" s="1"/>
    </row>
    <row r="338" spans="4:5" x14ac:dyDescent="0.2">
      <c r="D338" s="1"/>
      <c r="E338" s="1"/>
    </row>
    <row r="339" spans="4:5" x14ac:dyDescent="0.2">
      <c r="D339" s="1"/>
      <c r="E339" s="1"/>
    </row>
    <row r="340" spans="4:5" x14ac:dyDescent="0.2">
      <c r="D340" s="1"/>
      <c r="E340" s="1"/>
    </row>
    <row r="341" spans="4:5" x14ac:dyDescent="0.2">
      <c r="D341" s="1"/>
      <c r="E341" s="1"/>
    </row>
    <row r="342" spans="4:5" x14ac:dyDescent="0.2">
      <c r="D342" s="1"/>
      <c r="E342" s="1"/>
    </row>
    <row r="343" spans="4:5" x14ac:dyDescent="0.2">
      <c r="D343" s="1"/>
      <c r="E343" s="1"/>
    </row>
    <row r="344" spans="4:5" x14ac:dyDescent="0.2">
      <c r="D344" s="1"/>
      <c r="E344" s="1"/>
    </row>
    <row r="345" spans="4:5" x14ac:dyDescent="0.2">
      <c r="D345" s="1"/>
      <c r="E345" s="1"/>
    </row>
    <row r="346" spans="4:5" x14ac:dyDescent="0.2">
      <c r="D346" s="1"/>
      <c r="E346" s="1"/>
    </row>
    <row r="347" spans="4:5" x14ac:dyDescent="0.2">
      <c r="D347" s="1"/>
      <c r="E347" s="1"/>
    </row>
    <row r="348" spans="4:5" x14ac:dyDescent="0.2">
      <c r="D348" s="1"/>
      <c r="E348" s="1"/>
    </row>
    <row r="349" spans="4:5" x14ac:dyDescent="0.2">
      <c r="D349" s="1"/>
      <c r="E349" s="1"/>
    </row>
    <row r="350" spans="4:5" x14ac:dyDescent="0.2">
      <c r="D350" s="1"/>
      <c r="E350" s="1"/>
    </row>
    <row r="351" spans="4:5" x14ac:dyDescent="0.2">
      <c r="D351" s="1"/>
      <c r="E351" s="1"/>
    </row>
    <row r="352" spans="4:5" x14ac:dyDescent="0.2">
      <c r="D352" s="1"/>
      <c r="E352" s="1"/>
    </row>
    <row r="353" spans="4:5" x14ac:dyDescent="0.2">
      <c r="D353" s="1"/>
      <c r="E353" s="1"/>
    </row>
    <row r="354" spans="4:5" x14ac:dyDescent="0.2">
      <c r="D354" s="1"/>
      <c r="E354" s="1"/>
    </row>
    <row r="355" spans="4:5" x14ac:dyDescent="0.2">
      <c r="D355" s="1"/>
      <c r="E355" s="1"/>
    </row>
    <row r="356" spans="4:5" x14ac:dyDescent="0.2">
      <c r="D356" s="1"/>
      <c r="E356" s="1"/>
    </row>
    <row r="357" spans="4:5" x14ac:dyDescent="0.2">
      <c r="D357" s="1"/>
      <c r="E357" s="1"/>
    </row>
    <row r="358" spans="4:5" x14ac:dyDescent="0.2">
      <c r="D358" s="1"/>
      <c r="E358" s="1"/>
    </row>
    <row r="359" spans="4:5" x14ac:dyDescent="0.2">
      <c r="D359" s="1"/>
      <c r="E359" s="1"/>
    </row>
    <row r="360" spans="4:5" x14ac:dyDescent="0.2">
      <c r="D360" s="1"/>
      <c r="E360" s="1"/>
    </row>
    <row r="361" spans="4:5" x14ac:dyDescent="0.2">
      <c r="D361" s="1"/>
      <c r="E361" s="1"/>
    </row>
    <row r="362" spans="4:5" x14ac:dyDescent="0.2">
      <c r="D362" s="1"/>
      <c r="E362" s="1"/>
    </row>
    <row r="363" spans="4:5" x14ac:dyDescent="0.2">
      <c r="D363" s="1"/>
      <c r="E363" s="1"/>
    </row>
    <row r="364" spans="4:5" x14ac:dyDescent="0.2">
      <c r="D364" s="1"/>
      <c r="E364" s="1"/>
    </row>
    <row r="365" spans="4:5" x14ac:dyDescent="0.2">
      <c r="D365" s="1"/>
      <c r="E365" s="1"/>
    </row>
    <row r="366" spans="4:5" x14ac:dyDescent="0.2">
      <c r="D366" s="1"/>
      <c r="E366" s="1"/>
    </row>
    <row r="367" spans="4:5" x14ac:dyDescent="0.2">
      <c r="D367" s="1"/>
      <c r="E367" s="1"/>
    </row>
    <row r="368" spans="4:5" x14ac:dyDescent="0.2">
      <c r="D368" s="1"/>
      <c r="E368" s="1"/>
    </row>
    <row r="369" spans="4:5" x14ac:dyDescent="0.2">
      <c r="D369" s="1"/>
      <c r="E369" s="1"/>
    </row>
    <row r="370" spans="4:5" x14ac:dyDescent="0.2">
      <c r="D370" s="1"/>
      <c r="E370" s="1"/>
    </row>
    <row r="371" spans="4:5" x14ac:dyDescent="0.2">
      <c r="D371" s="1"/>
      <c r="E371" s="1"/>
    </row>
    <row r="372" spans="4:5" x14ac:dyDescent="0.2">
      <c r="D372" s="1"/>
      <c r="E372" s="1"/>
    </row>
    <row r="373" spans="4:5" x14ac:dyDescent="0.2">
      <c r="D373" s="1"/>
      <c r="E373" s="1"/>
    </row>
    <row r="374" spans="4:5" x14ac:dyDescent="0.2">
      <c r="D374" s="1"/>
      <c r="E374" s="1"/>
    </row>
    <row r="375" spans="4:5" x14ac:dyDescent="0.2">
      <c r="D375" s="1"/>
      <c r="E375" s="1"/>
    </row>
    <row r="376" spans="4:5" x14ac:dyDescent="0.2">
      <c r="D376" s="1"/>
      <c r="E376" s="1"/>
    </row>
    <row r="377" spans="4:5" x14ac:dyDescent="0.2">
      <c r="D377" s="1"/>
      <c r="E377" s="1"/>
    </row>
    <row r="378" spans="4:5" x14ac:dyDescent="0.2">
      <c r="D378" s="1"/>
      <c r="E378" s="1"/>
    </row>
    <row r="379" spans="4:5" x14ac:dyDescent="0.2">
      <c r="D379" s="1"/>
      <c r="E379" s="1"/>
    </row>
    <row r="380" spans="4:5" x14ac:dyDescent="0.2">
      <c r="D380" s="1"/>
      <c r="E380" s="1"/>
    </row>
    <row r="381" spans="4:5" x14ac:dyDescent="0.2">
      <c r="D381" s="1"/>
      <c r="E381" s="1"/>
    </row>
    <row r="382" spans="4:5" x14ac:dyDescent="0.2">
      <c r="D382" s="1"/>
      <c r="E382" s="1"/>
    </row>
    <row r="383" spans="4:5" x14ac:dyDescent="0.2">
      <c r="D383" s="1"/>
      <c r="E383" s="1"/>
    </row>
    <row r="384" spans="4:5" x14ac:dyDescent="0.2">
      <c r="D384" s="1"/>
      <c r="E384" s="1"/>
    </row>
    <row r="385" spans="4:5" x14ac:dyDescent="0.2">
      <c r="D385" s="1"/>
      <c r="E385" s="1"/>
    </row>
    <row r="386" spans="4:5" x14ac:dyDescent="0.2">
      <c r="D386" s="1"/>
      <c r="E386" s="1"/>
    </row>
    <row r="387" spans="4:5" x14ac:dyDescent="0.2">
      <c r="D387" s="1"/>
      <c r="E387" s="1"/>
    </row>
    <row r="388" spans="4:5" x14ac:dyDescent="0.2">
      <c r="D388" s="1"/>
      <c r="E388" s="1"/>
    </row>
    <row r="389" spans="4:5" x14ac:dyDescent="0.2">
      <c r="D389" s="1"/>
      <c r="E389" s="1"/>
    </row>
    <row r="390" spans="4:5" x14ac:dyDescent="0.2">
      <c r="D390" s="1"/>
      <c r="E390" s="1"/>
    </row>
    <row r="391" spans="4:5" x14ac:dyDescent="0.2">
      <c r="D391" s="1"/>
      <c r="E391" s="1"/>
    </row>
    <row r="392" spans="4:5" x14ac:dyDescent="0.2">
      <c r="D392" s="1"/>
      <c r="E392" s="1"/>
    </row>
    <row r="393" spans="4:5" x14ac:dyDescent="0.2">
      <c r="D393" s="1"/>
      <c r="E393" s="1"/>
    </row>
    <row r="394" spans="4:5" x14ac:dyDescent="0.2">
      <c r="D394" s="1"/>
      <c r="E394" s="1"/>
    </row>
    <row r="395" spans="4:5" x14ac:dyDescent="0.2">
      <c r="D395" s="1"/>
      <c r="E395" s="1"/>
    </row>
    <row r="396" spans="4:5" x14ac:dyDescent="0.2">
      <c r="D396" s="1"/>
      <c r="E396" s="1"/>
    </row>
    <row r="397" spans="4:5" x14ac:dyDescent="0.2">
      <c r="D397" s="1"/>
      <c r="E397" s="1"/>
    </row>
    <row r="398" spans="4:5" x14ac:dyDescent="0.2">
      <c r="D398" s="1"/>
      <c r="E398" s="1"/>
    </row>
    <row r="399" spans="4:5" x14ac:dyDescent="0.2">
      <c r="D399" s="1"/>
      <c r="E399" s="1"/>
    </row>
    <row r="400" spans="4:5" x14ac:dyDescent="0.2">
      <c r="D400" s="1"/>
      <c r="E400" s="1"/>
    </row>
    <row r="401" spans="4:5" x14ac:dyDescent="0.2">
      <c r="D401" s="1"/>
      <c r="E401" s="1"/>
    </row>
    <row r="402" spans="4:5" x14ac:dyDescent="0.2">
      <c r="D402" s="1"/>
      <c r="E402" s="1"/>
    </row>
    <row r="403" spans="4:5" x14ac:dyDescent="0.2">
      <c r="D403" s="1"/>
      <c r="E403" s="1"/>
    </row>
    <row r="404" spans="4:5" x14ac:dyDescent="0.2">
      <c r="D404" s="1"/>
      <c r="E404" s="1"/>
    </row>
    <row r="405" spans="4:5" x14ac:dyDescent="0.2">
      <c r="D405" s="1"/>
      <c r="E405" s="1"/>
    </row>
    <row r="406" spans="4:5" x14ac:dyDescent="0.2">
      <c r="D406" s="1"/>
      <c r="E406" s="1"/>
    </row>
    <row r="407" spans="4:5" x14ac:dyDescent="0.2">
      <c r="D407" s="1"/>
      <c r="E407" s="1"/>
    </row>
    <row r="408" spans="4:5" x14ac:dyDescent="0.2">
      <c r="D408" s="1"/>
      <c r="E408" s="1"/>
    </row>
    <row r="409" spans="4:5" x14ac:dyDescent="0.2">
      <c r="D409" s="1"/>
      <c r="E409" s="1"/>
    </row>
    <row r="410" spans="4:5" x14ac:dyDescent="0.2">
      <c r="D410" s="1"/>
      <c r="E410" s="1"/>
    </row>
    <row r="411" spans="4:5" x14ac:dyDescent="0.2">
      <c r="D411" s="1"/>
      <c r="E411" s="1"/>
    </row>
    <row r="412" spans="4:5" x14ac:dyDescent="0.2">
      <c r="D412" s="1"/>
      <c r="E412" s="1"/>
    </row>
    <row r="413" spans="4:5" x14ac:dyDescent="0.2">
      <c r="D413" s="1"/>
      <c r="E413" s="1"/>
    </row>
    <row r="414" spans="4:5" x14ac:dyDescent="0.2">
      <c r="D414" s="1"/>
      <c r="E414" s="1"/>
    </row>
    <row r="415" spans="4:5" x14ac:dyDescent="0.2">
      <c r="D415" s="1"/>
      <c r="E415" s="1"/>
    </row>
    <row r="416" spans="4:5" x14ac:dyDescent="0.2">
      <c r="D416" s="1"/>
      <c r="E416" s="1"/>
    </row>
    <row r="417" spans="4:5" x14ac:dyDescent="0.2">
      <c r="D417" s="1"/>
      <c r="E417" s="1"/>
    </row>
    <row r="418" spans="4:5" x14ac:dyDescent="0.2">
      <c r="D418" s="1"/>
      <c r="E418" s="1"/>
    </row>
    <row r="419" spans="4:5" x14ac:dyDescent="0.2">
      <c r="D419" s="1"/>
      <c r="E419" s="1"/>
    </row>
    <row r="420" spans="4:5" x14ac:dyDescent="0.2">
      <c r="D420" s="1"/>
      <c r="E420" s="1"/>
    </row>
    <row r="421" spans="4:5" x14ac:dyDescent="0.2">
      <c r="D421" s="1"/>
      <c r="E421" s="1"/>
    </row>
    <row r="422" spans="4:5" x14ac:dyDescent="0.2">
      <c r="D422" s="1"/>
      <c r="E422" s="1"/>
    </row>
    <row r="423" spans="4:5" x14ac:dyDescent="0.2">
      <c r="D423" s="1"/>
      <c r="E423" s="1"/>
    </row>
    <row r="424" spans="4:5" x14ac:dyDescent="0.2">
      <c r="D424" s="1"/>
      <c r="E424" s="1"/>
    </row>
    <row r="425" spans="4:5" x14ac:dyDescent="0.2">
      <c r="D425" s="1"/>
      <c r="E425" s="1"/>
    </row>
    <row r="426" spans="4:5" x14ac:dyDescent="0.2">
      <c r="D426" s="1"/>
      <c r="E426" s="1"/>
    </row>
    <row r="427" spans="4:5" x14ac:dyDescent="0.2">
      <c r="D427" s="1"/>
      <c r="E427" s="1"/>
    </row>
    <row r="428" spans="4:5" x14ac:dyDescent="0.2">
      <c r="D428" s="1"/>
      <c r="E428" s="1"/>
    </row>
    <row r="429" spans="4:5" x14ac:dyDescent="0.2">
      <c r="D429" s="1"/>
      <c r="E429" s="1"/>
    </row>
    <row r="430" spans="4:5" x14ac:dyDescent="0.2">
      <c r="D430" s="1"/>
      <c r="E430" s="1"/>
    </row>
    <row r="431" spans="4:5" x14ac:dyDescent="0.2">
      <c r="D431" s="1"/>
      <c r="E431" s="1"/>
    </row>
    <row r="432" spans="4:5" x14ac:dyDescent="0.2">
      <c r="D432" s="1"/>
      <c r="E432" s="1"/>
    </row>
    <row r="433" spans="4:5" x14ac:dyDescent="0.2">
      <c r="D433" s="1"/>
      <c r="E433" s="1"/>
    </row>
    <row r="434" spans="4:5" x14ac:dyDescent="0.2">
      <c r="D434" s="1"/>
      <c r="E434" s="1"/>
    </row>
    <row r="435" spans="4:5" x14ac:dyDescent="0.2">
      <c r="D435" s="1"/>
      <c r="E435" s="1"/>
    </row>
    <row r="436" spans="4:5" x14ac:dyDescent="0.2">
      <c r="D436" s="1"/>
      <c r="E436" s="1"/>
    </row>
    <row r="437" spans="4:5" x14ac:dyDescent="0.2">
      <c r="D437" s="1"/>
      <c r="E437" s="1"/>
    </row>
    <row r="438" spans="4:5" x14ac:dyDescent="0.2">
      <c r="D438" s="1"/>
      <c r="E438" s="1"/>
    </row>
    <row r="439" spans="4:5" x14ac:dyDescent="0.2">
      <c r="D439" s="1"/>
      <c r="E439" s="1"/>
    </row>
    <row r="440" spans="4:5" x14ac:dyDescent="0.2">
      <c r="D440" s="1"/>
      <c r="E440" s="1"/>
    </row>
    <row r="441" spans="4:5" x14ac:dyDescent="0.2">
      <c r="D441" s="1"/>
      <c r="E441" s="1"/>
    </row>
    <row r="442" spans="4:5" x14ac:dyDescent="0.2">
      <c r="D442" s="1"/>
      <c r="E442" s="1"/>
    </row>
    <row r="443" spans="4:5" x14ac:dyDescent="0.2">
      <c r="D443" s="1"/>
      <c r="E443" s="1"/>
    </row>
    <row r="444" spans="4:5" x14ac:dyDescent="0.2">
      <c r="D444" s="1"/>
      <c r="E444" s="1"/>
    </row>
    <row r="445" spans="4:5" x14ac:dyDescent="0.2">
      <c r="D445" s="1"/>
      <c r="E445" s="1"/>
    </row>
    <row r="446" spans="4:5" x14ac:dyDescent="0.2">
      <c r="D446" s="1"/>
      <c r="E446" s="1"/>
    </row>
    <row r="447" spans="4:5" x14ac:dyDescent="0.2">
      <c r="D447" s="1"/>
      <c r="E447" s="1"/>
    </row>
    <row r="448" spans="4:5" x14ac:dyDescent="0.2">
      <c r="D448" s="1"/>
      <c r="E448" s="1"/>
    </row>
    <row r="449" spans="4:5" x14ac:dyDescent="0.2">
      <c r="D449" s="1"/>
      <c r="E449" s="1"/>
    </row>
    <row r="450" spans="4:5" x14ac:dyDescent="0.2">
      <c r="D450" s="1"/>
      <c r="E450" s="1"/>
    </row>
    <row r="451" spans="4:5" x14ac:dyDescent="0.2">
      <c r="D451" s="1"/>
      <c r="E451" s="1"/>
    </row>
    <row r="452" spans="4:5" x14ac:dyDescent="0.2">
      <c r="D452" s="1"/>
      <c r="E452" s="1"/>
    </row>
    <row r="453" spans="4:5" x14ac:dyDescent="0.2">
      <c r="D453" s="1"/>
      <c r="E453" s="1"/>
    </row>
    <row r="454" spans="4:5" x14ac:dyDescent="0.2">
      <c r="D454" s="1"/>
      <c r="E454" s="1"/>
    </row>
    <row r="455" spans="4:5" x14ac:dyDescent="0.2">
      <c r="D455" s="1"/>
      <c r="E455" s="1"/>
    </row>
    <row r="456" spans="4:5" x14ac:dyDescent="0.2">
      <c r="D456" s="1"/>
      <c r="E456" s="1"/>
    </row>
    <row r="457" spans="4:5" x14ac:dyDescent="0.2">
      <c r="D457" s="1"/>
      <c r="E457" s="1"/>
    </row>
    <row r="458" spans="4:5" x14ac:dyDescent="0.2">
      <c r="D458" s="1"/>
      <c r="E458" s="1"/>
    </row>
    <row r="459" spans="4:5" x14ac:dyDescent="0.2">
      <c r="D459" s="1"/>
      <c r="E459" s="1"/>
    </row>
    <row r="460" spans="4:5" x14ac:dyDescent="0.2">
      <c r="D460" s="1"/>
      <c r="E460" s="1"/>
    </row>
    <row r="461" spans="4:5" x14ac:dyDescent="0.2">
      <c r="D461" s="1"/>
      <c r="E461" s="1"/>
    </row>
    <row r="462" spans="4:5" x14ac:dyDescent="0.2">
      <c r="D462" s="1"/>
      <c r="E462" s="1"/>
    </row>
    <row r="463" spans="4:5" x14ac:dyDescent="0.2">
      <c r="D463" s="1"/>
      <c r="E463" s="1"/>
    </row>
    <row r="464" spans="4:5" x14ac:dyDescent="0.2">
      <c r="D464" s="1"/>
      <c r="E464" s="1"/>
    </row>
    <row r="465" spans="4:5" x14ac:dyDescent="0.2">
      <c r="D465" s="1"/>
      <c r="E465" s="1"/>
    </row>
    <row r="466" spans="4:5" x14ac:dyDescent="0.2">
      <c r="D466" s="1"/>
      <c r="E466" s="1"/>
    </row>
    <row r="467" spans="4:5" x14ac:dyDescent="0.2">
      <c r="D467" s="1"/>
      <c r="E467" s="1"/>
    </row>
    <row r="468" spans="4:5" x14ac:dyDescent="0.2">
      <c r="D468" s="1"/>
      <c r="E468" s="1"/>
    </row>
    <row r="469" spans="4:5" x14ac:dyDescent="0.2">
      <c r="D469" s="1"/>
      <c r="E469" s="1"/>
    </row>
    <row r="470" spans="4:5" x14ac:dyDescent="0.2">
      <c r="D470" s="1"/>
      <c r="E470" s="1"/>
    </row>
    <row r="471" spans="4:5" x14ac:dyDescent="0.2">
      <c r="D471" s="1"/>
      <c r="E471" s="1"/>
    </row>
    <row r="472" spans="4:5" x14ac:dyDescent="0.2">
      <c r="D472" s="1"/>
      <c r="E472" s="1"/>
    </row>
    <row r="473" spans="4:5" x14ac:dyDescent="0.2">
      <c r="D473" s="1"/>
      <c r="E473" s="1"/>
    </row>
    <row r="474" spans="4:5" x14ac:dyDescent="0.2">
      <c r="D474" s="1"/>
      <c r="E474" s="1"/>
    </row>
    <row r="475" spans="4:5" x14ac:dyDescent="0.2">
      <c r="D475" s="1"/>
      <c r="E475" s="1"/>
    </row>
    <row r="476" spans="4:5" x14ac:dyDescent="0.2">
      <c r="D476" s="1"/>
      <c r="E476" s="1"/>
    </row>
    <row r="477" spans="4:5" x14ac:dyDescent="0.2">
      <c r="D477" s="1"/>
      <c r="E477" s="1"/>
    </row>
    <row r="478" spans="4:5" x14ac:dyDescent="0.2">
      <c r="D478" s="1"/>
      <c r="E478" s="1"/>
    </row>
    <row r="479" spans="4:5" x14ac:dyDescent="0.2">
      <c r="D479" s="1"/>
      <c r="E479" s="1"/>
    </row>
    <row r="480" spans="4:5" x14ac:dyDescent="0.2">
      <c r="D480" s="1"/>
      <c r="E480" s="1"/>
    </row>
    <row r="481" spans="4:5" x14ac:dyDescent="0.2">
      <c r="D481" s="1"/>
      <c r="E481" s="1"/>
    </row>
    <row r="482" spans="4:5" x14ac:dyDescent="0.2">
      <c r="D482" s="1"/>
      <c r="E482" s="1"/>
    </row>
    <row r="483" spans="4:5" x14ac:dyDescent="0.2">
      <c r="D483" s="1"/>
      <c r="E483" s="1"/>
    </row>
    <row r="484" spans="4:5" x14ac:dyDescent="0.2">
      <c r="D484" s="1"/>
      <c r="E484" s="1"/>
    </row>
    <row r="485" spans="4:5" x14ac:dyDescent="0.2">
      <c r="D485" s="1"/>
      <c r="E485" s="1"/>
    </row>
    <row r="486" spans="4:5" x14ac:dyDescent="0.2">
      <c r="D486" s="1"/>
      <c r="E486" s="1"/>
    </row>
    <row r="487" spans="4:5" x14ac:dyDescent="0.2">
      <c r="D487" s="1"/>
      <c r="E487" s="1"/>
    </row>
    <row r="488" spans="4:5" x14ac:dyDescent="0.2">
      <c r="D488" s="1"/>
      <c r="E488" s="1"/>
    </row>
    <row r="489" spans="4:5" x14ac:dyDescent="0.2">
      <c r="D489" s="1"/>
      <c r="E489" s="1"/>
    </row>
    <row r="490" spans="4:5" x14ac:dyDescent="0.2">
      <c r="D490" s="1"/>
      <c r="E490" s="1"/>
    </row>
    <row r="491" spans="4:5" x14ac:dyDescent="0.2">
      <c r="D491" s="1"/>
      <c r="E491" s="1"/>
    </row>
    <row r="492" spans="4:5" x14ac:dyDescent="0.2">
      <c r="D492" s="1"/>
      <c r="E492" s="1"/>
    </row>
    <row r="493" spans="4:5" x14ac:dyDescent="0.2">
      <c r="D493" s="1"/>
      <c r="E493" s="1"/>
    </row>
    <row r="494" spans="4:5" x14ac:dyDescent="0.2">
      <c r="D494" s="1"/>
      <c r="E494" s="1"/>
    </row>
    <row r="495" spans="4:5" x14ac:dyDescent="0.2">
      <c r="D495" s="1"/>
      <c r="E495" s="1"/>
    </row>
    <row r="496" spans="4:5" x14ac:dyDescent="0.2">
      <c r="D496" s="1"/>
      <c r="E496" s="1"/>
    </row>
    <row r="497" spans="4:5" x14ac:dyDescent="0.2">
      <c r="D497" s="1"/>
      <c r="E497" s="1"/>
    </row>
    <row r="498" spans="4:5" x14ac:dyDescent="0.2">
      <c r="D498" s="1"/>
      <c r="E498" s="1"/>
    </row>
    <row r="499" spans="4:5" x14ac:dyDescent="0.2">
      <c r="D499" s="1"/>
      <c r="E499" s="1"/>
    </row>
    <row r="500" spans="4:5" x14ac:dyDescent="0.2">
      <c r="D500" s="1"/>
      <c r="E500" s="1"/>
    </row>
    <row r="501" spans="4:5" x14ac:dyDescent="0.2">
      <c r="D501" s="1"/>
      <c r="E501" s="1"/>
    </row>
    <row r="502" spans="4:5" x14ac:dyDescent="0.2">
      <c r="D502" s="1"/>
      <c r="E502" s="1"/>
    </row>
    <row r="503" spans="4:5" x14ac:dyDescent="0.2">
      <c r="D503" s="1"/>
      <c r="E503" s="1"/>
    </row>
    <row r="504" spans="4:5" x14ac:dyDescent="0.2">
      <c r="D504" s="1"/>
      <c r="E504" s="1"/>
    </row>
    <row r="505" spans="4:5" x14ac:dyDescent="0.2">
      <c r="D505" s="1"/>
      <c r="E505" s="1"/>
    </row>
    <row r="506" spans="4:5" x14ac:dyDescent="0.2">
      <c r="D506" s="1"/>
      <c r="E506" s="1"/>
    </row>
    <row r="507" spans="4:5" x14ac:dyDescent="0.2">
      <c r="D507" s="1"/>
      <c r="E507" s="1"/>
    </row>
    <row r="508" spans="4:5" x14ac:dyDescent="0.2">
      <c r="D508" s="1"/>
      <c r="E508" s="1"/>
    </row>
    <row r="509" spans="4:5" x14ac:dyDescent="0.2">
      <c r="D509" s="1"/>
      <c r="E509" s="1"/>
    </row>
    <row r="510" spans="4:5" x14ac:dyDescent="0.2">
      <c r="D510" s="1"/>
      <c r="E510" s="1"/>
    </row>
    <row r="511" spans="4:5" x14ac:dyDescent="0.2">
      <c r="D511" s="1"/>
      <c r="E511" s="1"/>
    </row>
    <row r="512" spans="4:5" x14ac:dyDescent="0.2">
      <c r="D512" s="1"/>
      <c r="E512" s="1"/>
    </row>
    <row r="513" spans="4:5" x14ac:dyDescent="0.2">
      <c r="D513" s="1"/>
      <c r="E513" s="1"/>
    </row>
    <row r="514" spans="4:5" x14ac:dyDescent="0.2">
      <c r="D514" s="1"/>
      <c r="E514" s="1"/>
    </row>
    <row r="515" spans="4:5" x14ac:dyDescent="0.2">
      <c r="D515" s="1"/>
      <c r="E515" s="1"/>
    </row>
    <row r="516" spans="4:5" x14ac:dyDescent="0.2">
      <c r="D516" s="1"/>
      <c r="E516" s="1"/>
    </row>
    <row r="517" spans="4:5" x14ac:dyDescent="0.2">
      <c r="D517" s="1"/>
      <c r="E517" s="1"/>
    </row>
    <row r="518" spans="4:5" x14ac:dyDescent="0.2">
      <c r="D518" s="1"/>
      <c r="E518" s="1"/>
    </row>
    <row r="519" spans="4:5" x14ac:dyDescent="0.2">
      <c r="D519" s="1"/>
      <c r="E519" s="1"/>
    </row>
    <row r="520" spans="4:5" x14ac:dyDescent="0.2">
      <c r="D520" s="1"/>
      <c r="E520" s="1"/>
    </row>
    <row r="521" spans="4:5" x14ac:dyDescent="0.2">
      <c r="D521" s="1"/>
      <c r="E521" s="1"/>
    </row>
    <row r="522" spans="4:5" x14ac:dyDescent="0.2">
      <c r="D522" s="1"/>
      <c r="E522" s="1"/>
    </row>
    <row r="523" spans="4:5" x14ac:dyDescent="0.2">
      <c r="D523" s="1"/>
      <c r="E523" s="1"/>
    </row>
    <row r="524" spans="4:5" x14ac:dyDescent="0.2">
      <c r="D524" s="1"/>
      <c r="E524" s="1"/>
    </row>
    <row r="525" spans="4:5" x14ac:dyDescent="0.2">
      <c r="D525" s="1"/>
      <c r="E525" s="1"/>
    </row>
    <row r="526" spans="4:5" x14ac:dyDescent="0.2">
      <c r="D526" s="1"/>
      <c r="E526" s="1"/>
    </row>
    <row r="527" spans="4:5" x14ac:dyDescent="0.2">
      <c r="D527" s="1"/>
      <c r="E527" s="1"/>
    </row>
    <row r="528" spans="4:5" x14ac:dyDescent="0.2">
      <c r="D528" s="1"/>
      <c r="E528" s="1"/>
    </row>
    <row r="529" spans="4:5" x14ac:dyDescent="0.2">
      <c r="D529" s="1"/>
      <c r="E529" s="1"/>
    </row>
    <row r="530" spans="4:5" x14ac:dyDescent="0.2">
      <c r="D530" s="1"/>
      <c r="E530" s="1"/>
    </row>
    <row r="531" spans="4:5" x14ac:dyDescent="0.2">
      <c r="D531" s="1"/>
      <c r="E531" s="1"/>
    </row>
    <row r="532" spans="4:5" x14ac:dyDescent="0.2">
      <c r="D532" s="1"/>
      <c r="E532" s="1"/>
    </row>
    <row r="533" spans="4:5" x14ac:dyDescent="0.2">
      <c r="D533" s="1"/>
      <c r="E533" s="1"/>
    </row>
    <row r="534" spans="4:5" x14ac:dyDescent="0.2">
      <c r="D534" s="1"/>
      <c r="E534" s="1"/>
    </row>
    <row r="535" spans="4:5" x14ac:dyDescent="0.2">
      <c r="D535" s="1"/>
      <c r="E535" s="1"/>
    </row>
    <row r="536" spans="4:5" x14ac:dyDescent="0.2">
      <c r="D536" s="1"/>
      <c r="E536" s="1"/>
    </row>
    <row r="537" spans="4:5" x14ac:dyDescent="0.2">
      <c r="D537" s="1"/>
      <c r="E537" s="1"/>
    </row>
    <row r="538" spans="4:5" x14ac:dyDescent="0.2">
      <c r="D538" s="1"/>
      <c r="E538" s="1"/>
    </row>
    <row r="539" spans="4:5" x14ac:dyDescent="0.2">
      <c r="D539" s="1"/>
      <c r="E539" s="1"/>
    </row>
    <row r="540" spans="4:5" x14ac:dyDescent="0.2">
      <c r="D540" s="1"/>
      <c r="E540" s="1"/>
    </row>
    <row r="541" spans="4:5" x14ac:dyDescent="0.2">
      <c r="D541" s="1"/>
      <c r="E541" s="1"/>
    </row>
    <row r="542" spans="4:5" x14ac:dyDescent="0.2">
      <c r="D542" s="1"/>
      <c r="E542" s="1"/>
    </row>
    <row r="543" spans="4:5" x14ac:dyDescent="0.2">
      <c r="D543" s="1"/>
      <c r="E543" s="1"/>
    </row>
    <row r="544" spans="4:5" x14ac:dyDescent="0.2">
      <c r="D544" s="1"/>
      <c r="E544" s="1"/>
    </row>
    <row r="545" spans="4:5" x14ac:dyDescent="0.2">
      <c r="D545" s="1"/>
      <c r="E545" s="1"/>
    </row>
    <row r="546" spans="4:5" x14ac:dyDescent="0.2">
      <c r="D546" s="1"/>
      <c r="E546" s="1"/>
    </row>
    <row r="547" spans="4:5" x14ac:dyDescent="0.2">
      <c r="D547" s="1"/>
      <c r="E547" s="1"/>
    </row>
    <row r="548" spans="4:5" x14ac:dyDescent="0.2">
      <c r="D548" s="1"/>
      <c r="E548" s="1"/>
    </row>
    <row r="549" spans="4:5" x14ac:dyDescent="0.2">
      <c r="D549" s="1"/>
      <c r="E549" s="1"/>
    </row>
    <row r="550" spans="4:5" x14ac:dyDescent="0.2">
      <c r="D550" s="1"/>
      <c r="E550" s="1"/>
    </row>
    <row r="551" spans="4:5" x14ac:dyDescent="0.2">
      <c r="D551" s="1"/>
      <c r="E551" s="1"/>
    </row>
    <row r="552" spans="4:5" x14ac:dyDescent="0.2">
      <c r="D552" s="1"/>
      <c r="E552" s="1"/>
    </row>
    <row r="553" spans="4:5" x14ac:dyDescent="0.2">
      <c r="D553" s="1"/>
      <c r="E553" s="1"/>
    </row>
    <row r="554" spans="4:5" x14ac:dyDescent="0.2">
      <c r="D554" s="1"/>
      <c r="E554" s="1"/>
    </row>
    <row r="555" spans="4:5" x14ac:dyDescent="0.2">
      <c r="D555" s="1"/>
      <c r="E555" s="1"/>
    </row>
    <row r="556" spans="4:5" x14ac:dyDescent="0.2">
      <c r="D556" s="1"/>
      <c r="E556" s="1"/>
    </row>
    <row r="557" spans="4:5" x14ac:dyDescent="0.2">
      <c r="D557" s="1"/>
      <c r="E557" s="1"/>
    </row>
    <row r="558" spans="4:5" x14ac:dyDescent="0.2">
      <c r="D558" s="1"/>
      <c r="E558" s="1"/>
    </row>
    <row r="559" spans="4:5" x14ac:dyDescent="0.2">
      <c r="D559" s="1"/>
      <c r="E559" s="1"/>
    </row>
    <row r="560" spans="4:5" x14ac:dyDescent="0.2">
      <c r="D560" s="1"/>
      <c r="E560" s="1"/>
    </row>
    <row r="561" spans="4:5" x14ac:dyDescent="0.2">
      <c r="D561" s="1"/>
      <c r="E561" s="1"/>
    </row>
    <row r="562" spans="4:5" x14ac:dyDescent="0.2">
      <c r="D562" s="1"/>
      <c r="E562" s="1"/>
    </row>
    <row r="563" spans="4:5" x14ac:dyDescent="0.2">
      <c r="D563" s="1"/>
      <c r="E563" s="1"/>
    </row>
    <row r="564" spans="4:5" x14ac:dyDescent="0.2">
      <c r="D564" s="1"/>
      <c r="E564" s="1"/>
    </row>
    <row r="565" spans="4:5" x14ac:dyDescent="0.2">
      <c r="D565" s="1"/>
      <c r="E565" s="1"/>
    </row>
    <row r="566" spans="4:5" x14ac:dyDescent="0.2">
      <c r="D566" s="1"/>
      <c r="E566" s="1"/>
    </row>
    <row r="567" spans="4:5" x14ac:dyDescent="0.2">
      <c r="D567" s="1"/>
      <c r="E567" s="1"/>
    </row>
    <row r="568" spans="4:5" x14ac:dyDescent="0.2">
      <c r="D568" s="1"/>
      <c r="E568" s="1"/>
    </row>
    <row r="569" spans="4:5" x14ac:dyDescent="0.2">
      <c r="D569" s="1"/>
      <c r="E569" s="1"/>
    </row>
    <row r="570" spans="4:5" x14ac:dyDescent="0.2">
      <c r="D570" s="1"/>
      <c r="E570" s="1"/>
    </row>
    <row r="571" spans="4:5" x14ac:dyDescent="0.2">
      <c r="D571" s="1"/>
      <c r="E571" s="1"/>
    </row>
    <row r="572" spans="4:5" x14ac:dyDescent="0.2">
      <c r="D572" s="1"/>
      <c r="E572" s="1"/>
    </row>
    <row r="573" spans="4:5" x14ac:dyDescent="0.2">
      <c r="D573" s="1"/>
      <c r="E573" s="1"/>
    </row>
    <row r="574" spans="4:5" x14ac:dyDescent="0.2">
      <c r="D574" s="1"/>
      <c r="E574" s="1"/>
    </row>
    <row r="575" spans="4:5" x14ac:dyDescent="0.2">
      <c r="D575" s="1"/>
      <c r="E575" s="1"/>
    </row>
    <row r="576" spans="4:5" x14ac:dyDescent="0.2">
      <c r="D576" s="1"/>
      <c r="E576" s="1"/>
    </row>
    <row r="577" spans="4:5" x14ac:dyDescent="0.2">
      <c r="D577" s="1"/>
      <c r="E577" s="1"/>
    </row>
    <row r="578" spans="4:5" x14ac:dyDescent="0.2">
      <c r="D578" s="1"/>
      <c r="E578" s="1"/>
    </row>
    <row r="579" spans="4:5" x14ac:dyDescent="0.2">
      <c r="D579" s="1"/>
      <c r="E579" s="1"/>
    </row>
    <row r="580" spans="4:5" x14ac:dyDescent="0.2">
      <c r="D580" s="1"/>
      <c r="E580" s="1"/>
    </row>
    <row r="581" spans="4:5" x14ac:dyDescent="0.2">
      <c r="D581" s="1"/>
      <c r="E581" s="1"/>
    </row>
    <row r="582" spans="4:5" x14ac:dyDescent="0.2">
      <c r="D582" s="1"/>
      <c r="E582" s="1"/>
    </row>
    <row r="583" spans="4:5" x14ac:dyDescent="0.2">
      <c r="D583" s="1"/>
      <c r="E583" s="1"/>
    </row>
    <row r="584" spans="4:5" x14ac:dyDescent="0.2">
      <c r="D584" s="1"/>
      <c r="E584" s="1"/>
    </row>
    <row r="585" spans="4:5" x14ac:dyDescent="0.2">
      <c r="D585" s="1"/>
      <c r="E585" s="1"/>
    </row>
    <row r="586" spans="4:5" x14ac:dyDescent="0.2">
      <c r="D586" s="1"/>
      <c r="E586" s="1"/>
    </row>
    <row r="587" spans="4:5" x14ac:dyDescent="0.2">
      <c r="D587" s="1"/>
      <c r="E587" s="1"/>
    </row>
    <row r="588" spans="4:5" x14ac:dyDescent="0.2">
      <c r="D588" s="1"/>
      <c r="E588" s="1"/>
    </row>
    <row r="589" spans="4:5" x14ac:dyDescent="0.2">
      <c r="D589" s="1"/>
      <c r="E589" s="1"/>
    </row>
    <row r="590" spans="4:5" x14ac:dyDescent="0.2">
      <c r="D590" s="1"/>
      <c r="E590" s="1"/>
    </row>
    <row r="591" spans="4:5" x14ac:dyDescent="0.2">
      <c r="D591" s="1"/>
      <c r="E591" s="1"/>
    </row>
    <row r="592" spans="4:5" x14ac:dyDescent="0.2">
      <c r="D592" s="1"/>
      <c r="E592" s="1"/>
    </row>
    <row r="593" spans="4:5" x14ac:dyDescent="0.2">
      <c r="D593" s="1"/>
      <c r="E593" s="1"/>
    </row>
    <row r="594" spans="4:5" x14ac:dyDescent="0.2">
      <c r="D594" s="1"/>
      <c r="E594" s="1"/>
    </row>
    <row r="595" spans="4:5" x14ac:dyDescent="0.2">
      <c r="D595" s="1"/>
      <c r="E595" s="1"/>
    </row>
    <row r="596" spans="4:5" x14ac:dyDescent="0.2">
      <c r="D596" s="1"/>
      <c r="E596" s="1"/>
    </row>
    <row r="597" spans="4:5" x14ac:dyDescent="0.2">
      <c r="D597" s="1"/>
      <c r="E597" s="1"/>
    </row>
    <row r="598" spans="4:5" x14ac:dyDescent="0.2">
      <c r="D598" s="1"/>
      <c r="E598" s="1"/>
    </row>
    <row r="599" spans="4:5" x14ac:dyDescent="0.2">
      <c r="D599" s="1"/>
      <c r="E599" s="1"/>
    </row>
    <row r="600" spans="4:5" x14ac:dyDescent="0.2">
      <c r="D600" s="1"/>
      <c r="E600" s="1"/>
    </row>
    <row r="601" spans="4:5" x14ac:dyDescent="0.2">
      <c r="D601" s="1"/>
      <c r="E601" s="1"/>
    </row>
    <row r="602" spans="4:5" x14ac:dyDescent="0.2">
      <c r="D602" s="1"/>
      <c r="E602" s="1"/>
    </row>
    <row r="603" spans="4:5" x14ac:dyDescent="0.2">
      <c r="D603" s="1"/>
      <c r="E603" s="1"/>
    </row>
    <row r="604" spans="4:5" x14ac:dyDescent="0.2">
      <c r="D604" s="1"/>
      <c r="E604" s="1"/>
    </row>
    <row r="605" spans="4:5" x14ac:dyDescent="0.2">
      <c r="D605" s="1"/>
      <c r="E605" s="1"/>
    </row>
    <row r="606" spans="4:5" x14ac:dyDescent="0.2">
      <c r="D606" s="1"/>
      <c r="E606" s="1"/>
    </row>
    <row r="607" spans="4:5" x14ac:dyDescent="0.2">
      <c r="D607" s="1"/>
      <c r="E607" s="1"/>
    </row>
    <row r="608" spans="4:5" x14ac:dyDescent="0.2">
      <c r="D608" s="1"/>
      <c r="E608" s="1"/>
    </row>
    <row r="609" spans="4:5" x14ac:dyDescent="0.2">
      <c r="D609" s="1"/>
      <c r="E609" s="1"/>
    </row>
    <row r="610" spans="4:5" x14ac:dyDescent="0.2">
      <c r="D610" s="1"/>
      <c r="E610" s="1"/>
    </row>
    <row r="611" spans="4:5" x14ac:dyDescent="0.2">
      <c r="D611" s="1"/>
      <c r="E611" s="1"/>
    </row>
    <row r="612" spans="4:5" x14ac:dyDescent="0.2">
      <c r="D612" s="1"/>
      <c r="E612" s="1"/>
    </row>
    <row r="613" spans="4:5" x14ac:dyDescent="0.2">
      <c r="D613" s="1"/>
      <c r="E613" s="1"/>
    </row>
    <row r="614" spans="4:5" x14ac:dyDescent="0.2">
      <c r="D614" s="1"/>
      <c r="E614" s="1"/>
    </row>
    <row r="615" spans="4:5" x14ac:dyDescent="0.2">
      <c r="D615" s="1"/>
      <c r="E615" s="1"/>
    </row>
    <row r="616" spans="4:5" x14ac:dyDescent="0.2">
      <c r="D616" s="1"/>
      <c r="E616" s="1"/>
    </row>
    <row r="617" spans="4:5" x14ac:dyDescent="0.2">
      <c r="D617" s="1"/>
      <c r="E617" s="1"/>
    </row>
    <row r="618" spans="4:5" x14ac:dyDescent="0.2">
      <c r="D618" s="1"/>
      <c r="E618" s="1"/>
    </row>
    <row r="619" spans="4:5" x14ac:dyDescent="0.2">
      <c r="D619" s="1"/>
      <c r="E619" s="1"/>
    </row>
    <row r="620" spans="4:5" x14ac:dyDescent="0.2">
      <c r="D620" s="1"/>
      <c r="E620" s="1"/>
    </row>
    <row r="621" spans="4:5" x14ac:dyDescent="0.2">
      <c r="D621" s="1"/>
      <c r="E621" s="1"/>
    </row>
    <row r="622" spans="4:5" x14ac:dyDescent="0.2">
      <c r="D622" s="1"/>
      <c r="E622" s="1"/>
    </row>
    <row r="623" spans="4:5" x14ac:dyDescent="0.2">
      <c r="D623" s="1"/>
      <c r="E623" s="1"/>
    </row>
    <row r="624" spans="4:5" x14ac:dyDescent="0.2">
      <c r="D624" s="1"/>
      <c r="E624" s="1"/>
    </row>
    <row r="625" spans="4:5" x14ac:dyDescent="0.2">
      <c r="D625" s="1"/>
      <c r="E625" s="1"/>
    </row>
    <row r="626" spans="4:5" x14ac:dyDescent="0.2">
      <c r="D626" s="1"/>
      <c r="E626" s="1"/>
    </row>
    <row r="627" spans="4:5" x14ac:dyDescent="0.2">
      <c r="D627" s="1"/>
      <c r="E627" s="1"/>
    </row>
    <row r="628" spans="4:5" x14ac:dyDescent="0.2">
      <c r="D628" s="1"/>
      <c r="E628" s="1"/>
    </row>
    <row r="629" spans="4:5" x14ac:dyDescent="0.2">
      <c r="D629" s="1"/>
      <c r="E629" s="1"/>
    </row>
    <row r="630" spans="4:5" x14ac:dyDescent="0.2">
      <c r="D630" s="1"/>
      <c r="E630" s="1"/>
    </row>
    <row r="631" spans="4:5" x14ac:dyDescent="0.2">
      <c r="D631" s="1"/>
      <c r="E631" s="1"/>
    </row>
    <row r="632" spans="4:5" x14ac:dyDescent="0.2">
      <c r="D632" s="1"/>
      <c r="E632" s="1"/>
    </row>
    <row r="633" spans="4:5" x14ac:dyDescent="0.2">
      <c r="D633" s="1"/>
      <c r="E633" s="1"/>
    </row>
    <row r="634" spans="4:5" x14ac:dyDescent="0.2">
      <c r="D634" s="1"/>
      <c r="E634" s="1"/>
    </row>
    <row r="635" spans="4:5" x14ac:dyDescent="0.2">
      <c r="D635" s="1"/>
      <c r="E635" s="1"/>
    </row>
    <row r="636" spans="4:5" x14ac:dyDescent="0.2">
      <c r="D636" s="1"/>
      <c r="E636" s="1"/>
    </row>
    <row r="637" spans="4:5" x14ac:dyDescent="0.2">
      <c r="D637" s="1"/>
      <c r="E637" s="1"/>
    </row>
    <row r="638" spans="4:5" x14ac:dyDescent="0.2">
      <c r="D638" s="1"/>
      <c r="E638" s="1"/>
    </row>
    <row r="639" spans="4:5" x14ac:dyDescent="0.2">
      <c r="D639" s="1"/>
      <c r="E639" s="1"/>
    </row>
    <row r="640" spans="4:5" x14ac:dyDescent="0.2">
      <c r="D640" s="1"/>
      <c r="E640" s="1"/>
    </row>
    <row r="641" spans="4:5" x14ac:dyDescent="0.2">
      <c r="D641" s="1"/>
      <c r="E641" s="1"/>
    </row>
    <row r="642" spans="4:5" x14ac:dyDescent="0.2">
      <c r="D642" s="1"/>
      <c r="E642" s="1"/>
    </row>
    <row r="643" spans="4:5" x14ac:dyDescent="0.2">
      <c r="D643" s="1"/>
      <c r="E643" s="1"/>
    </row>
    <row r="644" spans="4:5" x14ac:dyDescent="0.2">
      <c r="D644" s="1"/>
      <c r="E644" s="1"/>
    </row>
    <row r="645" spans="4:5" x14ac:dyDescent="0.2">
      <c r="D645" s="1"/>
      <c r="E645" s="1"/>
    </row>
    <row r="646" spans="4:5" x14ac:dyDescent="0.2">
      <c r="D646" s="1"/>
      <c r="E646" s="1"/>
    </row>
    <row r="647" spans="4:5" x14ac:dyDescent="0.2">
      <c r="D647" s="1"/>
      <c r="E647" s="1"/>
    </row>
    <row r="648" spans="4:5" x14ac:dyDescent="0.2">
      <c r="D648" s="1"/>
      <c r="E648" s="1"/>
    </row>
    <row r="649" spans="4:5" x14ac:dyDescent="0.2">
      <c r="D649" s="1"/>
      <c r="E649" s="1"/>
    </row>
    <row r="650" spans="4:5" x14ac:dyDescent="0.2">
      <c r="D650" s="1"/>
      <c r="E650" s="1"/>
    </row>
    <row r="651" spans="4:5" x14ac:dyDescent="0.2">
      <c r="D651" s="1"/>
      <c r="E651" s="1"/>
    </row>
    <row r="652" spans="4:5" x14ac:dyDescent="0.2">
      <c r="D652" s="1"/>
      <c r="E652" s="1"/>
    </row>
    <row r="653" spans="4:5" x14ac:dyDescent="0.2">
      <c r="D653" s="1"/>
      <c r="E653" s="1"/>
    </row>
    <row r="654" spans="4:5" x14ac:dyDescent="0.2">
      <c r="D654" s="1"/>
      <c r="E654" s="1"/>
    </row>
    <row r="655" spans="4:5" x14ac:dyDescent="0.2">
      <c r="D655" s="1"/>
      <c r="E655" s="1"/>
    </row>
    <row r="656" spans="4:5" x14ac:dyDescent="0.2">
      <c r="D656" s="1"/>
      <c r="E656" s="1"/>
    </row>
    <row r="657" spans="4:5" x14ac:dyDescent="0.2">
      <c r="D657" s="1"/>
      <c r="E657" s="1"/>
    </row>
    <row r="658" spans="4:5" x14ac:dyDescent="0.2">
      <c r="D658" s="1"/>
      <c r="E658" s="1"/>
    </row>
    <row r="659" spans="4:5" x14ac:dyDescent="0.2">
      <c r="D659" s="1"/>
      <c r="E659" s="1"/>
    </row>
    <row r="660" spans="4:5" x14ac:dyDescent="0.2">
      <c r="D660" s="1"/>
      <c r="E660" s="1"/>
    </row>
    <row r="661" spans="4:5" x14ac:dyDescent="0.2">
      <c r="D661" s="1"/>
      <c r="E661" s="1"/>
    </row>
    <row r="662" spans="4:5" x14ac:dyDescent="0.2">
      <c r="D662" s="1"/>
      <c r="E662" s="1"/>
    </row>
    <row r="663" spans="4:5" x14ac:dyDescent="0.2">
      <c r="D663" s="1"/>
      <c r="E663" s="1"/>
    </row>
    <row r="664" spans="4:5" x14ac:dyDescent="0.2">
      <c r="D664" s="1"/>
      <c r="E664" s="1"/>
    </row>
    <row r="665" spans="4:5" x14ac:dyDescent="0.2">
      <c r="D665" s="1"/>
      <c r="E665" s="1"/>
    </row>
    <row r="666" spans="4:5" x14ac:dyDescent="0.2">
      <c r="D666" s="1"/>
      <c r="E666" s="1"/>
    </row>
    <row r="667" spans="4:5" x14ac:dyDescent="0.2">
      <c r="D667" s="1"/>
      <c r="E667" s="1"/>
    </row>
    <row r="668" spans="4:5" x14ac:dyDescent="0.2">
      <c r="D668" s="1"/>
      <c r="E668" s="1"/>
    </row>
    <row r="669" spans="4:5" x14ac:dyDescent="0.2">
      <c r="D669" s="1"/>
      <c r="E669" s="1"/>
    </row>
    <row r="670" spans="4:5" x14ac:dyDescent="0.2">
      <c r="D670" s="1"/>
      <c r="E670" s="1"/>
    </row>
    <row r="671" spans="4:5" x14ac:dyDescent="0.2">
      <c r="D671" s="1"/>
      <c r="E671" s="1"/>
    </row>
    <row r="672" spans="4:5" x14ac:dyDescent="0.2">
      <c r="D672" s="1"/>
      <c r="E672" s="1"/>
    </row>
    <row r="673" spans="4:5" x14ac:dyDescent="0.2">
      <c r="D673" s="1"/>
      <c r="E673" s="1"/>
    </row>
    <row r="674" spans="4:5" x14ac:dyDescent="0.2">
      <c r="D674" s="1"/>
      <c r="E674" s="1"/>
    </row>
    <row r="675" spans="4:5" x14ac:dyDescent="0.2">
      <c r="D675" s="1"/>
      <c r="E675" s="1"/>
    </row>
    <row r="676" spans="4:5" x14ac:dyDescent="0.2">
      <c r="D676" s="1"/>
      <c r="E676" s="1"/>
    </row>
    <row r="677" spans="4:5" x14ac:dyDescent="0.2">
      <c r="D677" s="1"/>
      <c r="E677" s="1"/>
    </row>
    <row r="678" spans="4:5" x14ac:dyDescent="0.2">
      <c r="D678" s="1"/>
      <c r="E678" s="1"/>
    </row>
    <row r="679" spans="4:5" x14ac:dyDescent="0.2">
      <c r="D679" s="1"/>
      <c r="E679" s="1"/>
    </row>
    <row r="680" spans="4:5" x14ac:dyDescent="0.2">
      <c r="D680" s="1"/>
      <c r="E680" s="1"/>
    </row>
    <row r="681" spans="4:5" x14ac:dyDescent="0.2">
      <c r="D681" s="1"/>
      <c r="E681" s="1"/>
    </row>
    <row r="682" spans="4:5" x14ac:dyDescent="0.2">
      <c r="D682" s="1"/>
      <c r="E682" s="1"/>
    </row>
    <row r="683" spans="4:5" x14ac:dyDescent="0.2">
      <c r="D683" s="1"/>
      <c r="E683" s="1"/>
    </row>
    <row r="684" spans="4:5" x14ac:dyDescent="0.2">
      <c r="D684" s="1"/>
      <c r="E684" s="1"/>
    </row>
    <row r="685" spans="4:5" x14ac:dyDescent="0.2">
      <c r="D685" s="1"/>
      <c r="E685" s="1"/>
    </row>
    <row r="686" spans="4:5" x14ac:dyDescent="0.2">
      <c r="D686" s="1"/>
      <c r="E686" s="1"/>
    </row>
    <row r="687" spans="4:5" x14ac:dyDescent="0.2">
      <c r="D687" s="1"/>
      <c r="E687" s="1"/>
    </row>
    <row r="688" spans="4:5" x14ac:dyDescent="0.2">
      <c r="D688" s="1"/>
      <c r="E688" s="1"/>
    </row>
    <row r="689" spans="4:5" x14ac:dyDescent="0.2">
      <c r="D689" s="1"/>
      <c r="E689" s="1"/>
    </row>
    <row r="690" spans="4:5" x14ac:dyDescent="0.2">
      <c r="D690" s="1"/>
      <c r="E690" s="1"/>
    </row>
    <row r="691" spans="4:5" x14ac:dyDescent="0.2">
      <c r="D691" s="1"/>
      <c r="E691" s="1"/>
    </row>
    <row r="692" spans="4:5" x14ac:dyDescent="0.2">
      <c r="D692" s="1"/>
      <c r="E692" s="1"/>
    </row>
    <row r="693" spans="4:5" x14ac:dyDescent="0.2">
      <c r="D693" s="1"/>
      <c r="E693" s="1"/>
    </row>
    <row r="694" spans="4:5" x14ac:dyDescent="0.2">
      <c r="D694" s="1"/>
      <c r="E694" s="1"/>
    </row>
    <row r="695" spans="4:5" x14ac:dyDescent="0.2">
      <c r="D695" s="1"/>
      <c r="E695" s="1"/>
    </row>
    <row r="696" spans="4:5" x14ac:dyDescent="0.2">
      <c r="D696" s="1"/>
      <c r="E696" s="1"/>
    </row>
    <row r="697" spans="4:5" x14ac:dyDescent="0.2">
      <c r="D697" s="1"/>
      <c r="E697" s="1"/>
    </row>
    <row r="698" spans="4:5" x14ac:dyDescent="0.2">
      <c r="D698" s="1"/>
      <c r="E698" s="1"/>
    </row>
    <row r="699" spans="4:5" x14ac:dyDescent="0.2">
      <c r="D699" s="1"/>
      <c r="E699" s="1"/>
    </row>
    <row r="700" spans="4:5" x14ac:dyDescent="0.2">
      <c r="D700" s="1"/>
      <c r="E700" s="1"/>
    </row>
    <row r="701" spans="4:5" x14ac:dyDescent="0.2">
      <c r="D701" s="1"/>
      <c r="E701" s="1"/>
    </row>
    <row r="702" spans="4:5" x14ac:dyDescent="0.2">
      <c r="D702" s="1"/>
      <c r="E702" s="1"/>
    </row>
    <row r="703" spans="4:5" x14ac:dyDescent="0.2">
      <c r="D703" s="1"/>
      <c r="E703" s="1"/>
    </row>
    <row r="704" spans="4:5" x14ac:dyDescent="0.2">
      <c r="D704" s="1"/>
      <c r="E704" s="1"/>
    </row>
    <row r="705" spans="4:5" x14ac:dyDescent="0.2">
      <c r="D705" s="1"/>
      <c r="E705" s="1"/>
    </row>
    <row r="706" spans="4:5" x14ac:dyDescent="0.2">
      <c r="D706" s="1"/>
      <c r="E706" s="1"/>
    </row>
    <row r="707" spans="4:5" x14ac:dyDescent="0.2">
      <c r="D707" s="1"/>
      <c r="E707" s="1"/>
    </row>
    <row r="708" spans="4:5" x14ac:dyDescent="0.2">
      <c r="D708" s="1"/>
      <c r="E708" s="1"/>
    </row>
    <row r="709" spans="4:5" x14ac:dyDescent="0.2">
      <c r="D709" s="1"/>
      <c r="E709" s="1"/>
    </row>
    <row r="710" spans="4:5" x14ac:dyDescent="0.2">
      <c r="D710" s="1"/>
      <c r="E710" s="1"/>
    </row>
    <row r="711" spans="4:5" x14ac:dyDescent="0.2">
      <c r="D711" s="1"/>
      <c r="E711" s="1"/>
    </row>
    <row r="712" spans="4:5" x14ac:dyDescent="0.2">
      <c r="D712" s="1"/>
      <c r="E712" s="1"/>
    </row>
    <row r="713" spans="4:5" x14ac:dyDescent="0.2">
      <c r="D713" s="1"/>
      <c r="E713" s="1"/>
    </row>
    <row r="714" spans="4:5" x14ac:dyDescent="0.2">
      <c r="D714" s="1"/>
      <c r="E714" s="1"/>
    </row>
    <row r="715" spans="4:5" x14ac:dyDescent="0.2">
      <c r="D715" s="1"/>
      <c r="E715" s="1"/>
    </row>
    <row r="716" spans="4:5" x14ac:dyDescent="0.2">
      <c r="D716" s="1"/>
      <c r="E716" s="1"/>
    </row>
    <row r="717" spans="4:5" x14ac:dyDescent="0.2">
      <c r="D717" s="1"/>
      <c r="E717" s="1"/>
    </row>
    <row r="718" spans="4:5" x14ac:dyDescent="0.2">
      <c r="D718" s="1"/>
      <c r="E718" s="1"/>
    </row>
    <row r="719" spans="4:5" x14ac:dyDescent="0.2">
      <c r="D719" s="1"/>
      <c r="E719" s="1"/>
    </row>
    <row r="720" spans="4:5" x14ac:dyDescent="0.2">
      <c r="D720" s="1"/>
      <c r="E720" s="1"/>
    </row>
    <row r="721" spans="4:5" x14ac:dyDescent="0.2">
      <c r="D721" s="1"/>
      <c r="E721" s="1"/>
    </row>
    <row r="722" spans="4:5" x14ac:dyDescent="0.2">
      <c r="D722" s="1"/>
      <c r="E722" s="1"/>
    </row>
    <row r="723" spans="4:5" x14ac:dyDescent="0.2">
      <c r="D723" s="1"/>
      <c r="E723" s="1"/>
    </row>
    <row r="724" spans="4:5" x14ac:dyDescent="0.2">
      <c r="D724" s="1"/>
      <c r="E724" s="1"/>
    </row>
    <row r="725" spans="4:5" x14ac:dyDescent="0.2">
      <c r="D725" s="1"/>
      <c r="E725" s="1"/>
    </row>
    <row r="726" spans="4:5" x14ac:dyDescent="0.2">
      <c r="D726" s="1"/>
      <c r="E726" s="1"/>
    </row>
    <row r="727" spans="4:5" x14ac:dyDescent="0.2">
      <c r="D727" s="1"/>
      <c r="E727" s="1"/>
    </row>
    <row r="728" spans="4:5" x14ac:dyDescent="0.2">
      <c r="D728" s="1"/>
      <c r="E728" s="1"/>
    </row>
    <row r="729" spans="4:5" x14ac:dyDescent="0.2">
      <c r="D729" s="1"/>
      <c r="E729" s="1"/>
    </row>
    <row r="730" spans="4:5" x14ac:dyDescent="0.2">
      <c r="D730" s="1"/>
      <c r="E730" s="1"/>
    </row>
    <row r="731" spans="4:5" x14ac:dyDescent="0.2">
      <c r="D731" s="1"/>
      <c r="E731" s="1"/>
    </row>
    <row r="732" spans="4:5" x14ac:dyDescent="0.2">
      <c r="D732" s="1"/>
      <c r="E732" s="1"/>
    </row>
    <row r="733" spans="4:5" x14ac:dyDescent="0.2">
      <c r="D733" s="1"/>
      <c r="E733" s="1"/>
    </row>
    <row r="734" spans="4:5" x14ac:dyDescent="0.2">
      <c r="D734" s="1"/>
      <c r="E734" s="1"/>
    </row>
    <row r="735" spans="4:5" x14ac:dyDescent="0.2">
      <c r="D735" s="1"/>
      <c r="E735" s="1"/>
    </row>
    <row r="736" spans="4:5" x14ac:dyDescent="0.2">
      <c r="D736" s="1"/>
      <c r="E736" s="1"/>
    </row>
    <row r="737" spans="4:5" x14ac:dyDescent="0.2">
      <c r="D737" s="1"/>
      <c r="E737" s="1"/>
    </row>
    <row r="738" spans="4:5" x14ac:dyDescent="0.2">
      <c r="D738" s="1"/>
      <c r="E738" s="1"/>
    </row>
    <row r="739" spans="4:5" x14ac:dyDescent="0.2">
      <c r="D739" s="1"/>
      <c r="E739" s="1"/>
    </row>
    <row r="740" spans="4:5" x14ac:dyDescent="0.2">
      <c r="D740" s="1"/>
      <c r="E740" s="1"/>
    </row>
    <row r="741" spans="4:5" x14ac:dyDescent="0.2">
      <c r="D741" s="1"/>
      <c r="E741" s="1"/>
    </row>
    <row r="742" spans="4:5" x14ac:dyDescent="0.2">
      <c r="D742" s="1"/>
      <c r="E742" s="1"/>
    </row>
    <row r="743" spans="4:5" x14ac:dyDescent="0.2">
      <c r="D743" s="1"/>
      <c r="E743" s="1"/>
    </row>
    <row r="744" spans="4:5" x14ac:dyDescent="0.2">
      <c r="D744" s="1"/>
      <c r="E744" s="1"/>
    </row>
    <row r="745" spans="4:5" x14ac:dyDescent="0.2">
      <c r="D745" s="1"/>
      <c r="E745" s="1"/>
    </row>
    <row r="746" spans="4:5" x14ac:dyDescent="0.2">
      <c r="D746" s="1"/>
      <c r="E746" s="1"/>
    </row>
    <row r="747" spans="4:5" x14ac:dyDescent="0.2">
      <c r="D747" s="1"/>
      <c r="E747" s="1"/>
    </row>
    <row r="748" spans="4:5" x14ac:dyDescent="0.2">
      <c r="D748" s="1"/>
      <c r="E748" s="1"/>
    </row>
    <row r="749" spans="4:5" x14ac:dyDescent="0.2">
      <c r="D749" s="1"/>
      <c r="E749" s="1"/>
    </row>
    <row r="750" spans="4:5" x14ac:dyDescent="0.2">
      <c r="D750" s="1"/>
      <c r="E750" s="1"/>
    </row>
    <row r="751" spans="4:5" x14ac:dyDescent="0.2">
      <c r="D751" s="1"/>
      <c r="E751" s="1"/>
    </row>
    <row r="752" spans="4:5" x14ac:dyDescent="0.2">
      <c r="D752" s="1"/>
      <c r="E752" s="1"/>
    </row>
    <row r="753" spans="4:5" x14ac:dyDescent="0.2">
      <c r="D753" s="1"/>
      <c r="E753" s="1"/>
    </row>
    <row r="754" spans="4:5" x14ac:dyDescent="0.2">
      <c r="D754" s="1"/>
      <c r="E754" s="1"/>
    </row>
    <row r="755" spans="4:5" x14ac:dyDescent="0.2">
      <c r="D755" s="1"/>
      <c r="E755" s="1"/>
    </row>
    <row r="756" spans="4:5" x14ac:dyDescent="0.2">
      <c r="D756" s="1"/>
      <c r="E756" s="1"/>
    </row>
    <row r="757" spans="4:5" x14ac:dyDescent="0.2">
      <c r="D757" s="1"/>
      <c r="E757" s="1"/>
    </row>
    <row r="758" spans="4:5" x14ac:dyDescent="0.2">
      <c r="D758" s="1"/>
      <c r="E758" s="1"/>
    </row>
    <row r="759" spans="4:5" x14ac:dyDescent="0.2">
      <c r="D759" s="1"/>
      <c r="E759" s="1"/>
    </row>
    <row r="760" spans="4:5" x14ac:dyDescent="0.2">
      <c r="D760" s="1"/>
      <c r="E760" s="1"/>
    </row>
    <row r="761" spans="4:5" x14ac:dyDescent="0.2">
      <c r="D761" s="1"/>
      <c r="E761" s="1"/>
    </row>
    <row r="762" spans="4:5" x14ac:dyDescent="0.2">
      <c r="D762" s="1"/>
      <c r="E762" s="1"/>
    </row>
    <row r="763" spans="4:5" x14ac:dyDescent="0.2">
      <c r="D763" s="1"/>
      <c r="E763" s="1"/>
    </row>
    <row r="764" spans="4:5" x14ac:dyDescent="0.2">
      <c r="D764" s="1"/>
      <c r="E764" s="1"/>
    </row>
    <row r="765" spans="4:5" x14ac:dyDescent="0.2">
      <c r="D765" s="1"/>
      <c r="E765" s="1"/>
    </row>
    <row r="766" spans="4:5" x14ac:dyDescent="0.2">
      <c r="D766" s="1"/>
      <c r="E766" s="1"/>
    </row>
    <row r="767" spans="4:5" x14ac:dyDescent="0.2">
      <c r="D767" s="1"/>
      <c r="E767" s="1"/>
    </row>
    <row r="768" spans="4:5" x14ac:dyDescent="0.2">
      <c r="D768" s="1"/>
      <c r="E768" s="1"/>
    </row>
    <row r="769" spans="4:5" x14ac:dyDescent="0.2">
      <c r="D769" s="1"/>
      <c r="E769" s="1"/>
    </row>
    <row r="770" spans="4:5" x14ac:dyDescent="0.2">
      <c r="D770" s="1"/>
      <c r="E770" s="1"/>
    </row>
    <row r="771" spans="4:5" x14ac:dyDescent="0.2">
      <c r="D771" s="1"/>
      <c r="E771" s="1"/>
    </row>
    <row r="772" spans="4:5" x14ac:dyDescent="0.2">
      <c r="D772" s="1"/>
      <c r="E772" s="1"/>
    </row>
    <row r="773" spans="4:5" x14ac:dyDescent="0.2">
      <c r="D773" s="1"/>
      <c r="E773" s="1"/>
    </row>
    <row r="774" spans="4:5" x14ac:dyDescent="0.2">
      <c r="D774" s="1"/>
      <c r="E774" s="1"/>
    </row>
    <row r="775" spans="4:5" x14ac:dyDescent="0.2">
      <c r="D775" s="1"/>
      <c r="E775" s="1"/>
    </row>
    <row r="776" spans="4:5" x14ac:dyDescent="0.2">
      <c r="D776" s="1"/>
      <c r="E776" s="1"/>
    </row>
    <row r="777" spans="4:5" x14ac:dyDescent="0.2">
      <c r="D777" s="1"/>
      <c r="E777" s="1"/>
    </row>
    <row r="778" spans="4:5" x14ac:dyDescent="0.2">
      <c r="D778" s="1"/>
      <c r="E778" s="1"/>
    </row>
    <row r="779" spans="4:5" x14ac:dyDescent="0.2">
      <c r="D779" s="1"/>
      <c r="E779" s="1"/>
    </row>
    <row r="780" spans="4:5" x14ac:dyDescent="0.2">
      <c r="D780" s="1"/>
      <c r="E780" s="1"/>
    </row>
    <row r="781" spans="4:5" x14ac:dyDescent="0.2">
      <c r="D781" s="1"/>
      <c r="E781" s="1"/>
    </row>
    <row r="782" spans="4:5" x14ac:dyDescent="0.2">
      <c r="D782" s="1"/>
      <c r="E782" s="1"/>
    </row>
    <row r="783" spans="4:5" x14ac:dyDescent="0.2">
      <c r="D783" s="1"/>
      <c r="E783" s="1"/>
    </row>
    <row r="784" spans="4:5" x14ac:dyDescent="0.2">
      <c r="D784" s="1"/>
      <c r="E784" s="1"/>
    </row>
    <row r="785" spans="4:5" x14ac:dyDescent="0.2">
      <c r="D785" s="1"/>
      <c r="E785" s="1"/>
    </row>
    <row r="786" spans="4:5" x14ac:dyDescent="0.2">
      <c r="D786" s="1"/>
      <c r="E786" s="1"/>
    </row>
    <row r="787" spans="4:5" x14ac:dyDescent="0.2">
      <c r="D787" s="1"/>
      <c r="E787" s="1"/>
    </row>
    <row r="788" spans="4:5" x14ac:dyDescent="0.2">
      <c r="D788" s="1"/>
      <c r="E788" s="1"/>
    </row>
    <row r="789" spans="4:5" x14ac:dyDescent="0.2">
      <c r="D789" s="1"/>
      <c r="E789" s="1"/>
    </row>
    <row r="790" spans="4:5" x14ac:dyDescent="0.2">
      <c r="D790" s="1"/>
      <c r="E790" s="1"/>
    </row>
    <row r="791" spans="4:5" x14ac:dyDescent="0.2">
      <c r="D791" s="1"/>
      <c r="E791" s="1"/>
    </row>
    <row r="792" spans="4:5" x14ac:dyDescent="0.2">
      <c r="D792" s="1"/>
      <c r="E792" s="1"/>
    </row>
    <row r="793" spans="4:5" x14ac:dyDescent="0.2">
      <c r="D793" s="1"/>
      <c r="E793" s="1"/>
    </row>
    <row r="794" spans="4:5" x14ac:dyDescent="0.2">
      <c r="D794" s="1"/>
      <c r="E794" s="1"/>
    </row>
    <row r="795" spans="4:5" x14ac:dyDescent="0.2">
      <c r="D795" s="1"/>
      <c r="E795" s="1"/>
    </row>
    <row r="796" spans="4:5" x14ac:dyDescent="0.2">
      <c r="D796" s="1"/>
      <c r="E796" s="1"/>
    </row>
    <row r="797" spans="4:5" x14ac:dyDescent="0.2">
      <c r="D797" s="1"/>
      <c r="E797" s="1"/>
    </row>
    <row r="798" spans="4:5" x14ac:dyDescent="0.2">
      <c r="D798" s="1"/>
      <c r="E798" s="1"/>
    </row>
    <row r="799" spans="4:5" x14ac:dyDescent="0.2">
      <c r="D799" s="1"/>
      <c r="E799" s="1"/>
    </row>
    <row r="800" spans="4:5" x14ac:dyDescent="0.2">
      <c r="D800" s="1"/>
      <c r="E800" s="1"/>
    </row>
    <row r="801" spans="4:5" x14ac:dyDescent="0.2">
      <c r="D801" s="1"/>
      <c r="E801" s="1"/>
    </row>
    <row r="802" spans="4:5" x14ac:dyDescent="0.2">
      <c r="D802" s="1"/>
      <c r="E802" s="1"/>
    </row>
    <row r="803" spans="4:5" x14ac:dyDescent="0.2">
      <c r="D803" s="1"/>
      <c r="E803" s="1"/>
    </row>
    <row r="804" spans="4:5" x14ac:dyDescent="0.2">
      <c r="D804" s="1"/>
      <c r="E804" s="1"/>
    </row>
    <row r="805" spans="4:5" x14ac:dyDescent="0.2">
      <c r="D805" s="1"/>
      <c r="E805" s="1"/>
    </row>
    <row r="806" spans="4:5" x14ac:dyDescent="0.2">
      <c r="D806" s="1"/>
      <c r="E806" s="1"/>
    </row>
    <row r="807" spans="4:5" x14ac:dyDescent="0.2">
      <c r="D807" s="1"/>
      <c r="E807" s="1"/>
    </row>
    <row r="808" spans="4:5" x14ac:dyDescent="0.2">
      <c r="D808" s="1"/>
      <c r="E808" s="1"/>
    </row>
    <row r="809" spans="4:5" x14ac:dyDescent="0.2">
      <c r="D809" s="1"/>
      <c r="E809" s="1"/>
    </row>
    <row r="810" spans="4:5" x14ac:dyDescent="0.2">
      <c r="D810" s="1"/>
      <c r="E810" s="1"/>
    </row>
    <row r="811" spans="4:5" x14ac:dyDescent="0.2">
      <c r="D811" s="1"/>
      <c r="E811" s="1"/>
    </row>
    <row r="812" spans="4:5" x14ac:dyDescent="0.2">
      <c r="D812" s="1"/>
      <c r="E812" s="1"/>
    </row>
    <row r="813" spans="4:5" x14ac:dyDescent="0.2">
      <c r="D813" s="1"/>
      <c r="E813" s="1"/>
    </row>
    <row r="814" spans="4:5" x14ac:dyDescent="0.2">
      <c r="D814" s="1"/>
      <c r="E814" s="1"/>
    </row>
    <row r="815" spans="4:5" x14ac:dyDescent="0.2">
      <c r="D815" s="1"/>
      <c r="E815" s="1"/>
    </row>
    <row r="816" spans="4:5" x14ac:dyDescent="0.2">
      <c r="D816" s="1"/>
      <c r="E816" s="1"/>
    </row>
    <row r="817" spans="4:5" x14ac:dyDescent="0.2">
      <c r="D817" s="1"/>
      <c r="E817" s="1"/>
    </row>
    <row r="818" spans="4:5" x14ac:dyDescent="0.2">
      <c r="D818" s="1"/>
      <c r="E818" s="1"/>
    </row>
    <row r="819" spans="4:5" x14ac:dyDescent="0.2">
      <c r="D819" s="1"/>
      <c r="E819" s="1"/>
    </row>
    <row r="820" spans="4:5" x14ac:dyDescent="0.2">
      <c r="D820" s="1"/>
      <c r="E820" s="1"/>
    </row>
    <row r="821" spans="4:5" x14ac:dyDescent="0.2">
      <c r="D821" s="1"/>
      <c r="E821" s="1"/>
    </row>
    <row r="822" spans="4:5" x14ac:dyDescent="0.2">
      <c r="D822" s="1"/>
      <c r="E822" s="1"/>
    </row>
    <row r="823" spans="4:5" x14ac:dyDescent="0.2">
      <c r="D823" s="1"/>
      <c r="E823" s="1"/>
    </row>
    <row r="824" spans="4:5" x14ac:dyDescent="0.2">
      <c r="D824" s="1"/>
      <c r="E824" s="1"/>
    </row>
    <row r="825" spans="4:5" x14ac:dyDescent="0.2">
      <c r="D825" s="1"/>
      <c r="E825" s="1"/>
    </row>
    <row r="826" spans="4:5" x14ac:dyDescent="0.2">
      <c r="D826" s="1"/>
      <c r="E826" s="1"/>
    </row>
    <row r="827" spans="4:5" x14ac:dyDescent="0.2">
      <c r="D827" s="1"/>
      <c r="E827" s="1"/>
    </row>
    <row r="828" spans="4:5" x14ac:dyDescent="0.2">
      <c r="D828" s="1"/>
      <c r="E828" s="1"/>
    </row>
    <row r="829" spans="4:5" x14ac:dyDescent="0.2">
      <c r="D829" s="1"/>
      <c r="E829" s="1"/>
    </row>
    <row r="830" spans="4:5" x14ac:dyDescent="0.2">
      <c r="D830" s="1"/>
      <c r="E830" s="1"/>
    </row>
    <row r="831" spans="4:5" x14ac:dyDescent="0.2">
      <c r="D831" s="1"/>
      <c r="E831" s="1"/>
    </row>
    <row r="832" spans="4:5" x14ac:dyDescent="0.2">
      <c r="D832" s="1"/>
      <c r="E832" s="1"/>
    </row>
    <row r="833" spans="4:5" x14ac:dyDescent="0.2">
      <c r="D833" s="1"/>
      <c r="E833" s="1"/>
    </row>
    <row r="834" spans="4:5" x14ac:dyDescent="0.2">
      <c r="D834" s="1"/>
      <c r="E834" s="1"/>
    </row>
    <row r="835" spans="4:5" x14ac:dyDescent="0.2">
      <c r="D835" s="1"/>
      <c r="E835" s="1"/>
    </row>
    <row r="836" spans="4:5" x14ac:dyDescent="0.2">
      <c r="D836" s="1"/>
      <c r="E836" s="1"/>
    </row>
    <row r="837" spans="4:5" x14ac:dyDescent="0.2">
      <c r="D837" s="1"/>
      <c r="E837" s="1"/>
    </row>
    <row r="838" spans="4:5" x14ac:dyDescent="0.2">
      <c r="D838" s="1"/>
      <c r="E838" s="1"/>
    </row>
    <row r="839" spans="4:5" x14ac:dyDescent="0.2">
      <c r="D839" s="1"/>
      <c r="E839" s="1"/>
    </row>
    <row r="840" spans="4:5" x14ac:dyDescent="0.2">
      <c r="D840" s="1"/>
      <c r="E840" s="1"/>
    </row>
    <row r="841" spans="4:5" x14ac:dyDescent="0.2">
      <c r="D841" s="1"/>
      <c r="E841" s="1"/>
    </row>
    <row r="842" spans="4:5" x14ac:dyDescent="0.2">
      <c r="D842" s="1"/>
      <c r="E842" s="1"/>
    </row>
    <row r="843" spans="4:5" x14ac:dyDescent="0.2">
      <c r="D843" s="1"/>
      <c r="E843" s="1"/>
    </row>
    <row r="844" spans="4:5" x14ac:dyDescent="0.2">
      <c r="D844" s="1"/>
      <c r="E844" s="1"/>
    </row>
    <row r="845" spans="4:5" x14ac:dyDescent="0.2">
      <c r="D845" s="1"/>
      <c r="E845" s="1"/>
    </row>
    <row r="846" spans="4:5" x14ac:dyDescent="0.2">
      <c r="D846" s="1"/>
      <c r="E846" s="1"/>
    </row>
    <row r="847" spans="4:5" x14ac:dyDescent="0.2">
      <c r="D847" s="1"/>
      <c r="E847" s="1"/>
    </row>
    <row r="848" spans="4:5" x14ac:dyDescent="0.2">
      <c r="D848" s="1"/>
      <c r="E848" s="1"/>
    </row>
    <row r="849" spans="4:5" x14ac:dyDescent="0.2">
      <c r="D849" s="1"/>
      <c r="E849" s="1"/>
    </row>
    <row r="850" spans="4:5" x14ac:dyDescent="0.2">
      <c r="D850" s="1"/>
      <c r="E850" s="1"/>
    </row>
    <row r="851" spans="4:5" x14ac:dyDescent="0.2">
      <c r="D851" s="1"/>
      <c r="E851" s="1"/>
    </row>
    <row r="852" spans="4:5" x14ac:dyDescent="0.2">
      <c r="D852" s="1"/>
      <c r="E852" s="1"/>
    </row>
    <row r="853" spans="4:5" x14ac:dyDescent="0.2">
      <c r="D853" s="1"/>
      <c r="E853" s="1"/>
    </row>
    <row r="854" spans="4:5" x14ac:dyDescent="0.2">
      <c r="D854" s="1"/>
      <c r="E854" s="1"/>
    </row>
    <row r="855" spans="4:5" x14ac:dyDescent="0.2">
      <c r="D855" s="1"/>
      <c r="E855" s="1"/>
    </row>
    <row r="856" spans="4:5" x14ac:dyDescent="0.2">
      <c r="D856" s="1"/>
      <c r="E856" s="1"/>
    </row>
    <row r="857" spans="4:5" x14ac:dyDescent="0.2">
      <c r="D857" s="1"/>
      <c r="E857" s="1"/>
    </row>
    <row r="858" spans="4:5" x14ac:dyDescent="0.2">
      <c r="D858" s="1"/>
      <c r="E858" s="1"/>
    </row>
    <row r="859" spans="4:5" x14ac:dyDescent="0.2">
      <c r="D859" s="1"/>
      <c r="E859" s="1"/>
    </row>
    <row r="860" spans="4:5" x14ac:dyDescent="0.2">
      <c r="D860" s="1"/>
      <c r="E860" s="1"/>
    </row>
    <row r="861" spans="4:5" x14ac:dyDescent="0.2">
      <c r="D861" s="1"/>
      <c r="E861" s="1"/>
    </row>
    <row r="862" spans="4:5" x14ac:dyDescent="0.2">
      <c r="D862" s="1"/>
      <c r="E862" s="1"/>
    </row>
    <row r="863" spans="4:5" x14ac:dyDescent="0.2">
      <c r="D863" s="1"/>
      <c r="E863" s="1"/>
    </row>
    <row r="864" spans="4:5" x14ac:dyDescent="0.2">
      <c r="D864" s="1"/>
      <c r="E864" s="1"/>
    </row>
    <row r="865" spans="4:5" x14ac:dyDescent="0.2">
      <c r="D865" s="1"/>
      <c r="E865" s="1"/>
    </row>
    <row r="866" spans="4:5" x14ac:dyDescent="0.2">
      <c r="D866" s="1"/>
      <c r="E866" s="1"/>
    </row>
    <row r="867" spans="4:5" x14ac:dyDescent="0.2">
      <c r="D867" s="1"/>
      <c r="E867" s="1"/>
    </row>
    <row r="868" spans="4:5" x14ac:dyDescent="0.2">
      <c r="D868" s="1"/>
      <c r="E868" s="1"/>
    </row>
    <row r="869" spans="4:5" x14ac:dyDescent="0.2">
      <c r="D869" s="1"/>
      <c r="E869" s="1"/>
    </row>
    <row r="870" spans="4:5" x14ac:dyDescent="0.2">
      <c r="D870" s="1"/>
      <c r="E870" s="1"/>
    </row>
    <row r="871" spans="4:5" x14ac:dyDescent="0.2">
      <c r="D871" s="1"/>
      <c r="E871" s="1"/>
    </row>
    <row r="872" spans="4:5" x14ac:dyDescent="0.2">
      <c r="D872" s="1"/>
      <c r="E872" s="1"/>
    </row>
    <row r="873" spans="4:5" x14ac:dyDescent="0.2">
      <c r="D873" s="1"/>
      <c r="E873" s="1"/>
    </row>
    <row r="874" spans="4:5" x14ac:dyDescent="0.2">
      <c r="D874" s="1"/>
      <c r="E874" s="1"/>
    </row>
    <row r="875" spans="4:5" x14ac:dyDescent="0.2">
      <c r="D875" s="1"/>
      <c r="E875" s="1"/>
    </row>
    <row r="876" spans="4:5" x14ac:dyDescent="0.2">
      <c r="D876" s="1"/>
      <c r="E876" s="1"/>
    </row>
    <row r="877" spans="4:5" x14ac:dyDescent="0.2">
      <c r="D877" s="1"/>
      <c r="E877" s="1"/>
    </row>
    <row r="878" spans="4:5" x14ac:dyDescent="0.2">
      <c r="D878" s="1"/>
      <c r="E878" s="1"/>
    </row>
    <row r="879" spans="4:5" x14ac:dyDescent="0.2">
      <c r="D879" s="1"/>
      <c r="E879" s="1"/>
    </row>
    <row r="880" spans="4:5" x14ac:dyDescent="0.2">
      <c r="D880" s="1"/>
      <c r="E880" s="1"/>
    </row>
    <row r="881" spans="4:5" x14ac:dyDescent="0.2">
      <c r="D881" s="1"/>
      <c r="E881" s="1"/>
    </row>
    <row r="882" spans="4:5" x14ac:dyDescent="0.2">
      <c r="D882" s="1"/>
      <c r="E882" s="1"/>
    </row>
    <row r="883" spans="4:5" x14ac:dyDescent="0.2">
      <c r="D883" s="1"/>
      <c r="E883" s="1"/>
    </row>
    <row r="884" spans="4:5" x14ac:dyDescent="0.2">
      <c r="D884" s="1"/>
      <c r="E884" s="1"/>
    </row>
    <row r="885" spans="4:5" x14ac:dyDescent="0.2">
      <c r="D885" s="1"/>
      <c r="E885" s="1"/>
    </row>
    <row r="886" spans="4:5" x14ac:dyDescent="0.2">
      <c r="D886" s="1"/>
      <c r="E886" s="1"/>
    </row>
    <row r="887" spans="4:5" x14ac:dyDescent="0.2">
      <c r="D887" s="1"/>
      <c r="E887" s="1"/>
    </row>
    <row r="888" spans="4:5" x14ac:dyDescent="0.2">
      <c r="D888" s="1"/>
      <c r="E888" s="1"/>
    </row>
    <row r="889" spans="4:5" x14ac:dyDescent="0.2">
      <c r="D889" s="1"/>
      <c r="E889" s="1"/>
    </row>
    <row r="890" spans="4:5" x14ac:dyDescent="0.2">
      <c r="D890" s="1"/>
      <c r="E890" s="1"/>
    </row>
    <row r="891" spans="4:5" x14ac:dyDescent="0.2">
      <c r="D891" s="1"/>
      <c r="E891" s="1"/>
    </row>
    <row r="892" spans="4:5" x14ac:dyDescent="0.2">
      <c r="D892" s="1"/>
      <c r="E892" s="1"/>
    </row>
    <row r="893" spans="4:5" x14ac:dyDescent="0.2">
      <c r="D893" s="1"/>
      <c r="E893" s="1"/>
    </row>
    <row r="894" spans="4:5" x14ac:dyDescent="0.2">
      <c r="D894" s="1"/>
      <c r="E894" s="1"/>
    </row>
    <row r="895" spans="4:5" x14ac:dyDescent="0.2">
      <c r="D895" s="1"/>
      <c r="E895" s="1"/>
    </row>
    <row r="896" spans="4:5" x14ac:dyDescent="0.2">
      <c r="D896" s="1"/>
      <c r="E896" s="1"/>
    </row>
    <row r="897" spans="4:5" x14ac:dyDescent="0.2">
      <c r="D897" s="1"/>
      <c r="E897" s="1"/>
    </row>
    <row r="898" spans="4:5" x14ac:dyDescent="0.2">
      <c r="D898" s="1"/>
      <c r="E898" s="1"/>
    </row>
    <row r="899" spans="4:5" x14ac:dyDescent="0.2">
      <c r="D899" s="1"/>
      <c r="E899" s="1"/>
    </row>
    <row r="900" spans="4:5" x14ac:dyDescent="0.2">
      <c r="D900" s="1"/>
      <c r="E900" s="1"/>
    </row>
    <row r="901" spans="4:5" x14ac:dyDescent="0.2">
      <c r="D901" s="1"/>
      <c r="E901" s="1"/>
    </row>
    <row r="902" spans="4:5" x14ac:dyDescent="0.2">
      <c r="D902" s="1"/>
      <c r="E902" s="1"/>
    </row>
    <row r="903" spans="4:5" x14ac:dyDescent="0.2">
      <c r="D903" s="1"/>
      <c r="E903" s="1"/>
    </row>
    <row r="904" spans="4:5" x14ac:dyDescent="0.2">
      <c r="D904" s="1"/>
      <c r="E904" s="1"/>
    </row>
    <row r="905" spans="4:5" x14ac:dyDescent="0.2">
      <c r="D905" s="1"/>
      <c r="E905" s="1"/>
    </row>
    <row r="906" spans="4:5" x14ac:dyDescent="0.2">
      <c r="D906" s="1"/>
      <c r="E906" s="1"/>
    </row>
    <row r="907" spans="4:5" x14ac:dyDescent="0.2">
      <c r="D907" s="1"/>
      <c r="E907" s="1"/>
    </row>
    <row r="908" spans="4:5" x14ac:dyDescent="0.2">
      <c r="D908" s="1"/>
      <c r="E908" s="1"/>
    </row>
    <row r="909" spans="4:5" x14ac:dyDescent="0.2">
      <c r="D909" s="1"/>
      <c r="E909" s="1"/>
    </row>
    <row r="910" spans="4:5" x14ac:dyDescent="0.2">
      <c r="D910" s="1"/>
      <c r="E910" s="1"/>
    </row>
    <row r="911" spans="4:5" x14ac:dyDescent="0.2">
      <c r="D911" s="1"/>
      <c r="E911" s="1"/>
    </row>
    <row r="912" spans="4:5" x14ac:dyDescent="0.2">
      <c r="D912" s="1"/>
      <c r="E912" s="1"/>
    </row>
    <row r="913" spans="4:5" x14ac:dyDescent="0.2">
      <c r="D913" s="1"/>
      <c r="E913" s="1"/>
    </row>
    <row r="914" spans="4:5" x14ac:dyDescent="0.2">
      <c r="D914" s="1"/>
      <c r="E914" s="1"/>
    </row>
    <row r="915" spans="4:5" x14ac:dyDescent="0.2">
      <c r="D915" s="1"/>
      <c r="E915" s="1"/>
    </row>
    <row r="916" spans="4:5" x14ac:dyDescent="0.2">
      <c r="D916" s="1"/>
      <c r="E916" s="1"/>
    </row>
    <row r="917" spans="4:5" x14ac:dyDescent="0.2">
      <c r="D917" s="1"/>
      <c r="E917" s="1"/>
    </row>
    <row r="918" spans="4:5" x14ac:dyDescent="0.2">
      <c r="D918" s="1"/>
      <c r="E918" s="1"/>
    </row>
    <row r="919" spans="4:5" x14ac:dyDescent="0.2">
      <c r="D919" s="1"/>
      <c r="E919" s="1"/>
    </row>
    <row r="920" spans="4:5" x14ac:dyDescent="0.2">
      <c r="D920" s="1"/>
      <c r="E920" s="1"/>
    </row>
    <row r="921" spans="4:5" x14ac:dyDescent="0.2">
      <c r="D921" s="1"/>
      <c r="E921" s="1"/>
    </row>
    <row r="922" spans="4:5" x14ac:dyDescent="0.2">
      <c r="D922" s="1"/>
      <c r="E922" s="1"/>
    </row>
    <row r="923" spans="4:5" x14ac:dyDescent="0.2">
      <c r="D923" s="1"/>
      <c r="E923" s="1"/>
    </row>
    <row r="924" spans="4:5" x14ac:dyDescent="0.2">
      <c r="D924" s="1"/>
      <c r="E924" s="1"/>
    </row>
    <row r="925" spans="4:5" x14ac:dyDescent="0.2">
      <c r="D925" s="1"/>
      <c r="E925" s="1"/>
    </row>
    <row r="926" spans="4:5" x14ac:dyDescent="0.2">
      <c r="D926" s="1"/>
      <c r="E926" s="1"/>
    </row>
    <row r="927" spans="4:5" x14ac:dyDescent="0.2">
      <c r="D927" s="1"/>
      <c r="E927" s="1"/>
    </row>
    <row r="928" spans="4:5" x14ac:dyDescent="0.2">
      <c r="D928" s="1"/>
      <c r="E928" s="1"/>
    </row>
    <row r="929" spans="4:5" x14ac:dyDescent="0.2">
      <c r="D929" s="1"/>
      <c r="E929" s="1"/>
    </row>
    <row r="930" spans="4:5" x14ac:dyDescent="0.2">
      <c r="D930" s="1"/>
      <c r="E930" s="1"/>
    </row>
    <row r="931" spans="4:5" x14ac:dyDescent="0.2">
      <c r="D931" s="1"/>
      <c r="E931" s="1"/>
    </row>
    <row r="932" spans="4:5" x14ac:dyDescent="0.2">
      <c r="D932" s="1"/>
      <c r="E932" s="1"/>
    </row>
    <row r="933" spans="4:5" x14ac:dyDescent="0.2">
      <c r="D933" s="1"/>
      <c r="E933" s="1"/>
    </row>
    <row r="934" spans="4:5" x14ac:dyDescent="0.2">
      <c r="D934" s="1"/>
      <c r="E934" s="1"/>
    </row>
    <row r="935" spans="4:5" x14ac:dyDescent="0.2">
      <c r="D935" s="1"/>
      <c r="E935" s="1"/>
    </row>
    <row r="936" spans="4:5" x14ac:dyDescent="0.2">
      <c r="D936" s="1"/>
      <c r="E936" s="1"/>
    </row>
    <row r="937" spans="4:5" x14ac:dyDescent="0.2">
      <c r="D937" s="1"/>
      <c r="E937" s="1"/>
    </row>
    <row r="938" spans="4:5" x14ac:dyDescent="0.2">
      <c r="D938" s="1"/>
      <c r="E938" s="1"/>
    </row>
    <row r="939" spans="4:5" x14ac:dyDescent="0.2">
      <c r="D939" s="1"/>
      <c r="E939" s="1"/>
    </row>
    <row r="940" spans="4:5" x14ac:dyDescent="0.2">
      <c r="D940" s="1"/>
      <c r="E940" s="1"/>
    </row>
    <row r="941" spans="4:5" x14ac:dyDescent="0.2">
      <c r="D941" s="1"/>
      <c r="E941" s="1"/>
    </row>
    <row r="942" spans="4:5" x14ac:dyDescent="0.2">
      <c r="D942" s="1"/>
      <c r="E942" s="1"/>
    </row>
    <row r="943" spans="4:5" x14ac:dyDescent="0.2">
      <c r="D943" s="1"/>
      <c r="E943" s="1"/>
    </row>
    <row r="944" spans="4:5" x14ac:dyDescent="0.2">
      <c r="D944" s="1"/>
      <c r="E944" s="1"/>
    </row>
    <row r="945" spans="4:5" x14ac:dyDescent="0.2">
      <c r="D945" s="1"/>
      <c r="E945" s="1"/>
    </row>
    <row r="946" spans="4:5" x14ac:dyDescent="0.2">
      <c r="D946" s="1"/>
      <c r="E946" s="1"/>
    </row>
    <row r="947" spans="4:5" x14ac:dyDescent="0.2">
      <c r="D947" s="1"/>
      <c r="E947" s="1"/>
    </row>
    <row r="948" spans="4:5" x14ac:dyDescent="0.2">
      <c r="D948" s="1"/>
      <c r="E948" s="1"/>
    </row>
    <row r="949" spans="4:5" x14ac:dyDescent="0.2">
      <c r="D949" s="1"/>
      <c r="E949" s="1"/>
    </row>
    <row r="950" spans="4:5" x14ac:dyDescent="0.2">
      <c r="D950" s="1"/>
      <c r="E950" s="1"/>
    </row>
    <row r="951" spans="4:5" x14ac:dyDescent="0.2">
      <c r="D951" s="1"/>
      <c r="E951" s="1"/>
    </row>
    <row r="952" spans="4:5" x14ac:dyDescent="0.2">
      <c r="D952" s="1"/>
      <c r="E952" s="1"/>
    </row>
    <row r="953" spans="4:5" x14ac:dyDescent="0.2">
      <c r="D953" s="1"/>
      <c r="E953" s="1"/>
    </row>
    <row r="954" spans="4:5" x14ac:dyDescent="0.2">
      <c r="D954" s="1"/>
      <c r="E954" s="1"/>
    </row>
    <row r="955" spans="4:5" x14ac:dyDescent="0.2">
      <c r="D955" s="1"/>
      <c r="E955" s="1"/>
    </row>
    <row r="956" spans="4:5" x14ac:dyDescent="0.2">
      <c r="D956" s="1"/>
      <c r="E956" s="1"/>
    </row>
    <row r="957" spans="4:5" x14ac:dyDescent="0.2">
      <c r="D957" s="1"/>
      <c r="E957" s="1"/>
    </row>
    <row r="958" spans="4:5" x14ac:dyDescent="0.2">
      <c r="D958" s="1"/>
      <c r="E958" s="1"/>
    </row>
    <row r="959" spans="4:5" x14ac:dyDescent="0.2">
      <c r="D959" s="1"/>
      <c r="E959" s="1"/>
    </row>
    <row r="960" spans="4:5" x14ac:dyDescent="0.2">
      <c r="D960" s="1"/>
      <c r="E960" s="1"/>
    </row>
    <row r="961" spans="4:5" x14ac:dyDescent="0.2">
      <c r="D961" s="1"/>
      <c r="E961" s="1"/>
    </row>
    <row r="962" spans="4:5" x14ac:dyDescent="0.2">
      <c r="D962" s="1"/>
      <c r="E962" s="1"/>
    </row>
    <row r="963" spans="4:5" x14ac:dyDescent="0.2">
      <c r="D963" s="1"/>
      <c r="E963" s="1"/>
    </row>
    <row r="964" spans="4:5" x14ac:dyDescent="0.2">
      <c r="D964" s="1"/>
      <c r="E964" s="1"/>
    </row>
    <row r="965" spans="4:5" x14ac:dyDescent="0.2">
      <c r="D965" s="1"/>
      <c r="E965" s="1"/>
    </row>
    <row r="966" spans="4:5" x14ac:dyDescent="0.2">
      <c r="D966" s="1"/>
      <c r="E966" s="1"/>
    </row>
    <row r="967" spans="4:5" x14ac:dyDescent="0.2">
      <c r="D967" s="1"/>
      <c r="E967" s="1"/>
    </row>
    <row r="968" spans="4:5" x14ac:dyDescent="0.2">
      <c r="D968" s="1"/>
      <c r="E968" s="1"/>
    </row>
    <row r="969" spans="4:5" x14ac:dyDescent="0.2">
      <c r="D969" s="1"/>
      <c r="E969" s="1"/>
    </row>
    <row r="970" spans="4:5" x14ac:dyDescent="0.2">
      <c r="D970" s="1"/>
      <c r="E970" s="1"/>
    </row>
    <row r="971" spans="4:5" x14ac:dyDescent="0.2">
      <c r="D971" s="1"/>
      <c r="E971" s="1"/>
    </row>
    <row r="972" spans="4:5" x14ac:dyDescent="0.2">
      <c r="D972" s="1"/>
      <c r="E972" s="1"/>
    </row>
    <row r="973" spans="4:5" x14ac:dyDescent="0.2">
      <c r="D973" s="1"/>
      <c r="E973" s="1"/>
    </row>
    <row r="974" spans="4:5" x14ac:dyDescent="0.2">
      <c r="D974" s="1"/>
      <c r="E974" s="1"/>
    </row>
    <row r="975" spans="4:5" x14ac:dyDescent="0.2">
      <c r="D975" s="1"/>
      <c r="E975" s="1"/>
    </row>
    <row r="976" spans="4:5" x14ac:dyDescent="0.2">
      <c r="D976" s="1"/>
      <c r="E976" s="1"/>
    </row>
    <row r="977" spans="4:5" x14ac:dyDescent="0.2">
      <c r="D977" s="1"/>
      <c r="E977" s="1"/>
    </row>
    <row r="978" spans="4:5" x14ac:dyDescent="0.2">
      <c r="D978" s="1"/>
      <c r="E978" s="1"/>
    </row>
    <row r="979" spans="4:5" x14ac:dyDescent="0.2">
      <c r="D979" s="1"/>
      <c r="E979" s="1"/>
    </row>
    <row r="980" spans="4:5" x14ac:dyDescent="0.2">
      <c r="D980" s="1"/>
      <c r="E980" s="1"/>
    </row>
    <row r="981" spans="4:5" x14ac:dyDescent="0.2">
      <c r="D981" s="1"/>
      <c r="E981" s="1"/>
    </row>
    <row r="982" spans="4:5" x14ac:dyDescent="0.2">
      <c r="D982" s="1"/>
      <c r="E982" s="1"/>
    </row>
    <row r="983" spans="4:5" x14ac:dyDescent="0.2">
      <c r="D983" s="1"/>
      <c r="E983" s="1"/>
    </row>
    <row r="984" spans="4:5" x14ac:dyDescent="0.2">
      <c r="D984" s="1"/>
      <c r="E984" s="1"/>
    </row>
    <row r="985" spans="4:5" x14ac:dyDescent="0.2">
      <c r="D985" s="1"/>
      <c r="E985" s="1"/>
    </row>
    <row r="986" spans="4:5" x14ac:dyDescent="0.2">
      <c r="D986" s="1"/>
      <c r="E986" s="1"/>
    </row>
    <row r="987" spans="4:5" x14ac:dyDescent="0.2">
      <c r="D987" s="1"/>
      <c r="E987" s="1"/>
    </row>
    <row r="988" spans="4:5" x14ac:dyDescent="0.2">
      <c r="D988" s="1"/>
      <c r="E988" s="1"/>
    </row>
    <row r="989" spans="4:5" x14ac:dyDescent="0.2">
      <c r="D989" s="1"/>
      <c r="E989" s="1"/>
    </row>
    <row r="990" spans="4:5" x14ac:dyDescent="0.2">
      <c r="D990" s="1"/>
      <c r="E990" s="1"/>
    </row>
    <row r="991" spans="4:5" x14ac:dyDescent="0.2">
      <c r="D991" s="1"/>
      <c r="E991" s="1"/>
    </row>
    <row r="992" spans="4:5" x14ac:dyDescent="0.2">
      <c r="D992" s="1"/>
      <c r="E992" s="1"/>
    </row>
    <row r="993" spans="4:5" x14ac:dyDescent="0.2">
      <c r="D993" s="1"/>
      <c r="E993" s="1"/>
    </row>
    <row r="994" spans="4:5" x14ac:dyDescent="0.2">
      <c r="D994" s="1"/>
      <c r="E994" s="1"/>
    </row>
    <row r="995" spans="4:5" x14ac:dyDescent="0.2">
      <c r="D995" s="1"/>
      <c r="E995" s="1"/>
    </row>
    <row r="996" spans="4:5" x14ac:dyDescent="0.2">
      <c r="D996" s="1"/>
      <c r="E996" s="1"/>
    </row>
    <row r="997" spans="4:5" x14ac:dyDescent="0.2">
      <c r="D997" s="1"/>
      <c r="E997" s="1"/>
    </row>
    <row r="998" spans="4:5" x14ac:dyDescent="0.2">
      <c r="D998" s="1"/>
      <c r="E998" s="1"/>
    </row>
    <row r="999" spans="4:5" x14ac:dyDescent="0.2">
      <c r="D999" s="1"/>
      <c r="E999" s="1"/>
    </row>
    <row r="1000" spans="4:5" x14ac:dyDescent="0.2">
      <c r="D1000" s="1"/>
      <c r="E1000" s="1"/>
    </row>
    <row r="1001" spans="4:5" x14ac:dyDescent="0.2">
      <c r="D1001" s="1"/>
      <c r="E1001" s="1"/>
    </row>
    <row r="1002" spans="4:5" x14ac:dyDescent="0.2">
      <c r="D1002" s="1"/>
      <c r="E1002" s="1"/>
    </row>
    <row r="1003" spans="4:5" x14ac:dyDescent="0.2">
      <c r="D1003" s="1"/>
      <c r="E1003" s="1"/>
    </row>
    <row r="1004" spans="4:5" x14ac:dyDescent="0.2">
      <c r="D1004" s="1"/>
      <c r="E1004" s="1"/>
    </row>
    <row r="1005" spans="4:5" x14ac:dyDescent="0.2">
      <c r="D1005" s="1"/>
      <c r="E1005" s="1"/>
    </row>
    <row r="1006" spans="4:5" x14ac:dyDescent="0.2">
      <c r="D1006" s="1"/>
      <c r="E1006" s="1"/>
    </row>
    <row r="1007" spans="4:5" x14ac:dyDescent="0.2">
      <c r="D1007" s="1"/>
      <c r="E1007" s="1"/>
    </row>
    <row r="1008" spans="4:5" x14ac:dyDescent="0.2">
      <c r="D1008" s="1"/>
      <c r="E1008" s="1"/>
    </row>
    <row r="1009" spans="4:5" x14ac:dyDescent="0.2">
      <c r="D1009" s="1"/>
      <c r="E1009" s="1"/>
    </row>
    <row r="1010" spans="4:5" x14ac:dyDescent="0.2">
      <c r="D1010" s="1"/>
      <c r="E1010" s="1"/>
    </row>
    <row r="1011" spans="4:5" x14ac:dyDescent="0.2">
      <c r="D1011" s="1"/>
      <c r="E1011" s="1"/>
    </row>
    <row r="1012" spans="4:5" x14ac:dyDescent="0.2">
      <c r="D1012" s="1"/>
      <c r="E1012" s="1"/>
    </row>
    <row r="1013" spans="4:5" x14ac:dyDescent="0.2">
      <c r="D1013" s="1"/>
      <c r="E1013" s="1"/>
    </row>
    <row r="1014" spans="4:5" x14ac:dyDescent="0.2">
      <c r="D1014" s="1"/>
      <c r="E1014" s="1"/>
    </row>
    <row r="1015" spans="4:5" x14ac:dyDescent="0.2">
      <c r="D1015" s="1"/>
      <c r="E1015" s="1"/>
    </row>
    <row r="1016" spans="4:5" x14ac:dyDescent="0.2">
      <c r="D1016" s="1"/>
      <c r="E1016" s="1"/>
    </row>
    <row r="1017" spans="4:5" x14ac:dyDescent="0.2">
      <c r="D1017" s="1"/>
      <c r="E1017" s="1"/>
    </row>
    <row r="1018" spans="4:5" x14ac:dyDescent="0.2">
      <c r="D1018" s="1"/>
      <c r="E1018" s="1"/>
    </row>
    <row r="1019" spans="4:5" x14ac:dyDescent="0.2">
      <c r="D1019" s="1"/>
      <c r="E1019" s="1"/>
    </row>
    <row r="1020" spans="4:5" x14ac:dyDescent="0.2">
      <c r="D1020" s="1"/>
      <c r="E1020" s="1"/>
    </row>
    <row r="1021" spans="4:5" x14ac:dyDescent="0.2">
      <c r="D1021" s="1"/>
      <c r="E1021" s="1"/>
    </row>
    <row r="1022" spans="4:5" x14ac:dyDescent="0.2">
      <c r="D1022" s="1"/>
      <c r="E1022" s="1"/>
    </row>
    <row r="1023" spans="4:5" x14ac:dyDescent="0.2">
      <c r="D1023" s="1"/>
      <c r="E1023" s="1"/>
    </row>
    <row r="1024" spans="4:5" x14ac:dyDescent="0.2">
      <c r="D1024" s="1"/>
      <c r="E1024" s="1"/>
    </row>
    <row r="1025" spans="4:5" x14ac:dyDescent="0.2">
      <c r="D1025" s="1"/>
      <c r="E1025" s="1"/>
    </row>
    <row r="1026" spans="4:5" x14ac:dyDescent="0.2">
      <c r="D1026" s="1"/>
      <c r="E1026" s="1"/>
    </row>
    <row r="1027" spans="4:5" x14ac:dyDescent="0.2">
      <c r="D1027" s="1"/>
      <c r="E1027" s="1"/>
    </row>
    <row r="1028" spans="4:5" x14ac:dyDescent="0.2">
      <c r="D1028" s="1"/>
      <c r="E1028" s="1"/>
    </row>
    <row r="1029" spans="4:5" x14ac:dyDescent="0.2">
      <c r="D1029" s="1"/>
      <c r="E1029" s="1"/>
    </row>
    <row r="1030" spans="4:5" x14ac:dyDescent="0.2">
      <c r="D1030" s="1"/>
      <c r="E1030" s="1"/>
    </row>
    <row r="1031" spans="4:5" x14ac:dyDescent="0.2">
      <c r="D1031" s="1"/>
      <c r="E1031" s="1"/>
    </row>
    <row r="1032" spans="4:5" x14ac:dyDescent="0.2">
      <c r="D1032" s="1"/>
      <c r="E1032" s="1"/>
    </row>
    <row r="1033" spans="4:5" x14ac:dyDescent="0.2">
      <c r="D1033" s="1"/>
      <c r="E1033" s="1"/>
    </row>
    <row r="1034" spans="4:5" x14ac:dyDescent="0.2">
      <c r="D1034" s="1"/>
      <c r="E1034" s="1"/>
    </row>
    <row r="1035" spans="4:5" x14ac:dyDescent="0.2">
      <c r="D1035" s="1"/>
      <c r="E1035" s="1"/>
    </row>
    <row r="1036" spans="4:5" x14ac:dyDescent="0.2">
      <c r="D1036" s="1"/>
      <c r="E1036" s="1"/>
    </row>
    <row r="1037" spans="4:5" x14ac:dyDescent="0.2">
      <c r="D1037" s="1"/>
      <c r="E1037" s="1"/>
    </row>
    <row r="1038" spans="4:5" x14ac:dyDescent="0.2">
      <c r="D1038" s="1"/>
      <c r="E1038" s="1"/>
    </row>
    <row r="1039" spans="4:5" x14ac:dyDescent="0.2">
      <c r="D1039" s="1"/>
      <c r="E1039" s="1"/>
    </row>
    <row r="1040" spans="4:5" x14ac:dyDescent="0.2">
      <c r="D1040" s="1"/>
      <c r="E1040" s="1"/>
    </row>
    <row r="1041" spans="4:5" x14ac:dyDescent="0.2">
      <c r="D1041" s="1"/>
      <c r="E1041" s="1"/>
    </row>
    <row r="1042" spans="4:5" x14ac:dyDescent="0.2">
      <c r="D1042" s="1"/>
      <c r="E1042" s="1"/>
    </row>
    <row r="1043" spans="4:5" x14ac:dyDescent="0.2">
      <c r="D1043" s="1"/>
      <c r="E1043" s="1"/>
    </row>
    <row r="1044" spans="4:5" x14ac:dyDescent="0.2">
      <c r="D1044" s="1"/>
      <c r="E1044" s="1"/>
    </row>
    <row r="1045" spans="4:5" x14ac:dyDescent="0.2">
      <c r="D1045" s="1"/>
      <c r="E1045" s="1"/>
    </row>
    <row r="1046" spans="4:5" x14ac:dyDescent="0.2">
      <c r="D1046" s="1"/>
      <c r="E1046" s="1"/>
    </row>
    <row r="1047" spans="4:5" x14ac:dyDescent="0.2">
      <c r="D1047" s="1"/>
      <c r="E1047" s="1"/>
    </row>
    <row r="1048" spans="4:5" x14ac:dyDescent="0.2">
      <c r="D1048" s="1"/>
      <c r="E1048" s="1"/>
    </row>
    <row r="1049" spans="4:5" x14ac:dyDescent="0.2">
      <c r="D1049" s="1"/>
      <c r="E1049" s="1"/>
    </row>
    <row r="1050" spans="4:5" x14ac:dyDescent="0.2">
      <c r="D1050" s="1"/>
      <c r="E1050" s="1"/>
    </row>
    <row r="1051" spans="4:5" x14ac:dyDescent="0.2">
      <c r="D1051" s="1"/>
      <c r="E1051" s="1"/>
    </row>
    <row r="1052" spans="4:5" x14ac:dyDescent="0.2">
      <c r="D1052" s="1"/>
      <c r="E1052" s="1"/>
    </row>
    <row r="1053" spans="4:5" x14ac:dyDescent="0.2">
      <c r="D1053" s="1"/>
      <c r="E1053" s="1"/>
    </row>
    <row r="1054" spans="4:5" x14ac:dyDescent="0.2">
      <c r="D1054" s="1"/>
      <c r="E1054" s="1"/>
    </row>
    <row r="1055" spans="4:5" x14ac:dyDescent="0.2">
      <c r="D1055" s="1"/>
      <c r="E1055" s="1"/>
    </row>
    <row r="1056" spans="4:5" x14ac:dyDescent="0.2">
      <c r="D1056" s="1"/>
      <c r="E1056" s="1"/>
    </row>
    <row r="1057" spans="4:5" x14ac:dyDescent="0.2">
      <c r="D1057" s="1"/>
      <c r="E1057" s="1"/>
    </row>
    <row r="1058" spans="4:5" x14ac:dyDescent="0.2">
      <c r="D1058" s="1"/>
      <c r="E1058" s="1"/>
    </row>
    <row r="1059" spans="4:5" x14ac:dyDescent="0.2">
      <c r="D1059" s="1"/>
      <c r="E1059" s="1"/>
    </row>
    <row r="1060" spans="4:5" x14ac:dyDescent="0.2">
      <c r="D1060" s="1"/>
      <c r="E1060" s="1"/>
    </row>
    <row r="1061" spans="4:5" x14ac:dyDescent="0.2">
      <c r="D1061" s="1"/>
      <c r="E1061" s="1"/>
    </row>
    <row r="1062" spans="4:5" x14ac:dyDescent="0.2">
      <c r="D1062" s="1"/>
      <c r="E1062" s="1"/>
    </row>
    <row r="1063" spans="4:5" x14ac:dyDescent="0.2">
      <c r="D1063" s="1"/>
      <c r="E1063" s="1"/>
    </row>
    <row r="1064" spans="4:5" x14ac:dyDescent="0.2">
      <c r="D1064" s="1"/>
      <c r="E1064" s="1"/>
    </row>
    <row r="1065" spans="4:5" x14ac:dyDescent="0.2">
      <c r="D1065" s="1"/>
      <c r="E1065" s="1"/>
    </row>
    <row r="1066" spans="4:5" x14ac:dyDescent="0.2">
      <c r="D1066" s="1"/>
      <c r="E1066" s="1"/>
    </row>
    <row r="1067" spans="4:5" x14ac:dyDescent="0.2">
      <c r="D1067" s="1"/>
      <c r="E1067" s="1"/>
    </row>
    <row r="1068" spans="4:5" x14ac:dyDescent="0.2">
      <c r="D1068" s="1"/>
      <c r="E1068" s="1"/>
    </row>
    <row r="1069" spans="4:5" x14ac:dyDescent="0.2">
      <c r="D1069" s="1"/>
      <c r="E1069" s="1"/>
    </row>
    <row r="1070" spans="4:5" x14ac:dyDescent="0.2">
      <c r="D1070" s="1"/>
      <c r="E1070" s="1"/>
    </row>
    <row r="1071" spans="4:5" x14ac:dyDescent="0.2">
      <c r="D1071" s="1"/>
      <c r="E1071" s="1"/>
    </row>
    <row r="1072" spans="4:5" x14ac:dyDescent="0.2">
      <c r="D1072" s="1"/>
      <c r="E1072" s="1"/>
    </row>
    <row r="1073" spans="4:5" x14ac:dyDescent="0.2">
      <c r="D1073" s="1"/>
      <c r="E1073" s="1"/>
    </row>
    <row r="1074" spans="4:5" x14ac:dyDescent="0.2">
      <c r="D1074" s="1"/>
      <c r="E1074" s="1"/>
    </row>
    <row r="1075" spans="4:5" x14ac:dyDescent="0.2">
      <c r="D1075" s="1"/>
      <c r="E1075" s="1"/>
    </row>
    <row r="1076" spans="4:5" x14ac:dyDescent="0.2">
      <c r="D1076" s="1"/>
      <c r="E1076" s="1"/>
    </row>
    <row r="1077" spans="4:5" x14ac:dyDescent="0.2">
      <c r="D1077" s="1"/>
      <c r="E1077" s="1"/>
    </row>
    <row r="1078" spans="4:5" x14ac:dyDescent="0.2">
      <c r="D1078" s="1"/>
      <c r="E1078" s="1"/>
    </row>
    <row r="1079" spans="4:5" x14ac:dyDescent="0.2">
      <c r="D1079" s="1"/>
      <c r="E1079" s="1"/>
    </row>
    <row r="1080" spans="4:5" x14ac:dyDescent="0.2">
      <c r="D1080" s="1"/>
      <c r="E1080" s="1"/>
    </row>
    <row r="1081" spans="4:5" x14ac:dyDescent="0.2">
      <c r="D1081" s="1"/>
      <c r="E1081" s="1"/>
    </row>
    <row r="1082" spans="4:5" x14ac:dyDescent="0.2">
      <c r="D1082" s="1"/>
      <c r="E1082" s="1"/>
    </row>
    <row r="1083" spans="4:5" x14ac:dyDescent="0.2">
      <c r="D1083" s="1"/>
      <c r="E1083" s="1"/>
    </row>
    <row r="1084" spans="4:5" x14ac:dyDescent="0.2">
      <c r="D1084" s="1"/>
      <c r="E1084" s="1"/>
    </row>
    <row r="1085" spans="4:5" x14ac:dyDescent="0.2">
      <c r="D1085" s="1"/>
      <c r="E1085" s="1"/>
    </row>
    <row r="1086" spans="4:5" x14ac:dyDescent="0.2">
      <c r="D1086" s="1"/>
      <c r="E1086" s="1"/>
    </row>
    <row r="1087" spans="4:5" x14ac:dyDescent="0.2">
      <c r="D1087" s="1"/>
      <c r="E1087" s="1"/>
    </row>
    <row r="1088" spans="4:5" x14ac:dyDescent="0.2">
      <c r="D1088" s="1"/>
      <c r="E1088" s="1"/>
    </row>
    <row r="1089" spans="4:5" x14ac:dyDescent="0.2">
      <c r="D1089" s="1"/>
      <c r="E1089" s="1"/>
    </row>
    <row r="1090" spans="4:5" x14ac:dyDescent="0.2">
      <c r="D1090" s="1"/>
      <c r="E1090" s="1"/>
    </row>
    <row r="1091" spans="4:5" x14ac:dyDescent="0.2">
      <c r="D1091" s="1"/>
      <c r="E1091" s="1"/>
    </row>
    <row r="1092" spans="4:5" x14ac:dyDescent="0.2">
      <c r="D1092" s="1"/>
      <c r="E1092" s="1"/>
    </row>
    <row r="1093" spans="4:5" x14ac:dyDescent="0.2">
      <c r="D1093" s="1"/>
      <c r="E1093" s="1"/>
    </row>
    <row r="1094" spans="4:5" x14ac:dyDescent="0.2">
      <c r="D1094" s="1"/>
      <c r="E1094" s="1"/>
    </row>
    <row r="1095" spans="4:5" x14ac:dyDescent="0.2">
      <c r="D1095" s="1"/>
      <c r="E1095" s="1"/>
    </row>
    <row r="1096" spans="4:5" x14ac:dyDescent="0.2">
      <c r="D1096" s="1"/>
      <c r="E1096" s="1"/>
    </row>
    <row r="1097" spans="4:5" x14ac:dyDescent="0.2">
      <c r="D1097" s="1"/>
      <c r="E1097" s="1"/>
    </row>
    <row r="1098" spans="4:5" x14ac:dyDescent="0.2">
      <c r="D1098" s="1"/>
      <c r="E1098" s="1"/>
    </row>
    <row r="1099" spans="4:5" x14ac:dyDescent="0.2">
      <c r="D1099" s="1"/>
      <c r="E1099" s="1"/>
    </row>
    <row r="1100" spans="4:5" x14ac:dyDescent="0.2">
      <c r="D1100" s="1"/>
      <c r="E1100" s="1"/>
    </row>
    <row r="1101" spans="4:5" x14ac:dyDescent="0.2">
      <c r="D1101" s="1"/>
      <c r="E1101" s="1"/>
    </row>
    <row r="1102" spans="4:5" x14ac:dyDescent="0.2">
      <c r="D1102" s="1"/>
      <c r="E1102" s="1"/>
    </row>
    <row r="1103" spans="4:5" x14ac:dyDescent="0.2">
      <c r="D1103" s="1"/>
      <c r="E1103" s="1"/>
    </row>
    <row r="1104" spans="4:5" x14ac:dyDescent="0.2">
      <c r="D1104" s="1"/>
      <c r="E1104" s="1"/>
    </row>
    <row r="1105" spans="4:5" x14ac:dyDescent="0.2">
      <c r="D1105" s="1"/>
      <c r="E1105" s="1"/>
    </row>
    <row r="1106" spans="4:5" x14ac:dyDescent="0.2">
      <c r="D1106" s="1"/>
      <c r="E1106" s="1"/>
    </row>
    <row r="1107" spans="4:5" x14ac:dyDescent="0.2">
      <c r="D1107" s="1"/>
      <c r="E1107" s="1"/>
    </row>
    <row r="1108" spans="4:5" x14ac:dyDescent="0.2">
      <c r="D1108" s="1"/>
      <c r="E1108" s="1"/>
    </row>
    <row r="1109" spans="4:5" x14ac:dyDescent="0.2">
      <c r="D1109" s="1"/>
      <c r="E1109" s="1"/>
    </row>
    <row r="1110" spans="4:5" x14ac:dyDescent="0.2">
      <c r="D1110" s="1"/>
      <c r="E1110" s="1"/>
    </row>
    <row r="1111" spans="4:5" x14ac:dyDescent="0.2">
      <c r="D1111" s="1"/>
      <c r="E1111" s="1"/>
    </row>
    <row r="1112" spans="4:5" x14ac:dyDescent="0.2">
      <c r="D1112" s="1"/>
      <c r="E1112" s="1"/>
    </row>
    <row r="1113" spans="4:5" x14ac:dyDescent="0.2">
      <c r="D1113" s="1"/>
      <c r="E1113" s="1"/>
    </row>
    <row r="1114" spans="4:5" x14ac:dyDescent="0.2">
      <c r="D1114" s="1"/>
      <c r="E1114" s="1"/>
    </row>
    <row r="1115" spans="4:5" x14ac:dyDescent="0.2">
      <c r="D1115" s="1"/>
      <c r="E1115" s="1"/>
    </row>
    <row r="1116" spans="4:5" x14ac:dyDescent="0.2">
      <c r="D1116" s="1"/>
      <c r="E1116" s="1"/>
    </row>
    <row r="1117" spans="4:5" x14ac:dyDescent="0.2">
      <c r="D1117" s="1"/>
      <c r="E1117" s="1"/>
    </row>
    <row r="1118" spans="4:5" x14ac:dyDescent="0.2">
      <c r="D1118" s="1"/>
      <c r="E1118" s="1"/>
    </row>
    <row r="1119" spans="4:5" x14ac:dyDescent="0.2">
      <c r="D1119" s="1"/>
      <c r="E1119" s="1"/>
    </row>
    <row r="1120" spans="4:5" x14ac:dyDescent="0.2">
      <c r="D1120" s="1"/>
      <c r="E1120" s="1"/>
    </row>
    <row r="1121" spans="4:5" x14ac:dyDescent="0.2">
      <c r="D1121" s="1"/>
      <c r="E1121" s="1"/>
    </row>
    <row r="1122" spans="4:5" x14ac:dyDescent="0.2">
      <c r="D1122" s="1"/>
      <c r="E1122" s="1"/>
    </row>
    <row r="1123" spans="4:5" x14ac:dyDescent="0.2">
      <c r="D1123" s="1"/>
      <c r="E1123" s="1"/>
    </row>
    <row r="1124" spans="4:5" x14ac:dyDescent="0.2">
      <c r="D1124" s="1"/>
      <c r="E1124" s="1"/>
    </row>
    <row r="1125" spans="4:5" x14ac:dyDescent="0.2">
      <c r="D1125" s="1"/>
      <c r="E1125" s="1"/>
    </row>
    <row r="1126" spans="4:5" x14ac:dyDescent="0.2">
      <c r="D1126" s="1"/>
      <c r="E1126" s="1"/>
    </row>
    <row r="1127" spans="4:5" x14ac:dyDescent="0.2">
      <c r="D1127" s="1"/>
      <c r="E1127" s="1"/>
    </row>
    <row r="1128" spans="4:5" x14ac:dyDescent="0.2">
      <c r="D1128" s="1"/>
      <c r="E1128" s="1"/>
    </row>
    <row r="1129" spans="4:5" x14ac:dyDescent="0.2">
      <c r="D1129" s="1"/>
      <c r="E1129" s="1"/>
    </row>
    <row r="1130" spans="4:5" x14ac:dyDescent="0.2">
      <c r="D1130" s="1"/>
      <c r="E1130" s="1"/>
    </row>
    <row r="1131" spans="4:5" x14ac:dyDescent="0.2">
      <c r="D1131" s="1"/>
      <c r="E1131" s="1"/>
    </row>
    <row r="1132" spans="4:5" x14ac:dyDescent="0.2">
      <c r="D1132" s="1"/>
      <c r="E1132" s="1"/>
    </row>
    <row r="1133" spans="4:5" x14ac:dyDescent="0.2">
      <c r="D1133" s="1"/>
      <c r="E1133" s="1"/>
    </row>
    <row r="1134" spans="4:5" x14ac:dyDescent="0.2">
      <c r="D1134" s="1"/>
      <c r="E1134" s="1"/>
    </row>
    <row r="1135" spans="4:5" x14ac:dyDescent="0.2">
      <c r="D1135" s="1"/>
      <c r="E1135" s="1"/>
    </row>
    <row r="1136" spans="4:5" x14ac:dyDescent="0.2">
      <c r="D1136" s="1"/>
      <c r="E1136" s="1"/>
    </row>
    <row r="1137" spans="4:5" x14ac:dyDescent="0.2">
      <c r="D1137" s="1"/>
      <c r="E1137" s="1"/>
    </row>
    <row r="1138" spans="4:5" x14ac:dyDescent="0.2">
      <c r="D1138" s="1"/>
      <c r="E1138" s="1"/>
    </row>
    <row r="1139" spans="4:5" x14ac:dyDescent="0.2">
      <c r="D1139" s="1"/>
      <c r="E1139" s="1"/>
    </row>
    <row r="1140" spans="4:5" x14ac:dyDescent="0.2">
      <c r="D1140" s="1"/>
      <c r="E1140" s="1"/>
    </row>
    <row r="1141" spans="4:5" x14ac:dyDescent="0.2">
      <c r="D1141" s="1"/>
      <c r="E1141" s="1"/>
    </row>
    <row r="1142" spans="4:5" x14ac:dyDescent="0.2">
      <c r="D1142" s="1"/>
      <c r="E1142" s="1"/>
    </row>
    <row r="1143" spans="4:5" x14ac:dyDescent="0.2">
      <c r="D1143" s="1"/>
      <c r="E1143" s="1"/>
    </row>
    <row r="1144" spans="4:5" x14ac:dyDescent="0.2">
      <c r="D1144" s="1"/>
      <c r="E1144" s="1"/>
    </row>
    <row r="1145" spans="4:5" x14ac:dyDescent="0.2">
      <c r="D1145" s="1"/>
      <c r="E1145" s="1"/>
    </row>
    <row r="1146" spans="4:5" x14ac:dyDescent="0.2">
      <c r="D1146" s="1"/>
      <c r="E1146" s="1"/>
    </row>
    <row r="1147" spans="4:5" x14ac:dyDescent="0.2">
      <c r="D1147" s="1"/>
      <c r="E1147" s="1"/>
    </row>
    <row r="1148" spans="4:5" x14ac:dyDescent="0.2">
      <c r="D1148" s="1"/>
      <c r="E1148" s="1"/>
    </row>
    <row r="1149" spans="4:5" x14ac:dyDescent="0.2">
      <c r="D1149" s="1"/>
      <c r="E1149" s="1"/>
    </row>
    <row r="1150" spans="4:5" x14ac:dyDescent="0.2">
      <c r="D1150" s="1"/>
      <c r="E1150" s="1"/>
    </row>
    <row r="1151" spans="4:5" x14ac:dyDescent="0.2">
      <c r="D1151" s="1"/>
      <c r="E1151" s="1"/>
    </row>
    <row r="1152" spans="4:5" x14ac:dyDescent="0.2">
      <c r="D1152" s="1"/>
      <c r="E1152" s="1"/>
    </row>
    <row r="1153" spans="4:5" x14ac:dyDescent="0.2">
      <c r="D1153" s="1"/>
      <c r="E1153" s="1"/>
    </row>
    <row r="1154" spans="4:5" x14ac:dyDescent="0.2">
      <c r="D1154" s="1"/>
      <c r="E1154" s="1"/>
    </row>
    <row r="1155" spans="4:5" x14ac:dyDescent="0.2">
      <c r="D1155" s="1"/>
      <c r="E1155" s="1"/>
    </row>
    <row r="1156" spans="4:5" x14ac:dyDescent="0.2">
      <c r="D1156" s="1"/>
      <c r="E1156" s="1"/>
    </row>
    <row r="1157" spans="4:5" x14ac:dyDescent="0.2">
      <c r="D1157" s="1"/>
      <c r="E1157" s="1"/>
    </row>
    <row r="1158" spans="4:5" x14ac:dyDescent="0.2">
      <c r="D1158" s="1"/>
      <c r="E1158" s="1"/>
    </row>
    <row r="1159" spans="4:5" x14ac:dyDescent="0.2">
      <c r="D1159" s="1"/>
      <c r="E1159" s="1"/>
    </row>
    <row r="1160" spans="4:5" x14ac:dyDescent="0.2">
      <c r="D1160" s="1"/>
      <c r="E1160" s="1"/>
    </row>
    <row r="1161" spans="4:5" x14ac:dyDescent="0.2">
      <c r="D1161" s="1"/>
      <c r="E1161" s="1"/>
    </row>
    <row r="1162" spans="4:5" x14ac:dyDescent="0.2">
      <c r="D1162" s="1"/>
      <c r="E1162" s="1"/>
    </row>
    <row r="1163" spans="4:5" x14ac:dyDescent="0.2">
      <c r="D1163" s="1"/>
      <c r="E1163" s="1"/>
    </row>
    <row r="1164" spans="4:5" x14ac:dyDescent="0.2">
      <c r="D1164" s="1"/>
      <c r="E1164" s="1"/>
    </row>
    <row r="1165" spans="4:5" x14ac:dyDescent="0.2">
      <c r="D1165" s="1"/>
      <c r="E1165" s="1"/>
    </row>
    <row r="1166" spans="4:5" x14ac:dyDescent="0.2">
      <c r="D1166" s="1"/>
      <c r="E1166" s="1"/>
    </row>
    <row r="1167" spans="4:5" x14ac:dyDescent="0.2">
      <c r="D1167" s="1"/>
      <c r="E1167" s="1"/>
    </row>
    <row r="1168" spans="4:5" x14ac:dyDescent="0.2">
      <c r="D1168" s="1"/>
      <c r="E1168" s="1"/>
    </row>
    <row r="1169" spans="4:5" x14ac:dyDescent="0.2">
      <c r="D1169" s="1"/>
      <c r="E1169" s="1"/>
    </row>
    <row r="1170" spans="4:5" x14ac:dyDescent="0.2">
      <c r="D1170" s="1"/>
      <c r="E1170" s="1"/>
    </row>
    <row r="1171" spans="4:5" x14ac:dyDescent="0.2">
      <c r="D1171" s="1"/>
      <c r="E1171" s="1"/>
    </row>
    <row r="1172" spans="4:5" x14ac:dyDescent="0.2">
      <c r="D1172" s="1"/>
      <c r="E1172" s="1"/>
    </row>
    <row r="1173" spans="4:5" x14ac:dyDescent="0.2">
      <c r="D1173" s="1"/>
      <c r="E1173" s="1"/>
    </row>
    <row r="1174" spans="4:5" x14ac:dyDescent="0.2">
      <c r="D1174" s="1"/>
      <c r="E1174" s="1"/>
    </row>
    <row r="1175" spans="4:5" x14ac:dyDescent="0.2">
      <c r="D1175" s="1"/>
      <c r="E1175" s="1"/>
    </row>
    <row r="1176" spans="4:5" x14ac:dyDescent="0.2">
      <c r="D1176" s="1"/>
      <c r="E1176" s="1"/>
    </row>
    <row r="1177" spans="4:5" x14ac:dyDescent="0.2">
      <c r="D1177" s="1"/>
      <c r="E1177" s="1"/>
    </row>
    <row r="1178" spans="4:5" x14ac:dyDescent="0.2">
      <c r="D1178" s="1"/>
      <c r="E1178" s="1"/>
    </row>
    <row r="1179" spans="4:5" x14ac:dyDescent="0.2">
      <c r="D1179" s="1"/>
      <c r="E1179" s="1"/>
    </row>
    <row r="1180" spans="4:5" x14ac:dyDescent="0.2">
      <c r="D1180" s="1"/>
      <c r="E1180" s="1"/>
    </row>
    <row r="1181" spans="4:5" x14ac:dyDescent="0.2">
      <c r="D1181" s="1"/>
      <c r="E1181" s="1"/>
    </row>
    <row r="1182" spans="4:5" x14ac:dyDescent="0.2">
      <c r="D1182" s="1"/>
      <c r="E1182" s="1"/>
    </row>
    <row r="1183" spans="4:5" x14ac:dyDescent="0.2">
      <c r="D1183" s="1"/>
      <c r="E1183" s="1"/>
    </row>
    <row r="1184" spans="4:5" x14ac:dyDescent="0.2">
      <c r="D1184" s="1"/>
      <c r="E1184" s="1"/>
    </row>
    <row r="1185" spans="4:5" x14ac:dyDescent="0.2">
      <c r="D1185" s="1"/>
      <c r="E1185" s="1"/>
    </row>
    <row r="1186" spans="4:5" x14ac:dyDescent="0.2">
      <c r="D1186" s="1"/>
      <c r="E1186" s="1"/>
    </row>
    <row r="1187" spans="4:5" x14ac:dyDescent="0.2">
      <c r="D1187" s="1"/>
      <c r="E1187" s="1"/>
    </row>
    <row r="1188" spans="4:5" x14ac:dyDescent="0.2">
      <c r="D1188" s="1"/>
      <c r="E1188" s="1"/>
    </row>
    <row r="1189" spans="4:5" x14ac:dyDescent="0.2">
      <c r="D1189" s="1"/>
      <c r="E1189" s="1"/>
    </row>
    <row r="1190" spans="4:5" x14ac:dyDescent="0.2">
      <c r="D1190" s="1"/>
      <c r="E1190" s="1"/>
    </row>
    <row r="1191" spans="4:5" x14ac:dyDescent="0.2">
      <c r="D1191" s="1"/>
      <c r="E1191" s="1"/>
    </row>
    <row r="1192" spans="4:5" x14ac:dyDescent="0.2">
      <c r="D1192" s="1"/>
      <c r="E1192" s="1"/>
    </row>
    <row r="1193" spans="4:5" x14ac:dyDescent="0.2">
      <c r="D1193" s="1"/>
      <c r="E1193" s="1"/>
    </row>
    <row r="1194" spans="4:5" x14ac:dyDescent="0.2">
      <c r="D1194" s="1"/>
      <c r="E1194" s="1"/>
    </row>
    <row r="1195" spans="4:5" x14ac:dyDescent="0.2">
      <c r="D1195" s="1"/>
      <c r="E1195" s="1"/>
    </row>
    <row r="1196" spans="4:5" x14ac:dyDescent="0.2">
      <c r="D1196" s="1"/>
      <c r="E1196" s="1"/>
    </row>
    <row r="1197" spans="4:5" x14ac:dyDescent="0.2">
      <c r="D1197" s="1"/>
      <c r="E1197" s="1"/>
    </row>
    <row r="1198" spans="4:5" x14ac:dyDescent="0.2">
      <c r="D1198" s="1"/>
      <c r="E1198" s="1"/>
    </row>
    <row r="1199" spans="4:5" x14ac:dyDescent="0.2">
      <c r="D1199" s="1"/>
      <c r="E1199" s="1"/>
    </row>
    <row r="1200" spans="4:5" x14ac:dyDescent="0.2">
      <c r="D1200" s="1"/>
      <c r="E1200" s="1"/>
    </row>
    <row r="1201" spans="4:5" x14ac:dyDescent="0.2">
      <c r="D1201" s="1"/>
      <c r="E1201" s="1"/>
    </row>
    <row r="1202" spans="4:5" x14ac:dyDescent="0.2">
      <c r="D1202" s="1"/>
      <c r="E1202" s="1"/>
    </row>
    <row r="1203" spans="4:5" x14ac:dyDescent="0.2">
      <c r="D1203" s="1"/>
      <c r="E1203" s="1"/>
    </row>
    <row r="1204" spans="4:5" x14ac:dyDescent="0.2">
      <c r="D1204" s="1"/>
      <c r="E1204" s="1"/>
    </row>
    <row r="1205" spans="4:5" x14ac:dyDescent="0.2">
      <c r="D1205" s="1"/>
      <c r="E1205" s="1"/>
    </row>
    <row r="1206" spans="4:5" x14ac:dyDescent="0.2">
      <c r="D1206" s="1"/>
      <c r="E1206" s="1"/>
    </row>
    <row r="1207" spans="4:5" x14ac:dyDescent="0.2">
      <c r="D1207" s="1"/>
      <c r="E1207" s="1"/>
    </row>
    <row r="1208" spans="4:5" x14ac:dyDescent="0.2">
      <c r="D1208" s="1"/>
      <c r="E1208" s="1"/>
    </row>
    <row r="1209" spans="4:5" x14ac:dyDescent="0.2">
      <c r="D1209" s="1"/>
      <c r="E1209" s="1"/>
    </row>
    <row r="1210" spans="4:5" x14ac:dyDescent="0.2">
      <c r="D1210" s="1"/>
      <c r="E1210" s="1"/>
    </row>
    <row r="1211" spans="4:5" x14ac:dyDescent="0.2">
      <c r="D1211" s="1"/>
      <c r="E1211" s="1"/>
    </row>
    <row r="1212" spans="4:5" x14ac:dyDescent="0.2">
      <c r="D1212" s="1"/>
      <c r="E1212" s="1"/>
    </row>
    <row r="1213" spans="4:5" x14ac:dyDescent="0.2">
      <c r="D1213" s="1"/>
      <c r="E1213" s="1"/>
    </row>
    <row r="1214" spans="4:5" x14ac:dyDescent="0.2">
      <c r="D1214" s="1"/>
      <c r="E1214" s="1"/>
    </row>
    <row r="1215" spans="4:5" x14ac:dyDescent="0.2">
      <c r="D1215" s="1"/>
      <c r="E1215" s="1"/>
    </row>
    <row r="1216" spans="4:5" x14ac:dyDescent="0.2">
      <c r="D1216" s="1"/>
      <c r="E1216" s="1"/>
    </row>
    <row r="1217" spans="4:5" x14ac:dyDescent="0.2">
      <c r="D1217" s="1"/>
      <c r="E1217" s="1"/>
    </row>
    <row r="1218" spans="4:5" x14ac:dyDescent="0.2">
      <c r="D1218" s="1"/>
      <c r="E1218" s="1"/>
    </row>
    <row r="1219" spans="4:5" x14ac:dyDescent="0.2">
      <c r="D1219" s="1"/>
      <c r="E1219" s="1"/>
    </row>
    <row r="1220" spans="4:5" x14ac:dyDescent="0.2">
      <c r="D1220" s="1"/>
      <c r="E1220" s="1"/>
    </row>
    <row r="1221" spans="4:5" x14ac:dyDescent="0.2">
      <c r="D1221" s="1"/>
      <c r="E1221" s="1"/>
    </row>
    <row r="1222" spans="4:5" x14ac:dyDescent="0.2">
      <c r="D1222" s="1"/>
      <c r="E1222" s="1"/>
    </row>
    <row r="1223" spans="4:5" x14ac:dyDescent="0.2">
      <c r="D1223" s="1"/>
      <c r="E1223" s="1"/>
    </row>
    <row r="1224" spans="4:5" x14ac:dyDescent="0.2">
      <c r="D1224" s="1"/>
      <c r="E1224" s="1"/>
    </row>
    <row r="1225" spans="4:5" x14ac:dyDescent="0.2">
      <c r="D1225" s="1"/>
      <c r="E1225" s="1"/>
    </row>
    <row r="1226" spans="4:5" x14ac:dyDescent="0.2">
      <c r="D1226" s="1"/>
      <c r="E1226" s="1"/>
    </row>
    <row r="1227" spans="4:5" x14ac:dyDescent="0.2">
      <c r="D1227" s="1"/>
      <c r="E1227" s="1"/>
    </row>
    <row r="1228" spans="4:5" x14ac:dyDescent="0.2">
      <c r="D1228" s="1"/>
      <c r="E1228" s="1"/>
    </row>
    <row r="1229" spans="4:5" x14ac:dyDescent="0.2">
      <c r="D1229" s="1"/>
      <c r="E1229" s="1"/>
    </row>
    <row r="1230" spans="4:5" x14ac:dyDescent="0.2">
      <c r="D1230" s="1"/>
      <c r="E1230" s="1"/>
    </row>
    <row r="1231" spans="4:5" x14ac:dyDescent="0.2">
      <c r="D1231" s="1"/>
      <c r="E1231" s="1"/>
    </row>
    <row r="1232" spans="4:5" x14ac:dyDescent="0.2">
      <c r="D1232" s="1"/>
      <c r="E1232" s="1"/>
    </row>
    <row r="1233" spans="4:5" x14ac:dyDescent="0.2">
      <c r="D1233" s="1"/>
      <c r="E1233" s="1"/>
    </row>
    <row r="1234" spans="4:5" x14ac:dyDescent="0.2">
      <c r="D1234" s="1"/>
      <c r="E1234" s="1"/>
    </row>
    <row r="1235" spans="4:5" x14ac:dyDescent="0.2">
      <c r="D1235" s="1"/>
      <c r="E1235" s="1"/>
    </row>
    <row r="1236" spans="4:5" x14ac:dyDescent="0.2">
      <c r="D1236" s="1"/>
      <c r="E1236" s="1"/>
    </row>
    <row r="1237" spans="4:5" x14ac:dyDescent="0.2">
      <c r="D1237" s="1"/>
      <c r="E1237" s="1"/>
    </row>
    <row r="1238" spans="4:5" x14ac:dyDescent="0.2">
      <c r="D1238" s="1"/>
      <c r="E1238" s="1"/>
    </row>
    <row r="1239" spans="4:5" x14ac:dyDescent="0.2">
      <c r="D1239" s="1"/>
      <c r="E1239" s="1"/>
    </row>
    <row r="1240" spans="4:5" x14ac:dyDescent="0.2">
      <c r="D1240" s="1"/>
      <c r="E1240" s="1"/>
    </row>
    <row r="1241" spans="4:5" x14ac:dyDescent="0.2">
      <c r="D1241" s="1"/>
      <c r="E1241" s="1"/>
    </row>
    <row r="1242" spans="4:5" x14ac:dyDescent="0.2">
      <c r="D1242" s="1"/>
      <c r="E1242" s="1"/>
    </row>
    <row r="1243" spans="4:5" x14ac:dyDescent="0.2">
      <c r="D1243" s="1"/>
      <c r="E1243" s="1"/>
    </row>
    <row r="1244" spans="4:5" x14ac:dyDescent="0.2">
      <c r="D1244" s="1"/>
      <c r="E1244" s="1"/>
    </row>
    <row r="1245" spans="4:5" x14ac:dyDescent="0.2">
      <c r="D1245" s="1"/>
      <c r="E1245" s="1"/>
    </row>
    <row r="1246" spans="4:5" x14ac:dyDescent="0.2">
      <c r="D1246" s="1"/>
      <c r="E1246" s="1"/>
    </row>
    <row r="1247" spans="4:5" x14ac:dyDescent="0.2">
      <c r="D1247" s="1"/>
      <c r="E1247" s="1"/>
    </row>
    <row r="1248" spans="4:5" x14ac:dyDescent="0.2">
      <c r="D1248" s="1"/>
      <c r="E1248" s="1"/>
    </row>
    <row r="1249" spans="4:5" x14ac:dyDescent="0.2">
      <c r="D1249" s="1"/>
      <c r="E1249" s="1"/>
    </row>
    <row r="1250" spans="4:5" x14ac:dyDescent="0.2">
      <c r="D1250" s="1"/>
      <c r="E1250" s="1"/>
    </row>
    <row r="1251" spans="4:5" x14ac:dyDescent="0.2">
      <c r="D1251" s="1"/>
      <c r="E1251" s="1"/>
    </row>
    <row r="1252" spans="4:5" x14ac:dyDescent="0.2">
      <c r="D1252" s="1"/>
      <c r="E1252" s="1"/>
    </row>
    <row r="1253" spans="4:5" x14ac:dyDescent="0.2">
      <c r="D1253" s="1"/>
      <c r="E1253" s="1"/>
    </row>
    <row r="1254" spans="4:5" x14ac:dyDescent="0.2">
      <c r="D1254" s="1"/>
      <c r="E1254" s="1"/>
    </row>
    <row r="1255" spans="4:5" x14ac:dyDescent="0.2">
      <c r="D1255" s="1"/>
      <c r="E1255" s="1"/>
    </row>
    <row r="1256" spans="4:5" x14ac:dyDescent="0.2">
      <c r="D1256" s="1"/>
      <c r="E1256" s="1"/>
    </row>
    <row r="1257" spans="4:5" x14ac:dyDescent="0.2">
      <c r="D1257" s="1"/>
      <c r="E1257" s="1"/>
    </row>
    <row r="1258" spans="4:5" x14ac:dyDescent="0.2">
      <c r="D1258" s="1"/>
      <c r="E1258" s="1"/>
    </row>
    <row r="1259" spans="4:5" x14ac:dyDescent="0.2">
      <c r="D1259" s="1"/>
      <c r="E1259" s="1"/>
    </row>
    <row r="1260" spans="4:5" x14ac:dyDescent="0.2">
      <c r="D1260" s="1"/>
      <c r="E1260" s="1"/>
    </row>
    <row r="1261" spans="4:5" x14ac:dyDescent="0.2">
      <c r="D1261" s="1"/>
      <c r="E1261" s="1"/>
    </row>
    <row r="1262" spans="4:5" x14ac:dyDescent="0.2">
      <c r="D1262" s="1"/>
      <c r="E1262" s="1"/>
    </row>
    <row r="1263" spans="4:5" x14ac:dyDescent="0.2">
      <c r="D1263" s="1"/>
      <c r="E1263" s="1"/>
    </row>
    <row r="1264" spans="4:5" x14ac:dyDescent="0.2">
      <c r="D1264" s="1"/>
      <c r="E1264" s="1"/>
    </row>
    <row r="1265" spans="4:5" x14ac:dyDescent="0.2">
      <c r="D1265" s="1"/>
      <c r="E1265" s="1"/>
    </row>
    <row r="1266" spans="4:5" x14ac:dyDescent="0.2">
      <c r="D1266" s="1"/>
      <c r="E1266" s="1"/>
    </row>
    <row r="1267" spans="4:5" x14ac:dyDescent="0.2">
      <c r="D1267" s="1"/>
      <c r="E1267" s="1"/>
    </row>
    <row r="1268" spans="4:5" x14ac:dyDescent="0.2">
      <c r="D1268" s="1"/>
      <c r="E1268" s="1"/>
    </row>
    <row r="1269" spans="4:5" x14ac:dyDescent="0.2">
      <c r="D1269" s="1"/>
      <c r="E1269" s="1"/>
    </row>
    <row r="1270" spans="4:5" x14ac:dyDescent="0.2">
      <c r="D1270" s="1"/>
      <c r="E1270" s="1"/>
    </row>
    <row r="1271" spans="4:5" x14ac:dyDescent="0.2">
      <c r="D1271" s="1"/>
      <c r="E1271" s="1"/>
    </row>
    <row r="1272" spans="4:5" x14ac:dyDescent="0.2">
      <c r="D1272" s="1"/>
      <c r="E1272" s="1"/>
    </row>
    <row r="1273" spans="4:5" x14ac:dyDescent="0.2">
      <c r="D1273" s="1"/>
      <c r="E1273" s="1"/>
    </row>
    <row r="1274" spans="4:5" x14ac:dyDescent="0.2">
      <c r="D1274" s="1"/>
      <c r="E1274" s="1"/>
    </row>
    <row r="1275" spans="4:5" x14ac:dyDescent="0.2">
      <c r="D1275" s="1"/>
      <c r="E1275" s="1"/>
    </row>
    <row r="1276" spans="4:5" x14ac:dyDescent="0.2">
      <c r="D1276" s="1"/>
      <c r="E1276" s="1"/>
    </row>
    <row r="1277" spans="4:5" x14ac:dyDescent="0.2">
      <c r="D1277" s="1"/>
      <c r="E1277" s="1"/>
    </row>
    <row r="1278" spans="4:5" x14ac:dyDescent="0.2">
      <c r="D1278" s="1"/>
      <c r="E1278" s="1"/>
    </row>
    <row r="1279" spans="4:5" x14ac:dyDescent="0.2">
      <c r="D1279" s="1"/>
      <c r="E1279" s="1"/>
    </row>
    <row r="1280" spans="4:5" x14ac:dyDescent="0.2">
      <c r="D1280" s="1"/>
      <c r="E1280" s="1"/>
    </row>
    <row r="1281" spans="4:5" x14ac:dyDescent="0.2">
      <c r="D1281" s="1"/>
      <c r="E1281" s="1"/>
    </row>
    <row r="1282" spans="4:5" x14ac:dyDescent="0.2">
      <c r="D1282" s="1"/>
      <c r="E1282" s="1"/>
    </row>
    <row r="1283" spans="4:5" x14ac:dyDescent="0.2">
      <c r="D1283" s="1"/>
      <c r="E1283" s="1"/>
    </row>
    <row r="1284" spans="4:5" x14ac:dyDescent="0.2">
      <c r="D1284" s="1"/>
      <c r="E1284" s="1"/>
    </row>
    <row r="1285" spans="4:5" x14ac:dyDescent="0.2">
      <c r="D1285" s="1"/>
      <c r="E1285" s="1"/>
    </row>
    <row r="1286" spans="4:5" x14ac:dyDescent="0.2">
      <c r="D1286" s="1"/>
      <c r="E1286" s="1"/>
    </row>
    <row r="1287" spans="4:5" x14ac:dyDescent="0.2">
      <c r="D1287" s="1"/>
      <c r="E1287" s="1"/>
    </row>
    <row r="1288" spans="4:5" x14ac:dyDescent="0.2">
      <c r="D1288" s="1"/>
      <c r="E1288" s="1"/>
    </row>
    <row r="1289" spans="4:5" x14ac:dyDescent="0.2">
      <c r="D1289" s="1"/>
      <c r="E1289" s="1"/>
    </row>
    <row r="1290" spans="4:5" x14ac:dyDescent="0.2">
      <c r="D1290" s="1"/>
      <c r="E1290" s="1"/>
    </row>
    <row r="1291" spans="4:5" x14ac:dyDescent="0.2">
      <c r="D1291" s="1"/>
      <c r="E1291" s="1"/>
    </row>
    <row r="1292" spans="4:5" x14ac:dyDescent="0.2">
      <c r="D1292" s="1"/>
      <c r="E1292" s="1"/>
    </row>
    <row r="1293" spans="4:5" x14ac:dyDescent="0.2">
      <c r="D1293" s="1"/>
      <c r="E1293" s="1"/>
    </row>
    <row r="1294" spans="4:5" x14ac:dyDescent="0.2">
      <c r="D1294" s="1"/>
      <c r="E1294" s="1"/>
    </row>
    <row r="1295" spans="4:5" x14ac:dyDescent="0.2">
      <c r="D1295" s="1"/>
      <c r="E1295" s="1"/>
    </row>
    <row r="1296" spans="4:5" x14ac:dyDescent="0.2">
      <c r="D1296" s="1"/>
      <c r="E1296" s="1"/>
    </row>
    <row r="1297" spans="4:5" x14ac:dyDescent="0.2">
      <c r="D1297" s="1"/>
      <c r="E1297" s="1"/>
    </row>
    <row r="1298" spans="4:5" x14ac:dyDescent="0.2">
      <c r="D1298" s="1"/>
      <c r="E1298" s="1"/>
    </row>
    <row r="1299" spans="4:5" x14ac:dyDescent="0.2">
      <c r="D1299" s="1"/>
      <c r="E1299" s="1"/>
    </row>
    <row r="1300" spans="4:5" x14ac:dyDescent="0.2">
      <c r="D1300" s="1"/>
      <c r="E1300" s="1"/>
    </row>
    <row r="1301" spans="4:5" x14ac:dyDescent="0.2">
      <c r="D1301" s="1"/>
      <c r="E1301" s="1"/>
    </row>
    <row r="1302" spans="4:5" x14ac:dyDescent="0.2">
      <c r="D1302" s="1"/>
      <c r="E1302" s="1"/>
    </row>
    <row r="1303" spans="4:5" x14ac:dyDescent="0.2">
      <c r="D1303" s="1"/>
      <c r="E1303" s="1"/>
    </row>
    <row r="1304" spans="4:5" x14ac:dyDescent="0.2">
      <c r="D1304" s="1"/>
      <c r="E1304" s="1"/>
    </row>
    <row r="1305" spans="4:5" x14ac:dyDescent="0.2">
      <c r="D1305" s="1"/>
      <c r="E1305" s="1"/>
    </row>
    <row r="1306" spans="4:5" x14ac:dyDescent="0.2">
      <c r="D1306" s="1"/>
      <c r="E1306" s="1"/>
    </row>
    <row r="1307" spans="4:5" x14ac:dyDescent="0.2">
      <c r="D1307" s="1"/>
      <c r="E1307" s="1"/>
    </row>
    <row r="1308" spans="4:5" x14ac:dyDescent="0.2">
      <c r="D1308" s="1"/>
      <c r="E1308" s="1"/>
    </row>
    <row r="1309" spans="4:5" x14ac:dyDescent="0.2">
      <c r="D1309" s="1"/>
      <c r="E1309" s="1"/>
    </row>
    <row r="1310" spans="4:5" x14ac:dyDescent="0.2">
      <c r="D1310" s="1"/>
      <c r="E1310" s="1"/>
    </row>
    <row r="1311" spans="4:5" x14ac:dyDescent="0.2">
      <c r="D1311" s="1"/>
      <c r="E1311" s="1"/>
    </row>
    <row r="1312" spans="4:5" x14ac:dyDescent="0.2">
      <c r="D1312" s="1"/>
      <c r="E1312" s="1"/>
    </row>
    <row r="1313" spans="4:5" x14ac:dyDescent="0.2">
      <c r="D1313" s="1"/>
      <c r="E1313" s="1"/>
    </row>
    <row r="1314" spans="4:5" x14ac:dyDescent="0.2">
      <c r="D1314" s="1"/>
      <c r="E1314" s="1"/>
    </row>
    <row r="1315" spans="4:5" x14ac:dyDescent="0.2">
      <c r="D1315" s="1"/>
      <c r="E1315" s="1"/>
    </row>
    <row r="1316" spans="4:5" x14ac:dyDescent="0.2">
      <c r="D1316" s="1"/>
      <c r="E1316" s="1"/>
    </row>
    <row r="1317" spans="4:5" x14ac:dyDescent="0.2">
      <c r="D1317" s="1"/>
      <c r="E1317" s="1"/>
    </row>
    <row r="1318" spans="4:5" x14ac:dyDescent="0.2">
      <c r="D1318" s="1"/>
      <c r="E1318" s="1"/>
    </row>
    <row r="1319" spans="4:5" x14ac:dyDescent="0.2">
      <c r="D1319" s="1"/>
      <c r="E1319" s="1"/>
    </row>
    <row r="1320" spans="4:5" x14ac:dyDescent="0.2">
      <c r="D1320" s="1"/>
      <c r="E1320" s="1"/>
    </row>
    <row r="1321" spans="4:5" x14ac:dyDescent="0.2">
      <c r="D1321" s="1"/>
      <c r="E1321" s="1"/>
    </row>
    <row r="1322" spans="4:5" x14ac:dyDescent="0.2">
      <c r="D1322" s="1"/>
      <c r="E1322" s="1"/>
    </row>
    <row r="1323" spans="4:5" x14ac:dyDescent="0.2">
      <c r="D1323" s="1"/>
      <c r="E1323" s="1"/>
    </row>
    <row r="1324" spans="4:5" x14ac:dyDescent="0.2">
      <c r="D1324" s="1"/>
      <c r="E1324" s="1"/>
    </row>
    <row r="1325" spans="4:5" x14ac:dyDescent="0.2">
      <c r="D1325" s="1"/>
      <c r="E1325" s="1"/>
    </row>
    <row r="1326" spans="4:5" x14ac:dyDescent="0.2">
      <c r="D1326" s="1"/>
      <c r="E1326" s="1"/>
    </row>
    <row r="1327" spans="4:5" x14ac:dyDescent="0.2">
      <c r="D1327" s="1"/>
      <c r="E1327" s="1"/>
    </row>
    <row r="1328" spans="4:5" x14ac:dyDescent="0.2">
      <c r="D1328" s="1"/>
      <c r="E1328" s="1"/>
    </row>
    <row r="1329" spans="4:5" x14ac:dyDescent="0.2">
      <c r="D1329" s="1"/>
      <c r="E1329" s="1"/>
    </row>
    <row r="1330" spans="4:5" x14ac:dyDescent="0.2">
      <c r="D1330" s="1"/>
      <c r="E1330" s="1"/>
    </row>
    <row r="1331" spans="4:5" x14ac:dyDescent="0.2">
      <c r="D1331" s="1"/>
      <c r="E1331" s="1"/>
    </row>
    <row r="1332" spans="4:5" x14ac:dyDescent="0.2">
      <c r="D1332" s="1"/>
      <c r="E1332" s="1"/>
    </row>
    <row r="1333" spans="4:5" x14ac:dyDescent="0.2">
      <c r="D1333" s="1"/>
      <c r="E1333" s="1"/>
    </row>
    <row r="1334" spans="4:5" x14ac:dyDescent="0.2">
      <c r="D1334" s="1"/>
      <c r="E1334" s="1"/>
    </row>
    <row r="1335" spans="4:5" x14ac:dyDescent="0.2">
      <c r="D1335" s="1"/>
      <c r="E1335" s="1"/>
    </row>
    <row r="1336" spans="4:5" x14ac:dyDescent="0.2">
      <c r="D1336" s="1"/>
      <c r="E1336" s="1"/>
    </row>
    <row r="1337" spans="4:5" x14ac:dyDescent="0.2">
      <c r="D1337" s="1"/>
      <c r="E1337" s="1"/>
    </row>
    <row r="1338" spans="4:5" x14ac:dyDescent="0.2">
      <c r="D1338" s="1"/>
      <c r="E1338" s="1"/>
    </row>
    <row r="1339" spans="4:5" x14ac:dyDescent="0.2">
      <c r="D1339" s="1"/>
      <c r="E1339" s="1"/>
    </row>
    <row r="1340" spans="4:5" x14ac:dyDescent="0.2">
      <c r="D1340" s="1"/>
      <c r="E1340" s="1"/>
    </row>
    <row r="1341" spans="4:5" x14ac:dyDescent="0.2">
      <c r="D1341" s="1"/>
      <c r="E1341" s="1"/>
    </row>
    <row r="1342" spans="4:5" x14ac:dyDescent="0.2">
      <c r="D1342" s="1"/>
      <c r="E1342" s="1"/>
    </row>
    <row r="1343" spans="4:5" x14ac:dyDescent="0.2">
      <c r="D1343" s="1"/>
      <c r="E1343" s="1"/>
    </row>
    <row r="1344" spans="4:5" x14ac:dyDescent="0.2">
      <c r="D1344" s="1"/>
      <c r="E1344" s="1"/>
    </row>
    <row r="1345" spans="4:5" x14ac:dyDescent="0.2">
      <c r="D1345" s="1"/>
      <c r="E1345" s="1"/>
    </row>
    <row r="1346" spans="4:5" x14ac:dyDescent="0.2">
      <c r="D1346" s="1"/>
      <c r="E1346" s="1"/>
    </row>
    <row r="1347" spans="4:5" x14ac:dyDescent="0.2">
      <c r="D1347" s="1"/>
      <c r="E1347" s="1"/>
    </row>
    <row r="1348" spans="4:5" x14ac:dyDescent="0.2">
      <c r="D1348" s="1"/>
      <c r="E1348" s="1"/>
    </row>
    <row r="1349" spans="4:5" x14ac:dyDescent="0.2">
      <c r="D1349" s="1"/>
      <c r="E1349" s="1"/>
    </row>
    <row r="1350" spans="4:5" x14ac:dyDescent="0.2">
      <c r="D1350" s="1"/>
      <c r="E1350" s="1"/>
    </row>
    <row r="1351" spans="4:5" x14ac:dyDescent="0.2">
      <c r="D1351" s="1"/>
      <c r="E1351" s="1"/>
    </row>
    <row r="1352" spans="4:5" x14ac:dyDescent="0.2">
      <c r="D1352" s="1"/>
      <c r="E1352" s="1"/>
    </row>
    <row r="1353" spans="4:5" x14ac:dyDescent="0.2">
      <c r="D1353" s="1"/>
      <c r="E1353" s="1"/>
    </row>
    <row r="1354" spans="4:5" x14ac:dyDescent="0.2">
      <c r="D1354" s="1"/>
      <c r="E1354" s="1"/>
    </row>
    <row r="1355" spans="4:5" x14ac:dyDescent="0.2">
      <c r="D1355" s="1"/>
      <c r="E1355" s="1"/>
    </row>
    <row r="1356" spans="4:5" x14ac:dyDescent="0.2">
      <c r="D1356" s="1"/>
      <c r="E1356" s="1"/>
    </row>
    <row r="1357" spans="4:5" x14ac:dyDescent="0.2">
      <c r="D1357" s="1"/>
      <c r="E1357" s="1"/>
    </row>
    <row r="1358" spans="4:5" x14ac:dyDescent="0.2">
      <c r="D1358" s="1"/>
      <c r="E1358" s="1"/>
    </row>
    <row r="1359" spans="4:5" x14ac:dyDescent="0.2">
      <c r="D1359" s="1"/>
      <c r="E1359" s="1"/>
    </row>
    <row r="1360" spans="4:5" x14ac:dyDescent="0.2">
      <c r="D1360" s="1"/>
      <c r="E1360" s="1"/>
    </row>
    <row r="1361" spans="4:5" x14ac:dyDescent="0.2">
      <c r="D1361" s="1"/>
      <c r="E1361" s="1"/>
    </row>
    <row r="1362" spans="4:5" x14ac:dyDescent="0.2">
      <c r="D1362" s="1"/>
      <c r="E1362" s="1"/>
    </row>
    <row r="1363" spans="4:5" x14ac:dyDescent="0.2">
      <c r="D1363" s="1"/>
      <c r="E1363" s="1"/>
    </row>
    <row r="1364" spans="4:5" x14ac:dyDescent="0.2">
      <c r="D1364" s="1"/>
      <c r="E1364" s="1"/>
    </row>
    <row r="1365" spans="4:5" x14ac:dyDescent="0.2">
      <c r="D1365" s="1"/>
      <c r="E1365" s="1"/>
    </row>
    <row r="1366" spans="4:5" x14ac:dyDescent="0.2">
      <c r="D1366" s="1"/>
      <c r="E1366" s="1"/>
    </row>
    <row r="1367" spans="4:5" x14ac:dyDescent="0.2">
      <c r="D1367" s="1"/>
      <c r="E1367" s="1"/>
    </row>
    <row r="1368" spans="4:5" x14ac:dyDescent="0.2">
      <c r="D1368" s="1"/>
      <c r="E1368" s="1"/>
    </row>
    <row r="1369" spans="4:5" x14ac:dyDescent="0.2">
      <c r="D1369" s="1"/>
      <c r="E1369" s="1"/>
    </row>
    <row r="1370" spans="4:5" x14ac:dyDescent="0.2">
      <c r="D1370" s="1"/>
      <c r="E1370" s="1"/>
    </row>
    <row r="1371" spans="4:5" x14ac:dyDescent="0.2">
      <c r="D1371" s="1"/>
      <c r="E1371" s="1"/>
    </row>
    <row r="1372" spans="4:5" x14ac:dyDescent="0.2">
      <c r="D1372" s="1"/>
      <c r="E1372" s="1"/>
    </row>
    <row r="1373" spans="4:5" x14ac:dyDescent="0.2">
      <c r="D1373" s="1"/>
      <c r="E1373" s="1"/>
    </row>
    <row r="1374" spans="4:5" x14ac:dyDescent="0.2">
      <c r="D1374" s="1"/>
      <c r="E1374" s="1"/>
    </row>
    <row r="1375" spans="4:5" x14ac:dyDescent="0.2">
      <c r="D1375" s="1"/>
      <c r="E1375" s="1"/>
    </row>
    <row r="1376" spans="4:5" x14ac:dyDescent="0.2">
      <c r="D1376" s="1"/>
      <c r="E1376" s="1"/>
    </row>
    <row r="1377" spans="4:5" x14ac:dyDescent="0.2">
      <c r="D1377" s="1"/>
      <c r="E1377" s="1"/>
    </row>
    <row r="1378" spans="4:5" x14ac:dyDescent="0.2">
      <c r="D1378" s="1"/>
      <c r="E1378" s="1"/>
    </row>
    <row r="1379" spans="4:5" x14ac:dyDescent="0.2">
      <c r="D1379" s="1"/>
      <c r="E1379" s="1"/>
    </row>
    <row r="1380" spans="4:5" x14ac:dyDescent="0.2">
      <c r="D1380" s="1"/>
      <c r="E1380" s="1"/>
    </row>
    <row r="1381" spans="4:5" x14ac:dyDescent="0.2">
      <c r="D1381" s="1"/>
      <c r="E1381" s="1"/>
    </row>
    <row r="1382" spans="4:5" x14ac:dyDescent="0.2">
      <c r="D1382" s="1"/>
      <c r="E1382" s="1"/>
    </row>
    <row r="1383" spans="4:5" x14ac:dyDescent="0.2">
      <c r="D1383" s="1"/>
      <c r="E1383" s="1"/>
    </row>
    <row r="1384" spans="4:5" x14ac:dyDescent="0.2">
      <c r="D1384" s="1"/>
      <c r="E1384" s="1"/>
    </row>
    <row r="1385" spans="4:5" x14ac:dyDescent="0.2">
      <c r="D1385" s="1"/>
      <c r="E1385" s="1"/>
    </row>
    <row r="1386" spans="4:5" x14ac:dyDescent="0.2">
      <c r="D1386" s="1"/>
      <c r="E1386" s="1"/>
    </row>
    <row r="1387" spans="4:5" x14ac:dyDescent="0.2">
      <c r="D1387" s="1"/>
      <c r="E1387" s="1"/>
    </row>
    <row r="1388" spans="4:5" x14ac:dyDescent="0.2">
      <c r="D1388" s="1"/>
      <c r="E1388" s="1"/>
    </row>
    <row r="1389" spans="4:5" x14ac:dyDescent="0.2">
      <c r="D1389" s="1"/>
      <c r="E1389" s="1"/>
    </row>
    <row r="1390" spans="4:5" x14ac:dyDescent="0.2">
      <c r="D1390" s="1"/>
      <c r="E1390" s="1"/>
    </row>
    <row r="1391" spans="4:5" x14ac:dyDescent="0.2">
      <c r="D1391" s="1"/>
      <c r="E1391" s="1"/>
    </row>
    <row r="1392" spans="4:5" x14ac:dyDescent="0.2">
      <c r="D1392" s="1"/>
      <c r="E1392" s="1"/>
    </row>
    <row r="1393" spans="4:5" x14ac:dyDescent="0.2">
      <c r="D1393" s="1"/>
      <c r="E1393" s="1"/>
    </row>
    <row r="1394" spans="4:5" x14ac:dyDescent="0.2">
      <c r="D1394" s="1"/>
      <c r="E1394" s="1"/>
    </row>
    <row r="1395" spans="4:5" x14ac:dyDescent="0.2">
      <c r="D1395" s="1"/>
      <c r="E1395" s="1"/>
    </row>
    <row r="1396" spans="4:5" x14ac:dyDescent="0.2">
      <c r="D1396" s="1"/>
      <c r="E1396" s="1"/>
    </row>
    <row r="1397" spans="4:5" x14ac:dyDescent="0.2">
      <c r="D1397" s="1"/>
      <c r="E1397" s="1"/>
    </row>
    <row r="1398" spans="4:5" x14ac:dyDescent="0.2">
      <c r="D1398" s="1"/>
      <c r="E1398" s="1"/>
    </row>
    <row r="1399" spans="4:5" x14ac:dyDescent="0.2">
      <c r="D1399" s="1"/>
      <c r="E1399" s="1"/>
    </row>
    <row r="1400" spans="4:5" x14ac:dyDescent="0.2">
      <c r="D1400" s="1"/>
      <c r="E1400" s="1"/>
    </row>
    <row r="1401" spans="4:5" x14ac:dyDescent="0.2">
      <c r="D1401" s="1"/>
      <c r="E1401" s="1"/>
    </row>
    <row r="1402" spans="4:5" x14ac:dyDescent="0.2">
      <c r="D1402" s="1"/>
      <c r="E1402" s="1"/>
    </row>
    <row r="1403" spans="4:5" x14ac:dyDescent="0.2">
      <c r="D1403" s="1"/>
      <c r="E1403" s="1"/>
    </row>
    <row r="1404" spans="4:5" x14ac:dyDescent="0.2">
      <c r="D1404" s="1"/>
      <c r="E1404" s="1"/>
    </row>
    <row r="1405" spans="4:5" x14ac:dyDescent="0.2">
      <c r="D1405" s="1"/>
      <c r="E1405" s="1"/>
    </row>
    <row r="1406" spans="4:5" x14ac:dyDescent="0.2">
      <c r="D1406" s="1"/>
      <c r="E1406" s="1"/>
    </row>
    <row r="1407" spans="4:5" x14ac:dyDescent="0.2">
      <c r="D1407" s="1"/>
      <c r="E1407" s="1"/>
    </row>
    <row r="1408" spans="4:5" x14ac:dyDescent="0.2">
      <c r="D1408" s="1"/>
      <c r="E1408" s="1"/>
    </row>
    <row r="1409" spans="4:5" x14ac:dyDescent="0.2">
      <c r="D1409" s="1"/>
      <c r="E1409" s="1"/>
    </row>
    <row r="1410" spans="4:5" x14ac:dyDescent="0.2">
      <c r="D1410" s="1"/>
      <c r="E1410" s="1"/>
    </row>
    <row r="1411" spans="4:5" x14ac:dyDescent="0.2">
      <c r="D1411" s="1"/>
      <c r="E1411" s="1"/>
    </row>
    <row r="1412" spans="4:5" x14ac:dyDescent="0.2">
      <c r="D1412" s="1"/>
      <c r="E1412" s="1"/>
    </row>
    <row r="1413" spans="4:5" x14ac:dyDescent="0.2">
      <c r="D1413" s="1"/>
      <c r="E1413" s="1"/>
    </row>
    <row r="1414" spans="4:5" x14ac:dyDescent="0.2">
      <c r="D1414" s="1"/>
      <c r="E1414" s="1"/>
    </row>
    <row r="1415" spans="4:5" x14ac:dyDescent="0.2">
      <c r="D1415" s="1"/>
      <c r="E1415" s="1"/>
    </row>
    <row r="1416" spans="4:5" x14ac:dyDescent="0.2">
      <c r="D1416" s="1"/>
      <c r="E1416" s="1"/>
    </row>
    <row r="1417" spans="4:5" x14ac:dyDescent="0.2">
      <c r="D1417" s="1"/>
      <c r="E1417" s="1"/>
    </row>
    <row r="1418" spans="4:5" x14ac:dyDescent="0.2">
      <c r="D1418" s="1"/>
      <c r="E1418" s="1"/>
    </row>
    <row r="1419" spans="4:5" x14ac:dyDescent="0.2">
      <c r="D1419" s="1"/>
      <c r="E1419" s="1"/>
    </row>
    <row r="1420" spans="4:5" x14ac:dyDescent="0.2">
      <c r="D1420" s="1"/>
      <c r="E1420" s="1"/>
    </row>
    <row r="1421" spans="4:5" x14ac:dyDescent="0.2">
      <c r="D1421" s="1"/>
      <c r="E1421" s="1"/>
    </row>
    <row r="1422" spans="4:5" x14ac:dyDescent="0.2">
      <c r="D1422" s="1"/>
      <c r="E1422" s="1"/>
    </row>
    <row r="1423" spans="4:5" x14ac:dyDescent="0.2">
      <c r="D1423" s="1"/>
      <c r="E1423" s="1"/>
    </row>
    <row r="1424" spans="4:5" x14ac:dyDescent="0.2">
      <c r="D1424" s="1"/>
      <c r="E1424" s="1"/>
    </row>
    <row r="1425" spans="4:5" x14ac:dyDescent="0.2">
      <c r="D1425" s="1"/>
      <c r="E1425" s="1"/>
    </row>
    <row r="1426" spans="4:5" x14ac:dyDescent="0.2">
      <c r="D1426" s="1"/>
      <c r="E1426" s="1"/>
    </row>
    <row r="1427" spans="4:5" x14ac:dyDescent="0.2">
      <c r="D1427" s="1"/>
      <c r="E1427" s="1"/>
    </row>
    <row r="1428" spans="4:5" x14ac:dyDescent="0.2">
      <c r="D1428" s="1"/>
      <c r="E1428" s="1"/>
    </row>
    <row r="1429" spans="4:5" x14ac:dyDescent="0.2">
      <c r="D1429" s="1"/>
      <c r="E1429" s="1"/>
    </row>
    <row r="1430" spans="4:5" x14ac:dyDescent="0.2">
      <c r="D1430" s="1"/>
      <c r="E1430" s="1"/>
    </row>
    <row r="1431" spans="4:5" x14ac:dyDescent="0.2">
      <c r="D1431" s="1"/>
      <c r="E1431" s="1"/>
    </row>
    <row r="1432" spans="4:5" x14ac:dyDescent="0.2">
      <c r="D1432" s="1"/>
      <c r="E1432" s="1"/>
    </row>
    <row r="1433" spans="4:5" x14ac:dyDescent="0.2">
      <c r="D1433" s="1"/>
      <c r="E1433" s="1"/>
    </row>
    <row r="1434" spans="4:5" x14ac:dyDescent="0.2">
      <c r="D1434" s="1"/>
      <c r="E1434" s="1"/>
    </row>
    <row r="1435" spans="4:5" x14ac:dyDescent="0.2">
      <c r="D1435" s="1"/>
      <c r="E1435" s="1"/>
    </row>
    <row r="1436" spans="4:5" x14ac:dyDescent="0.2">
      <c r="D1436" s="1"/>
      <c r="E1436" s="1"/>
    </row>
    <row r="1437" spans="4:5" x14ac:dyDescent="0.2">
      <c r="D1437" s="1"/>
      <c r="E1437" s="1"/>
    </row>
    <row r="1438" spans="4:5" x14ac:dyDescent="0.2">
      <c r="D1438" s="1"/>
      <c r="E1438" s="1"/>
    </row>
    <row r="1439" spans="4:5" x14ac:dyDescent="0.2">
      <c r="D1439" s="1"/>
      <c r="E1439" s="1"/>
    </row>
    <row r="1440" spans="4:5" x14ac:dyDescent="0.2">
      <c r="D1440" s="1"/>
      <c r="E1440" s="1"/>
    </row>
    <row r="1441" spans="4:5" x14ac:dyDescent="0.2">
      <c r="D1441" s="1"/>
      <c r="E1441" s="1"/>
    </row>
    <row r="1442" spans="4:5" x14ac:dyDescent="0.2">
      <c r="D1442" s="1"/>
      <c r="E1442" s="1"/>
    </row>
    <row r="1443" spans="4:5" x14ac:dyDescent="0.2">
      <c r="D1443" s="1"/>
      <c r="E1443" s="1"/>
    </row>
    <row r="1444" spans="4:5" x14ac:dyDescent="0.2">
      <c r="D1444" s="1"/>
      <c r="E1444" s="1"/>
    </row>
    <row r="1445" spans="4:5" x14ac:dyDescent="0.2">
      <c r="D1445" s="1"/>
      <c r="E1445" s="1"/>
    </row>
    <row r="1446" spans="4:5" x14ac:dyDescent="0.2">
      <c r="D1446" s="1"/>
      <c r="E1446" s="1"/>
    </row>
    <row r="1447" spans="4:5" x14ac:dyDescent="0.2">
      <c r="D1447" s="1"/>
      <c r="E1447" s="1"/>
    </row>
    <row r="1448" spans="4:5" x14ac:dyDescent="0.2">
      <c r="D1448" s="1"/>
      <c r="E1448" s="1"/>
    </row>
    <row r="1449" spans="4:5" x14ac:dyDescent="0.2">
      <c r="D1449" s="1"/>
      <c r="E1449" s="1"/>
    </row>
    <row r="1450" spans="4:5" x14ac:dyDescent="0.2">
      <c r="D1450" s="1"/>
      <c r="E1450" s="1"/>
    </row>
    <row r="1451" spans="4:5" x14ac:dyDescent="0.2">
      <c r="D1451" s="1"/>
      <c r="E1451" s="1"/>
    </row>
    <row r="1452" spans="4:5" x14ac:dyDescent="0.2">
      <c r="D1452" s="1"/>
      <c r="E1452" s="1"/>
    </row>
    <row r="1453" spans="4:5" x14ac:dyDescent="0.2">
      <c r="D1453" s="1"/>
      <c r="E1453" s="1"/>
    </row>
    <row r="1454" spans="4:5" x14ac:dyDescent="0.2">
      <c r="D1454" s="1"/>
      <c r="E1454" s="1"/>
    </row>
    <row r="1455" spans="4:5" x14ac:dyDescent="0.2">
      <c r="D1455" s="1"/>
      <c r="E1455" s="1"/>
    </row>
    <row r="1456" spans="4:5" x14ac:dyDescent="0.2">
      <c r="D1456" s="1"/>
      <c r="E1456" s="1"/>
    </row>
    <row r="1457" spans="4:5" x14ac:dyDescent="0.2">
      <c r="D1457" s="1"/>
      <c r="E1457" s="1"/>
    </row>
    <row r="1458" spans="4:5" x14ac:dyDescent="0.2">
      <c r="D1458" s="1"/>
      <c r="E1458" s="1"/>
    </row>
    <row r="1459" spans="4:5" x14ac:dyDescent="0.2">
      <c r="D1459" s="1"/>
      <c r="E1459" s="1"/>
    </row>
    <row r="1460" spans="4:5" x14ac:dyDescent="0.2">
      <c r="D1460" s="1"/>
      <c r="E1460" s="1"/>
    </row>
    <row r="1461" spans="4:5" x14ac:dyDescent="0.2">
      <c r="D1461" s="1"/>
      <c r="E1461" s="1"/>
    </row>
    <row r="1462" spans="4:5" x14ac:dyDescent="0.2">
      <c r="D1462" s="1"/>
      <c r="E1462" s="1"/>
    </row>
    <row r="1463" spans="4:5" x14ac:dyDescent="0.2">
      <c r="D1463" s="1"/>
      <c r="E1463" s="1"/>
    </row>
    <row r="1464" spans="4:5" x14ac:dyDescent="0.2">
      <c r="D1464" s="1"/>
      <c r="E1464" s="1"/>
    </row>
    <row r="1465" spans="4:5" x14ac:dyDescent="0.2">
      <c r="D1465" s="1"/>
      <c r="E1465" s="1"/>
    </row>
    <row r="1466" spans="4:5" x14ac:dyDescent="0.2">
      <c r="D1466" s="1"/>
      <c r="E1466" s="1"/>
    </row>
    <row r="1467" spans="4:5" x14ac:dyDescent="0.2">
      <c r="D1467" s="1"/>
      <c r="E1467" s="1"/>
    </row>
    <row r="1468" spans="4:5" x14ac:dyDescent="0.2">
      <c r="D1468" s="1"/>
      <c r="E1468" s="1"/>
    </row>
    <row r="1469" spans="4:5" x14ac:dyDescent="0.2">
      <c r="D1469" s="1"/>
      <c r="E1469" s="1"/>
    </row>
    <row r="1470" spans="4:5" x14ac:dyDescent="0.2">
      <c r="D1470" s="1"/>
      <c r="E1470" s="1"/>
    </row>
    <row r="1471" spans="4:5" x14ac:dyDescent="0.2">
      <c r="D1471" s="1"/>
      <c r="E1471" s="1"/>
    </row>
    <row r="1472" spans="4:5" x14ac:dyDescent="0.2">
      <c r="D1472" s="1"/>
      <c r="E1472" s="1"/>
    </row>
    <row r="1473" spans="4:5" x14ac:dyDescent="0.2">
      <c r="D1473" s="1"/>
      <c r="E1473" s="1"/>
    </row>
    <row r="1474" spans="4:5" x14ac:dyDescent="0.2">
      <c r="D1474" s="1"/>
      <c r="E1474" s="1"/>
    </row>
    <row r="1475" spans="4:5" x14ac:dyDescent="0.2">
      <c r="D1475" s="1"/>
      <c r="E1475" s="1"/>
    </row>
    <row r="1476" spans="4:5" x14ac:dyDescent="0.2">
      <c r="D1476" s="1"/>
      <c r="E1476" s="1"/>
    </row>
    <row r="1477" spans="4:5" x14ac:dyDescent="0.2">
      <c r="D1477" s="1"/>
      <c r="E1477" s="1"/>
    </row>
    <row r="1478" spans="4:5" x14ac:dyDescent="0.2">
      <c r="D1478" s="1"/>
      <c r="E1478" s="1"/>
    </row>
    <row r="1479" spans="4:5" x14ac:dyDescent="0.2">
      <c r="D1479" s="1"/>
      <c r="E1479" s="1"/>
    </row>
    <row r="1480" spans="4:5" x14ac:dyDescent="0.2">
      <c r="D1480" s="1"/>
      <c r="E1480" s="1"/>
    </row>
    <row r="1481" spans="4:5" x14ac:dyDescent="0.2">
      <c r="D1481" s="1"/>
      <c r="E1481" s="1"/>
    </row>
    <row r="1482" spans="4:5" x14ac:dyDescent="0.2">
      <c r="D1482" s="1"/>
      <c r="E1482" s="1"/>
    </row>
    <row r="1483" spans="4:5" x14ac:dyDescent="0.2">
      <c r="D1483" s="1"/>
      <c r="E1483" s="1"/>
    </row>
    <row r="1484" spans="4:5" x14ac:dyDescent="0.2">
      <c r="D1484" s="1"/>
      <c r="E1484" s="1"/>
    </row>
    <row r="1485" spans="4:5" x14ac:dyDescent="0.2">
      <c r="D1485" s="1"/>
      <c r="E1485" s="1"/>
    </row>
    <row r="1486" spans="4:5" x14ac:dyDescent="0.2">
      <c r="D1486" s="1"/>
      <c r="E1486" s="1"/>
    </row>
    <row r="1487" spans="4:5" x14ac:dyDescent="0.2">
      <c r="D1487" s="1"/>
      <c r="E1487" s="1"/>
    </row>
    <row r="1488" spans="4:5" x14ac:dyDescent="0.2">
      <c r="D1488" s="1"/>
      <c r="E1488" s="1"/>
    </row>
    <row r="1489" spans="4:5" x14ac:dyDescent="0.2">
      <c r="D1489" s="1"/>
      <c r="E1489" s="1"/>
    </row>
    <row r="1490" spans="4:5" x14ac:dyDescent="0.2">
      <c r="D1490" s="1"/>
      <c r="E1490" s="1"/>
    </row>
    <row r="1491" spans="4:5" x14ac:dyDescent="0.2">
      <c r="D1491" s="1"/>
      <c r="E1491" s="1"/>
    </row>
    <row r="1492" spans="4:5" x14ac:dyDescent="0.2">
      <c r="D1492" s="1"/>
      <c r="E1492" s="1"/>
    </row>
    <row r="1493" spans="4:5" x14ac:dyDescent="0.2">
      <c r="D1493" s="1"/>
      <c r="E1493" s="1"/>
    </row>
    <row r="1494" spans="4:5" x14ac:dyDescent="0.2">
      <c r="D1494" s="1"/>
      <c r="E1494" s="1"/>
    </row>
    <row r="1495" spans="4:5" x14ac:dyDescent="0.2">
      <c r="D1495" s="1"/>
      <c r="E1495" s="1"/>
    </row>
    <row r="1496" spans="4:5" x14ac:dyDescent="0.2">
      <c r="D1496" s="1"/>
      <c r="E1496" s="1"/>
    </row>
    <row r="1497" spans="4:5" x14ac:dyDescent="0.2">
      <c r="D1497" s="1"/>
      <c r="E1497" s="1"/>
    </row>
    <row r="1498" spans="4:5" x14ac:dyDescent="0.2">
      <c r="D1498" s="1"/>
      <c r="E1498" s="1"/>
    </row>
    <row r="1499" spans="4:5" x14ac:dyDescent="0.2">
      <c r="D1499" s="1"/>
      <c r="E1499" s="1"/>
    </row>
    <row r="1500" spans="4:5" x14ac:dyDescent="0.2">
      <c r="D1500" s="1"/>
      <c r="E1500" s="1"/>
    </row>
    <row r="1501" spans="4:5" x14ac:dyDescent="0.2">
      <c r="D1501" s="1"/>
      <c r="E1501" s="1"/>
    </row>
    <row r="1502" spans="4:5" x14ac:dyDescent="0.2">
      <c r="D1502" s="1"/>
      <c r="E1502" s="1"/>
    </row>
    <row r="1503" spans="4:5" x14ac:dyDescent="0.2">
      <c r="D1503" s="1"/>
      <c r="E1503" s="1"/>
    </row>
    <row r="1504" spans="4:5" x14ac:dyDescent="0.2">
      <c r="D1504" s="1"/>
      <c r="E1504" s="1"/>
    </row>
    <row r="1505" spans="4:5" x14ac:dyDescent="0.2">
      <c r="D1505" s="1"/>
      <c r="E1505" s="1"/>
    </row>
    <row r="1506" spans="4:5" x14ac:dyDescent="0.2">
      <c r="D1506" s="1"/>
      <c r="E1506" s="1"/>
    </row>
    <row r="1507" spans="4:5" x14ac:dyDescent="0.2">
      <c r="D1507" s="1"/>
      <c r="E1507" s="1"/>
    </row>
    <row r="1508" spans="4:5" x14ac:dyDescent="0.2">
      <c r="D1508" s="1"/>
      <c r="E1508" s="1"/>
    </row>
    <row r="1509" spans="4:5" x14ac:dyDescent="0.2">
      <c r="D1509" s="1"/>
      <c r="E1509" s="1"/>
    </row>
    <row r="1510" spans="4:5" x14ac:dyDescent="0.2">
      <c r="D1510" s="1"/>
      <c r="E1510" s="1"/>
    </row>
    <row r="1511" spans="4:5" x14ac:dyDescent="0.2">
      <c r="D1511" s="1"/>
      <c r="E1511" s="1"/>
    </row>
    <row r="1512" spans="4:5" x14ac:dyDescent="0.2">
      <c r="D1512" s="1"/>
      <c r="E1512" s="1"/>
    </row>
    <row r="1513" spans="4:5" x14ac:dyDescent="0.2">
      <c r="D1513" s="1"/>
      <c r="E1513" s="1"/>
    </row>
    <row r="1514" spans="4:5" x14ac:dyDescent="0.2">
      <c r="D1514" s="1"/>
      <c r="E1514" s="1"/>
    </row>
    <row r="1515" spans="4:5" x14ac:dyDescent="0.2">
      <c r="D1515" s="1"/>
      <c r="E1515" s="1"/>
    </row>
    <row r="1516" spans="4:5" x14ac:dyDescent="0.2">
      <c r="D1516" s="1"/>
      <c r="E1516" s="1"/>
    </row>
    <row r="1517" spans="4:5" x14ac:dyDescent="0.2">
      <c r="D1517" s="1"/>
      <c r="E1517" s="1"/>
    </row>
    <row r="1518" spans="4:5" x14ac:dyDescent="0.2">
      <c r="D1518" s="1"/>
      <c r="E1518" s="1"/>
    </row>
    <row r="1519" spans="4:5" x14ac:dyDescent="0.2">
      <c r="D1519" s="1"/>
      <c r="E1519" s="1"/>
    </row>
    <row r="1520" spans="4:5" x14ac:dyDescent="0.2">
      <c r="D1520" s="1"/>
      <c r="E1520" s="1"/>
    </row>
    <row r="1521" spans="4:5" x14ac:dyDescent="0.2">
      <c r="D1521" s="1"/>
      <c r="E1521" s="1"/>
    </row>
    <row r="1522" spans="4:5" x14ac:dyDescent="0.2">
      <c r="D1522" s="1"/>
      <c r="E1522" s="1"/>
    </row>
    <row r="1523" spans="4:5" x14ac:dyDescent="0.2">
      <c r="D1523" s="1"/>
      <c r="E1523" s="1"/>
    </row>
    <row r="1524" spans="4:5" x14ac:dyDescent="0.2">
      <c r="D1524" s="1"/>
      <c r="E1524" s="1"/>
    </row>
    <row r="1525" spans="4:5" x14ac:dyDescent="0.2">
      <c r="D1525" s="1"/>
      <c r="E1525" s="1"/>
    </row>
    <row r="1526" spans="4:5" x14ac:dyDescent="0.2">
      <c r="D1526" s="1"/>
      <c r="E1526" s="1"/>
    </row>
    <row r="1527" spans="4:5" x14ac:dyDescent="0.2">
      <c r="D1527" s="1"/>
      <c r="E1527" s="1"/>
    </row>
    <row r="1528" spans="4:5" x14ac:dyDescent="0.2">
      <c r="D1528" s="1"/>
      <c r="E1528" s="1"/>
    </row>
    <row r="1529" spans="4:5" x14ac:dyDescent="0.2">
      <c r="D1529" s="1"/>
      <c r="E1529" s="1"/>
    </row>
    <row r="1530" spans="4:5" x14ac:dyDescent="0.2">
      <c r="D1530" s="1"/>
      <c r="E1530" s="1"/>
    </row>
    <row r="1531" spans="4:5" x14ac:dyDescent="0.2">
      <c r="D1531" s="1"/>
      <c r="E1531" s="1"/>
    </row>
    <row r="1532" spans="4:5" x14ac:dyDescent="0.2">
      <c r="D1532" s="1"/>
      <c r="E1532" s="1"/>
    </row>
    <row r="1533" spans="4:5" x14ac:dyDescent="0.2">
      <c r="D1533" s="1"/>
      <c r="E1533" s="1"/>
    </row>
    <row r="1534" spans="4:5" x14ac:dyDescent="0.2">
      <c r="D1534" s="1"/>
      <c r="E1534" s="1"/>
    </row>
    <row r="1535" spans="4:5" x14ac:dyDescent="0.2">
      <c r="D1535" s="1"/>
      <c r="E1535" s="1"/>
    </row>
    <row r="1536" spans="4:5" x14ac:dyDescent="0.2">
      <c r="D1536" s="1"/>
      <c r="E1536" s="1"/>
    </row>
    <row r="1537" spans="4:5" x14ac:dyDescent="0.2">
      <c r="D1537" s="1"/>
      <c r="E1537" s="1"/>
    </row>
    <row r="1538" spans="4:5" x14ac:dyDescent="0.2">
      <c r="D1538" s="1"/>
      <c r="E1538" s="1"/>
    </row>
    <row r="1539" spans="4:5" x14ac:dyDescent="0.2">
      <c r="D1539" s="1"/>
      <c r="E1539" s="1"/>
    </row>
    <row r="1540" spans="4:5" x14ac:dyDescent="0.2">
      <c r="D1540" s="1"/>
      <c r="E1540" s="1"/>
    </row>
    <row r="1541" spans="4:5" x14ac:dyDescent="0.2">
      <c r="D1541" s="1"/>
      <c r="E1541" s="1"/>
    </row>
    <row r="1542" spans="4:5" x14ac:dyDescent="0.2">
      <c r="D1542" s="1"/>
      <c r="E1542" s="1"/>
    </row>
    <row r="1543" spans="4:5" x14ac:dyDescent="0.2">
      <c r="D1543" s="1"/>
      <c r="E1543" s="1"/>
    </row>
    <row r="1544" spans="4:5" x14ac:dyDescent="0.2">
      <c r="D1544" s="1"/>
      <c r="E1544" s="1"/>
    </row>
    <row r="1545" spans="4:5" x14ac:dyDescent="0.2">
      <c r="D1545" s="1"/>
      <c r="E1545" s="1"/>
    </row>
    <row r="1546" spans="4:5" x14ac:dyDescent="0.2">
      <c r="D1546" s="1"/>
      <c r="E1546" s="1"/>
    </row>
    <row r="1547" spans="4:5" x14ac:dyDescent="0.2">
      <c r="D1547" s="1"/>
      <c r="E1547" s="1"/>
    </row>
    <row r="1548" spans="4:5" x14ac:dyDescent="0.2">
      <c r="D1548" s="1"/>
      <c r="E1548" s="1"/>
    </row>
    <row r="1549" spans="4:5" x14ac:dyDescent="0.2">
      <c r="D1549" s="1"/>
      <c r="E1549" s="1"/>
    </row>
    <row r="1550" spans="4:5" x14ac:dyDescent="0.2">
      <c r="D1550" s="1"/>
      <c r="E1550" s="1"/>
    </row>
    <row r="1551" spans="4:5" x14ac:dyDescent="0.2">
      <c r="D1551" s="1"/>
      <c r="E1551" s="1"/>
    </row>
    <row r="1552" spans="4:5" x14ac:dyDescent="0.2">
      <c r="D1552" s="1"/>
      <c r="E1552" s="1"/>
    </row>
    <row r="1553" spans="4:5" x14ac:dyDescent="0.2">
      <c r="D1553" s="1"/>
      <c r="E1553" s="1"/>
    </row>
    <row r="1554" spans="4:5" x14ac:dyDescent="0.2">
      <c r="D1554" s="1"/>
      <c r="E1554" s="1"/>
    </row>
    <row r="1555" spans="4:5" x14ac:dyDescent="0.2">
      <c r="D1555" s="1"/>
      <c r="E1555" s="1"/>
    </row>
    <row r="1556" spans="4:5" x14ac:dyDescent="0.2">
      <c r="D1556" s="1"/>
      <c r="E1556" s="1"/>
    </row>
    <row r="1557" spans="4:5" x14ac:dyDescent="0.2">
      <c r="D1557" s="1"/>
      <c r="E1557" s="1"/>
    </row>
    <row r="1558" spans="4:5" x14ac:dyDescent="0.2">
      <c r="D1558" s="1"/>
      <c r="E1558" s="1"/>
    </row>
    <row r="1559" spans="4:5" x14ac:dyDescent="0.2">
      <c r="D1559" s="1"/>
      <c r="E1559" s="1"/>
    </row>
    <row r="1560" spans="4:5" x14ac:dyDescent="0.2">
      <c r="D1560" s="1"/>
      <c r="E1560" s="1"/>
    </row>
    <row r="1561" spans="4:5" x14ac:dyDescent="0.2">
      <c r="D1561" s="1"/>
      <c r="E1561" s="1"/>
    </row>
    <row r="1562" spans="4:5" x14ac:dyDescent="0.2">
      <c r="D1562" s="1"/>
      <c r="E1562" s="1"/>
    </row>
    <row r="1563" spans="4:5" x14ac:dyDescent="0.2">
      <c r="D1563" s="1"/>
      <c r="E1563" s="1"/>
    </row>
    <row r="1564" spans="4:5" x14ac:dyDescent="0.2">
      <c r="D1564" s="1"/>
      <c r="E1564" s="1"/>
    </row>
    <row r="1565" spans="4:5" x14ac:dyDescent="0.2">
      <c r="D1565" s="1"/>
      <c r="E1565" s="1"/>
    </row>
    <row r="1566" spans="4:5" x14ac:dyDescent="0.2">
      <c r="D1566" s="1"/>
      <c r="E1566" s="1"/>
    </row>
    <row r="1567" spans="4:5" x14ac:dyDescent="0.2">
      <c r="D1567" s="1"/>
      <c r="E1567" s="1"/>
    </row>
    <row r="1568" spans="4:5" x14ac:dyDescent="0.2">
      <c r="D1568" s="1"/>
      <c r="E1568" s="1"/>
    </row>
    <row r="1569" spans="4:5" x14ac:dyDescent="0.2">
      <c r="D1569" s="1"/>
      <c r="E1569" s="1"/>
    </row>
    <row r="1570" spans="4:5" x14ac:dyDescent="0.2">
      <c r="D1570" s="1"/>
      <c r="E1570" s="1"/>
    </row>
    <row r="1571" spans="4:5" x14ac:dyDescent="0.2">
      <c r="D1571" s="1"/>
      <c r="E1571" s="1"/>
    </row>
    <row r="1572" spans="4:5" x14ac:dyDescent="0.2">
      <c r="D1572" s="1"/>
      <c r="E1572" s="1"/>
    </row>
    <row r="1573" spans="4:5" x14ac:dyDescent="0.2">
      <c r="D1573" s="1"/>
      <c r="E1573" s="1"/>
    </row>
    <row r="1574" spans="4:5" x14ac:dyDescent="0.2">
      <c r="D1574" s="1"/>
      <c r="E1574" s="1"/>
    </row>
    <row r="1575" spans="4:5" x14ac:dyDescent="0.2">
      <c r="D1575" s="1"/>
      <c r="E1575" s="1"/>
    </row>
    <row r="1576" spans="4:5" x14ac:dyDescent="0.2">
      <c r="D1576" s="1"/>
      <c r="E1576" s="1"/>
    </row>
    <row r="1577" spans="4:5" x14ac:dyDescent="0.2">
      <c r="D1577" s="1"/>
      <c r="E1577" s="1"/>
    </row>
    <row r="1578" spans="4:5" x14ac:dyDescent="0.2">
      <c r="D1578" s="1"/>
      <c r="E1578" s="1"/>
    </row>
    <row r="1579" spans="4:5" x14ac:dyDescent="0.2">
      <c r="D1579" s="1"/>
      <c r="E1579" s="1"/>
    </row>
    <row r="1580" spans="4:5" x14ac:dyDescent="0.2">
      <c r="D1580" s="1"/>
      <c r="E1580" s="1"/>
    </row>
    <row r="1581" spans="4:5" x14ac:dyDescent="0.2">
      <c r="D1581" s="1"/>
      <c r="E1581" s="1"/>
    </row>
    <row r="1582" spans="4:5" x14ac:dyDescent="0.2">
      <c r="D1582" s="1"/>
      <c r="E1582" s="1"/>
    </row>
    <row r="1583" spans="4:5" x14ac:dyDescent="0.2">
      <c r="D1583" s="1"/>
      <c r="E1583" s="1"/>
    </row>
    <row r="1584" spans="4:5" x14ac:dyDescent="0.2">
      <c r="D1584" s="1"/>
      <c r="E1584" s="1"/>
    </row>
    <row r="1585" spans="4:5" x14ac:dyDescent="0.2">
      <c r="D1585" s="1"/>
      <c r="E1585" s="1"/>
    </row>
    <row r="1586" spans="4:5" x14ac:dyDescent="0.2">
      <c r="D1586" s="1"/>
      <c r="E1586" s="1"/>
    </row>
    <row r="1587" spans="4:5" x14ac:dyDescent="0.2">
      <c r="D1587" s="1"/>
      <c r="E1587" s="1"/>
    </row>
    <row r="1588" spans="4:5" x14ac:dyDescent="0.2">
      <c r="D1588" s="1"/>
      <c r="E1588" s="1"/>
    </row>
    <row r="1589" spans="4:5" x14ac:dyDescent="0.2">
      <c r="D1589" s="1"/>
      <c r="E1589" s="1"/>
    </row>
    <row r="1590" spans="4:5" x14ac:dyDescent="0.2">
      <c r="D1590" s="1"/>
      <c r="E1590" s="1"/>
    </row>
    <row r="1591" spans="4:5" x14ac:dyDescent="0.2">
      <c r="D1591" s="1"/>
      <c r="E1591" s="1"/>
    </row>
    <row r="1592" spans="4:5" x14ac:dyDescent="0.2">
      <c r="D1592" s="1"/>
      <c r="E1592" s="1"/>
    </row>
    <row r="1593" spans="4:5" x14ac:dyDescent="0.2">
      <c r="D1593" s="1"/>
      <c r="E1593" s="1"/>
    </row>
    <row r="1594" spans="4:5" x14ac:dyDescent="0.2">
      <c r="D1594" s="1"/>
      <c r="E1594" s="1"/>
    </row>
    <row r="1595" spans="4:5" x14ac:dyDescent="0.2">
      <c r="D1595" s="1"/>
      <c r="E1595" s="1"/>
    </row>
    <row r="1596" spans="4:5" x14ac:dyDescent="0.2">
      <c r="D1596" s="1"/>
      <c r="E1596" s="1"/>
    </row>
    <row r="1597" spans="4:5" x14ac:dyDescent="0.2">
      <c r="D1597" s="1"/>
      <c r="E1597" s="1"/>
    </row>
    <row r="1598" spans="4:5" x14ac:dyDescent="0.2">
      <c r="D1598" s="1"/>
      <c r="E1598" s="1"/>
    </row>
    <row r="1599" spans="4:5" x14ac:dyDescent="0.2">
      <c r="D1599" s="1"/>
      <c r="E1599" s="1"/>
    </row>
    <row r="1600" spans="4:5" x14ac:dyDescent="0.2">
      <c r="D1600" s="1"/>
      <c r="E1600" s="1"/>
    </row>
    <row r="1601" spans="4:5" x14ac:dyDescent="0.2">
      <c r="D1601" s="1"/>
      <c r="E1601" s="1"/>
    </row>
    <row r="1602" spans="4:5" x14ac:dyDescent="0.2">
      <c r="D1602" s="1"/>
      <c r="E1602" s="1"/>
    </row>
    <row r="1603" spans="4:5" x14ac:dyDescent="0.2">
      <c r="D1603" s="1"/>
      <c r="E1603" s="1"/>
    </row>
    <row r="1604" spans="4:5" x14ac:dyDescent="0.2">
      <c r="D1604" s="1"/>
      <c r="E1604" s="1"/>
    </row>
    <row r="1605" spans="4:5" x14ac:dyDescent="0.2">
      <c r="D1605" s="1"/>
      <c r="E1605" s="1"/>
    </row>
    <row r="1606" spans="4:5" x14ac:dyDescent="0.2">
      <c r="D1606" s="1"/>
      <c r="E1606" s="1"/>
    </row>
    <row r="1607" spans="4:5" x14ac:dyDescent="0.2">
      <c r="D1607" s="1"/>
      <c r="E1607" s="1"/>
    </row>
    <row r="1608" spans="4:5" x14ac:dyDescent="0.2">
      <c r="D1608" s="1"/>
      <c r="E1608" s="1"/>
    </row>
    <row r="1609" spans="4:5" x14ac:dyDescent="0.2">
      <c r="D1609" s="1"/>
      <c r="E1609" s="1"/>
    </row>
    <row r="1610" spans="4:5" x14ac:dyDescent="0.2">
      <c r="D1610" s="1"/>
      <c r="E1610" s="1"/>
    </row>
    <row r="1611" spans="4:5" x14ac:dyDescent="0.2">
      <c r="D1611" s="1"/>
      <c r="E1611" s="1"/>
    </row>
    <row r="1612" spans="4:5" x14ac:dyDescent="0.2">
      <c r="D1612" s="1"/>
      <c r="E1612" s="1"/>
    </row>
    <row r="1613" spans="4:5" x14ac:dyDescent="0.2">
      <c r="D1613" s="1"/>
      <c r="E1613" s="1"/>
    </row>
    <row r="1614" spans="4:5" x14ac:dyDescent="0.2">
      <c r="D1614" s="1"/>
      <c r="E1614" s="1"/>
    </row>
    <row r="1615" spans="4:5" x14ac:dyDescent="0.2">
      <c r="D1615" s="1"/>
      <c r="E1615" s="1"/>
    </row>
    <row r="1616" spans="4:5" x14ac:dyDescent="0.2">
      <c r="D1616" s="1"/>
      <c r="E1616" s="1"/>
    </row>
    <row r="1617" spans="4:5" x14ac:dyDescent="0.2">
      <c r="D1617" s="1"/>
      <c r="E1617" s="1"/>
    </row>
    <row r="1618" spans="4:5" x14ac:dyDescent="0.2">
      <c r="D1618" s="1"/>
      <c r="E1618" s="1"/>
    </row>
    <row r="1619" spans="4:5" x14ac:dyDescent="0.2">
      <c r="D1619" s="1"/>
      <c r="E1619" s="1"/>
    </row>
    <row r="1620" spans="4:5" x14ac:dyDescent="0.2">
      <c r="D1620" s="1"/>
      <c r="E1620" s="1"/>
    </row>
    <row r="1621" spans="4:5" x14ac:dyDescent="0.2">
      <c r="D1621" s="1"/>
      <c r="E1621" s="1"/>
    </row>
    <row r="1622" spans="4:5" x14ac:dyDescent="0.2">
      <c r="D1622" s="1"/>
      <c r="E1622" s="1"/>
    </row>
    <row r="1623" spans="4:5" x14ac:dyDescent="0.2">
      <c r="D1623" s="1"/>
      <c r="E1623" s="1"/>
    </row>
    <row r="1624" spans="4:5" x14ac:dyDescent="0.2">
      <c r="D1624" s="1"/>
      <c r="E1624" s="1"/>
    </row>
    <row r="1625" spans="4:5" x14ac:dyDescent="0.2">
      <c r="D1625" s="1"/>
      <c r="E1625" s="1"/>
    </row>
    <row r="1626" spans="4:5" x14ac:dyDescent="0.2">
      <c r="D1626" s="1"/>
      <c r="E1626" s="1"/>
    </row>
    <row r="1627" spans="4:5" x14ac:dyDescent="0.2">
      <c r="D1627" s="1"/>
      <c r="E1627" s="1"/>
    </row>
    <row r="1628" spans="4:5" x14ac:dyDescent="0.2">
      <c r="D1628" s="1"/>
      <c r="E1628" s="1"/>
    </row>
    <row r="1629" spans="4:5" x14ac:dyDescent="0.2">
      <c r="D1629" s="1"/>
      <c r="E1629" s="1"/>
    </row>
    <row r="1630" spans="4:5" x14ac:dyDescent="0.2">
      <c r="D1630" s="1"/>
      <c r="E1630" s="1"/>
    </row>
    <row r="1631" spans="4:5" x14ac:dyDescent="0.2">
      <c r="D1631" s="1"/>
      <c r="E1631" s="1"/>
    </row>
    <row r="1632" spans="4:5" x14ac:dyDescent="0.2">
      <c r="D1632" s="1"/>
      <c r="E1632" s="1"/>
    </row>
    <row r="1633" spans="4:5" x14ac:dyDescent="0.2">
      <c r="D1633" s="1"/>
      <c r="E1633" s="1"/>
    </row>
    <row r="1634" spans="4:5" x14ac:dyDescent="0.2">
      <c r="D1634" s="1"/>
      <c r="E1634" s="1"/>
    </row>
    <row r="1635" spans="4:5" x14ac:dyDescent="0.2">
      <c r="D1635" s="1"/>
      <c r="E1635" s="1"/>
    </row>
    <row r="1636" spans="4:5" x14ac:dyDescent="0.2">
      <c r="D1636" s="1"/>
      <c r="E1636" s="1"/>
    </row>
    <row r="1637" spans="4:5" x14ac:dyDescent="0.2">
      <c r="D1637" s="1"/>
      <c r="E1637" s="1"/>
    </row>
    <row r="1638" spans="4:5" x14ac:dyDescent="0.2">
      <c r="D1638" s="1"/>
      <c r="E1638" s="1"/>
    </row>
    <row r="1639" spans="4:5" x14ac:dyDescent="0.2">
      <c r="D1639" s="1"/>
      <c r="E1639" s="1"/>
    </row>
    <row r="1640" spans="4:5" x14ac:dyDescent="0.2">
      <c r="D1640" s="1"/>
      <c r="E1640" s="1"/>
    </row>
    <row r="1641" spans="4:5" x14ac:dyDescent="0.2">
      <c r="D1641" s="1"/>
      <c r="E1641" s="1"/>
    </row>
    <row r="1642" spans="4:5" x14ac:dyDescent="0.2">
      <c r="D1642" s="1"/>
      <c r="E1642" s="1"/>
    </row>
    <row r="1643" spans="4:5" x14ac:dyDescent="0.2">
      <c r="D1643" s="1"/>
      <c r="E1643" s="1"/>
    </row>
    <row r="1644" spans="4:5" x14ac:dyDescent="0.2">
      <c r="D1644" s="1"/>
      <c r="E1644" s="1"/>
    </row>
    <row r="1645" spans="4:5" x14ac:dyDescent="0.2">
      <c r="D1645" s="1"/>
      <c r="E1645" s="1"/>
    </row>
    <row r="1646" spans="4:5" x14ac:dyDescent="0.2">
      <c r="D1646" s="1"/>
      <c r="E1646" s="1"/>
    </row>
    <row r="1647" spans="4:5" x14ac:dyDescent="0.2">
      <c r="D1647" s="1"/>
      <c r="E1647" s="1"/>
    </row>
    <row r="1648" spans="4:5" x14ac:dyDescent="0.2">
      <c r="D1648" s="1"/>
      <c r="E1648" s="1"/>
    </row>
    <row r="1649" spans="4:5" x14ac:dyDescent="0.2">
      <c r="D1649" s="1"/>
      <c r="E1649" s="1"/>
    </row>
    <row r="1650" spans="4:5" x14ac:dyDescent="0.2">
      <c r="D1650" s="1"/>
      <c r="E1650" s="1"/>
    </row>
    <row r="1651" spans="4:5" x14ac:dyDescent="0.2">
      <c r="D1651" s="1"/>
      <c r="E1651" s="1"/>
    </row>
    <row r="1652" spans="4:5" x14ac:dyDescent="0.2">
      <c r="D1652" s="1"/>
      <c r="E1652" s="1"/>
    </row>
    <row r="1653" spans="4:5" x14ac:dyDescent="0.2">
      <c r="D1653" s="1"/>
      <c r="E1653" s="1"/>
    </row>
    <row r="1654" spans="4:5" x14ac:dyDescent="0.2">
      <c r="D1654" s="1"/>
      <c r="E1654" s="1"/>
    </row>
    <row r="1655" spans="4:5" x14ac:dyDescent="0.2">
      <c r="D1655" s="1"/>
      <c r="E1655" s="1"/>
    </row>
    <row r="1656" spans="4:5" x14ac:dyDescent="0.2">
      <c r="D1656" s="1"/>
      <c r="E1656" s="1"/>
    </row>
    <row r="1657" spans="4:5" x14ac:dyDescent="0.2">
      <c r="D1657" s="1"/>
      <c r="E1657" s="1"/>
    </row>
    <row r="1658" spans="4:5" x14ac:dyDescent="0.2">
      <c r="D1658" s="1"/>
      <c r="E1658" s="1"/>
    </row>
    <row r="1659" spans="4:5" x14ac:dyDescent="0.2">
      <c r="D1659" s="1"/>
      <c r="E1659" s="1"/>
    </row>
    <row r="1660" spans="4:5" x14ac:dyDescent="0.2">
      <c r="D1660" s="1"/>
      <c r="E1660" s="1"/>
    </row>
    <row r="1661" spans="4:5" x14ac:dyDescent="0.2">
      <c r="D1661" s="1"/>
      <c r="E1661" s="1"/>
    </row>
    <row r="1662" spans="4:5" x14ac:dyDescent="0.2">
      <c r="D1662" s="1"/>
      <c r="E1662" s="1"/>
    </row>
    <row r="1663" spans="4:5" x14ac:dyDescent="0.2">
      <c r="D1663" s="1"/>
      <c r="E1663" s="1"/>
    </row>
    <row r="1664" spans="4:5" x14ac:dyDescent="0.2">
      <c r="D1664" s="1"/>
      <c r="E1664" s="1"/>
    </row>
    <row r="1665" spans="4:5" x14ac:dyDescent="0.2">
      <c r="D1665" s="1"/>
      <c r="E1665" s="1"/>
    </row>
    <row r="1666" spans="4:5" x14ac:dyDescent="0.2">
      <c r="D1666" s="1"/>
      <c r="E1666" s="1"/>
    </row>
    <row r="1667" spans="4:5" x14ac:dyDescent="0.2">
      <c r="D1667" s="1"/>
      <c r="E1667" s="1"/>
    </row>
    <row r="1668" spans="4:5" x14ac:dyDescent="0.2">
      <c r="D1668" s="1"/>
      <c r="E1668" s="1"/>
    </row>
    <row r="1669" spans="4:5" x14ac:dyDescent="0.2">
      <c r="D1669" s="1"/>
      <c r="E1669" s="1"/>
    </row>
    <row r="1670" spans="4:5" x14ac:dyDescent="0.2">
      <c r="D1670" s="1"/>
      <c r="E1670" s="1"/>
    </row>
    <row r="1671" spans="4:5" x14ac:dyDescent="0.2">
      <c r="D1671" s="1"/>
      <c r="E1671" s="1"/>
    </row>
    <row r="1672" spans="4:5" x14ac:dyDescent="0.2">
      <c r="D1672" s="1"/>
      <c r="E1672" s="1"/>
    </row>
    <row r="1673" spans="4:5" x14ac:dyDescent="0.2">
      <c r="D1673" s="1"/>
      <c r="E1673" s="1"/>
    </row>
    <row r="1674" spans="4:5" x14ac:dyDescent="0.2">
      <c r="D1674" s="1"/>
      <c r="E1674" s="1"/>
    </row>
    <row r="1675" spans="4:5" x14ac:dyDescent="0.2">
      <c r="D1675" s="1"/>
      <c r="E1675" s="1"/>
    </row>
    <row r="1676" spans="4:5" x14ac:dyDescent="0.2">
      <c r="D1676" s="1"/>
      <c r="E1676" s="1"/>
    </row>
    <row r="1677" spans="4:5" x14ac:dyDescent="0.2">
      <c r="D1677" s="1"/>
      <c r="E1677" s="1"/>
    </row>
    <row r="1678" spans="4:5" x14ac:dyDescent="0.2">
      <c r="D1678" s="1"/>
      <c r="E1678" s="1"/>
    </row>
    <row r="1679" spans="4:5" x14ac:dyDescent="0.2">
      <c r="D1679" s="1"/>
      <c r="E1679" s="1"/>
    </row>
    <row r="1680" spans="4:5" x14ac:dyDescent="0.2">
      <c r="D1680" s="1"/>
      <c r="E1680" s="1"/>
    </row>
    <row r="1681" spans="4:5" x14ac:dyDescent="0.2">
      <c r="D1681" s="1"/>
      <c r="E1681" s="1"/>
    </row>
    <row r="1682" spans="4:5" x14ac:dyDescent="0.2">
      <c r="D1682" s="1"/>
      <c r="E1682" s="1"/>
    </row>
    <row r="1683" spans="4:5" x14ac:dyDescent="0.2">
      <c r="D1683" s="1"/>
      <c r="E1683" s="1"/>
    </row>
    <row r="1684" spans="4:5" x14ac:dyDescent="0.2">
      <c r="D1684" s="1"/>
      <c r="E1684" s="1"/>
    </row>
    <row r="1685" spans="4:5" x14ac:dyDescent="0.2">
      <c r="D1685" s="1"/>
      <c r="E1685" s="1"/>
    </row>
    <row r="1686" spans="4:5" x14ac:dyDescent="0.2">
      <c r="D1686" s="1"/>
      <c r="E1686" s="1"/>
    </row>
    <row r="1687" spans="4:5" x14ac:dyDescent="0.2">
      <c r="D1687" s="1"/>
      <c r="E1687" s="1"/>
    </row>
    <row r="1688" spans="4:5" x14ac:dyDescent="0.2">
      <c r="D1688" s="1"/>
      <c r="E1688" s="1"/>
    </row>
    <row r="1689" spans="4:5" x14ac:dyDescent="0.2">
      <c r="D1689" s="1"/>
      <c r="E1689" s="1"/>
    </row>
    <row r="1690" spans="4:5" x14ac:dyDescent="0.2">
      <c r="D1690" s="1"/>
      <c r="E1690" s="1"/>
    </row>
    <row r="1691" spans="4:5" x14ac:dyDescent="0.2">
      <c r="D1691" s="1"/>
      <c r="E1691" s="1"/>
    </row>
    <row r="1692" spans="4:5" x14ac:dyDescent="0.2">
      <c r="D1692" s="1"/>
      <c r="E1692" s="1"/>
    </row>
    <row r="1693" spans="4:5" x14ac:dyDescent="0.2">
      <c r="D1693" s="1"/>
      <c r="E1693" s="1"/>
    </row>
    <row r="1694" spans="4:5" x14ac:dyDescent="0.2">
      <c r="D1694" s="1"/>
      <c r="E1694" s="1"/>
    </row>
    <row r="1695" spans="4:5" x14ac:dyDescent="0.2">
      <c r="D1695" s="1"/>
      <c r="E1695" s="1"/>
    </row>
    <row r="1696" spans="4:5" x14ac:dyDescent="0.2">
      <c r="D1696" s="1"/>
      <c r="E1696" s="1"/>
    </row>
    <row r="1697" spans="4:5" x14ac:dyDescent="0.2">
      <c r="D1697" s="1"/>
      <c r="E1697" s="1"/>
    </row>
    <row r="1698" spans="4:5" x14ac:dyDescent="0.2">
      <c r="D1698" s="1"/>
      <c r="E1698" s="1"/>
    </row>
    <row r="1699" spans="4:5" x14ac:dyDescent="0.2">
      <c r="D1699" s="1"/>
      <c r="E1699" s="1"/>
    </row>
    <row r="1700" spans="4:5" x14ac:dyDescent="0.2">
      <c r="D1700" s="1"/>
      <c r="E1700" s="1"/>
    </row>
    <row r="1701" spans="4:5" x14ac:dyDescent="0.2">
      <c r="D1701" s="1"/>
      <c r="E1701" s="1"/>
    </row>
    <row r="1702" spans="4:5" x14ac:dyDescent="0.2">
      <c r="D1702" s="1"/>
      <c r="E1702" s="1"/>
    </row>
    <row r="1703" spans="4:5" x14ac:dyDescent="0.2">
      <c r="D1703" s="1"/>
      <c r="E1703" s="1"/>
    </row>
    <row r="1704" spans="4:5" x14ac:dyDescent="0.2">
      <c r="D1704" s="1"/>
      <c r="E1704" s="1"/>
    </row>
    <row r="1705" spans="4:5" x14ac:dyDescent="0.2">
      <c r="D1705" s="1"/>
      <c r="E1705" s="1"/>
    </row>
    <row r="1706" spans="4:5" x14ac:dyDescent="0.2">
      <c r="D1706" s="1"/>
      <c r="E1706" s="1"/>
    </row>
    <row r="1707" spans="4:5" x14ac:dyDescent="0.2">
      <c r="D1707" s="1"/>
      <c r="E1707" s="1"/>
    </row>
    <row r="1708" spans="4:5" x14ac:dyDescent="0.2">
      <c r="D1708" s="1"/>
      <c r="E1708" s="1"/>
    </row>
    <row r="1709" spans="4:5" x14ac:dyDescent="0.2">
      <c r="D1709" s="1"/>
      <c r="E1709" s="1"/>
    </row>
    <row r="1710" spans="4:5" x14ac:dyDescent="0.2">
      <c r="D1710" s="1"/>
      <c r="E1710" s="1"/>
    </row>
    <row r="1711" spans="4:5" x14ac:dyDescent="0.2">
      <c r="D1711" s="1"/>
      <c r="E1711" s="1"/>
    </row>
    <row r="1712" spans="4:5" x14ac:dyDescent="0.2">
      <c r="D1712" s="1"/>
      <c r="E1712" s="1"/>
    </row>
    <row r="1713" spans="4:5" x14ac:dyDescent="0.2">
      <c r="D1713" s="1"/>
      <c r="E1713" s="1"/>
    </row>
    <row r="1714" spans="4:5" x14ac:dyDescent="0.2">
      <c r="D1714" s="1"/>
      <c r="E1714" s="1"/>
    </row>
    <row r="1715" spans="4:5" x14ac:dyDescent="0.2">
      <c r="D1715" s="1"/>
      <c r="E1715" s="1"/>
    </row>
    <row r="1716" spans="4:5" x14ac:dyDescent="0.2">
      <c r="D1716" s="1"/>
      <c r="E1716" s="1"/>
    </row>
    <row r="1717" spans="4:5" x14ac:dyDescent="0.2">
      <c r="D1717" s="1"/>
      <c r="E1717" s="1"/>
    </row>
    <row r="1718" spans="4:5" x14ac:dyDescent="0.2">
      <c r="D1718" s="1"/>
      <c r="E1718" s="1"/>
    </row>
    <row r="1719" spans="4:5" x14ac:dyDescent="0.2">
      <c r="D1719" s="1"/>
      <c r="E1719" s="1"/>
    </row>
    <row r="1720" spans="4:5" x14ac:dyDescent="0.2">
      <c r="D1720" s="1"/>
      <c r="E1720" s="1"/>
    </row>
    <row r="1721" spans="4:5" x14ac:dyDescent="0.2">
      <c r="D1721" s="1"/>
      <c r="E1721" s="1"/>
    </row>
    <row r="1722" spans="4:5" x14ac:dyDescent="0.2">
      <c r="D1722" s="1"/>
      <c r="E1722" s="1"/>
    </row>
    <row r="1723" spans="4:5" x14ac:dyDescent="0.2">
      <c r="D1723" s="1"/>
      <c r="E1723" s="1"/>
    </row>
    <row r="1724" spans="4:5" x14ac:dyDescent="0.2">
      <c r="D1724" s="1"/>
      <c r="E1724" s="1"/>
    </row>
    <row r="1725" spans="4:5" x14ac:dyDescent="0.2">
      <c r="D1725" s="1"/>
      <c r="E1725" s="1"/>
    </row>
    <row r="1726" spans="4:5" x14ac:dyDescent="0.2">
      <c r="D1726" s="1"/>
      <c r="E1726" s="1"/>
    </row>
    <row r="1727" spans="4:5" x14ac:dyDescent="0.2">
      <c r="D1727" s="1"/>
      <c r="E1727" s="1"/>
    </row>
    <row r="1728" spans="4:5" x14ac:dyDescent="0.2">
      <c r="D1728" s="1"/>
      <c r="E1728" s="1"/>
    </row>
    <row r="1729" spans="4:5" x14ac:dyDescent="0.2">
      <c r="D1729" s="1"/>
      <c r="E1729" s="1"/>
    </row>
    <row r="1730" spans="4:5" x14ac:dyDescent="0.2">
      <c r="D1730" s="1"/>
      <c r="E1730" s="1"/>
    </row>
    <row r="1731" spans="4:5" x14ac:dyDescent="0.2">
      <c r="D1731" s="1"/>
      <c r="E1731" s="1"/>
    </row>
    <row r="1732" spans="4:5" x14ac:dyDescent="0.2">
      <c r="D1732" s="1"/>
      <c r="E1732" s="1"/>
    </row>
    <row r="1733" spans="4:5" x14ac:dyDescent="0.2">
      <c r="D1733" s="1"/>
      <c r="E1733" s="1"/>
    </row>
    <row r="1734" spans="4:5" x14ac:dyDescent="0.2">
      <c r="D1734" s="1"/>
      <c r="E1734" s="1"/>
    </row>
    <row r="1735" spans="4:5" x14ac:dyDescent="0.2">
      <c r="D1735" s="1"/>
      <c r="E1735" s="1"/>
    </row>
    <row r="1736" spans="4:5" x14ac:dyDescent="0.2">
      <c r="D1736" s="1"/>
      <c r="E1736" s="1"/>
    </row>
    <row r="1737" spans="4:5" x14ac:dyDescent="0.2">
      <c r="D1737" s="1"/>
      <c r="E1737" s="1"/>
    </row>
    <row r="1738" spans="4:5" x14ac:dyDescent="0.2">
      <c r="D1738" s="1"/>
      <c r="E1738" s="1"/>
    </row>
    <row r="1739" spans="4:5" x14ac:dyDescent="0.2">
      <c r="D1739" s="1"/>
      <c r="E1739" s="1"/>
    </row>
    <row r="1740" spans="4:5" x14ac:dyDescent="0.2">
      <c r="D1740" s="1"/>
      <c r="E1740" s="1"/>
    </row>
    <row r="1741" spans="4:5" x14ac:dyDescent="0.2">
      <c r="D1741" s="1"/>
      <c r="E1741" s="1"/>
    </row>
    <row r="1742" spans="4:5" x14ac:dyDescent="0.2">
      <c r="D1742" s="1"/>
      <c r="E1742" s="1"/>
    </row>
    <row r="1743" spans="4:5" x14ac:dyDescent="0.2">
      <c r="D1743" s="1"/>
      <c r="E1743" s="1"/>
    </row>
    <row r="1744" spans="4:5" x14ac:dyDescent="0.2">
      <c r="D1744" s="1"/>
      <c r="E1744" s="1"/>
    </row>
    <row r="1745" spans="4:5" x14ac:dyDescent="0.2">
      <c r="D1745" s="1"/>
      <c r="E1745" s="1"/>
    </row>
    <row r="1746" spans="4:5" x14ac:dyDescent="0.2">
      <c r="D1746" s="1"/>
      <c r="E1746" s="1"/>
    </row>
    <row r="1747" spans="4:5" x14ac:dyDescent="0.2">
      <c r="D1747" s="1"/>
      <c r="E1747" s="1"/>
    </row>
    <row r="1748" spans="4:5" x14ac:dyDescent="0.2">
      <c r="D1748" s="1"/>
      <c r="E1748" s="1"/>
    </row>
    <row r="1749" spans="4:5" x14ac:dyDescent="0.2">
      <c r="D1749" s="1"/>
      <c r="E1749" s="1"/>
    </row>
    <row r="1750" spans="4:5" x14ac:dyDescent="0.2">
      <c r="D1750" s="1"/>
      <c r="E1750" s="1"/>
    </row>
    <row r="1751" spans="4:5" x14ac:dyDescent="0.2">
      <c r="D1751" s="1"/>
      <c r="E1751" s="1"/>
    </row>
    <row r="1752" spans="4:5" x14ac:dyDescent="0.2">
      <c r="D1752" s="1"/>
      <c r="E1752" s="1"/>
    </row>
    <row r="1753" spans="4:5" x14ac:dyDescent="0.2">
      <c r="D1753" s="1"/>
      <c r="E1753" s="1"/>
    </row>
    <row r="1754" spans="4:5" x14ac:dyDescent="0.2">
      <c r="D1754" s="1"/>
      <c r="E1754" s="1"/>
    </row>
    <row r="1755" spans="4:5" x14ac:dyDescent="0.2">
      <c r="D1755" s="1"/>
      <c r="E1755" s="1"/>
    </row>
    <row r="1756" spans="4:5" x14ac:dyDescent="0.2">
      <c r="D1756" s="1"/>
      <c r="E1756" s="1"/>
    </row>
    <row r="1757" spans="4:5" x14ac:dyDescent="0.2">
      <c r="D1757" s="1"/>
      <c r="E1757" s="1"/>
    </row>
    <row r="1758" spans="4:5" x14ac:dyDescent="0.2">
      <c r="D1758" s="1"/>
      <c r="E1758" s="1"/>
    </row>
    <row r="1759" spans="4:5" x14ac:dyDescent="0.2">
      <c r="D1759" s="1"/>
      <c r="E1759" s="1"/>
    </row>
    <row r="1760" spans="4:5" x14ac:dyDescent="0.2">
      <c r="D1760" s="1"/>
      <c r="E1760" s="1"/>
    </row>
    <row r="1761" spans="4:5" x14ac:dyDescent="0.2">
      <c r="D1761" s="1"/>
      <c r="E1761" s="1"/>
    </row>
    <row r="1762" spans="4:5" x14ac:dyDescent="0.2">
      <c r="D1762" s="1"/>
      <c r="E1762" s="1"/>
    </row>
    <row r="1763" spans="4:5" x14ac:dyDescent="0.2">
      <c r="D1763" s="1"/>
      <c r="E1763" s="1"/>
    </row>
    <row r="1764" spans="4:5" x14ac:dyDescent="0.2">
      <c r="D1764" s="1"/>
      <c r="E1764" s="1"/>
    </row>
    <row r="1765" spans="4:5" x14ac:dyDescent="0.2">
      <c r="D1765" s="1"/>
      <c r="E1765" s="1"/>
    </row>
    <row r="1766" spans="4:5" x14ac:dyDescent="0.2">
      <c r="D1766" s="1"/>
      <c r="E1766" s="1"/>
    </row>
    <row r="1767" spans="4:5" x14ac:dyDescent="0.2">
      <c r="D1767" s="1"/>
      <c r="E1767" s="1"/>
    </row>
    <row r="1768" spans="4:5" x14ac:dyDescent="0.2">
      <c r="D1768" s="1"/>
      <c r="E1768" s="1"/>
    </row>
    <row r="1769" spans="4:5" x14ac:dyDescent="0.2">
      <c r="D1769" s="1"/>
      <c r="E1769" s="1"/>
    </row>
    <row r="1770" spans="4:5" x14ac:dyDescent="0.2">
      <c r="D1770" s="1"/>
      <c r="E1770" s="1"/>
    </row>
    <row r="1771" spans="4:5" x14ac:dyDescent="0.2">
      <c r="D1771" s="1"/>
      <c r="E1771" s="1"/>
    </row>
    <row r="1772" spans="4:5" x14ac:dyDescent="0.2">
      <c r="D1772" s="1"/>
      <c r="E1772" s="1"/>
    </row>
    <row r="1773" spans="4:5" x14ac:dyDescent="0.2">
      <c r="D1773" s="1"/>
      <c r="E1773" s="1"/>
    </row>
    <row r="1774" spans="4:5" x14ac:dyDescent="0.2">
      <c r="D1774" s="1"/>
      <c r="E1774" s="1"/>
    </row>
    <row r="1775" spans="4:5" x14ac:dyDescent="0.2">
      <c r="D1775" s="1"/>
      <c r="E1775" s="1"/>
    </row>
    <row r="1776" spans="4:5" x14ac:dyDescent="0.2">
      <c r="D1776" s="1"/>
      <c r="E1776" s="1"/>
    </row>
    <row r="1777" spans="4:5" x14ac:dyDescent="0.2">
      <c r="D1777" s="1"/>
      <c r="E1777" s="1"/>
    </row>
    <row r="1778" spans="4:5" x14ac:dyDescent="0.2">
      <c r="D1778" s="1"/>
      <c r="E1778" s="1"/>
    </row>
    <row r="1779" spans="4:5" x14ac:dyDescent="0.2">
      <c r="D1779" s="1"/>
      <c r="E1779" s="1"/>
    </row>
    <row r="1780" spans="4:5" x14ac:dyDescent="0.2">
      <c r="D1780" s="1"/>
      <c r="E1780" s="1"/>
    </row>
    <row r="1781" spans="4:5" x14ac:dyDescent="0.2">
      <c r="D1781" s="1"/>
      <c r="E1781" s="1"/>
    </row>
    <row r="1782" spans="4:5" x14ac:dyDescent="0.2">
      <c r="D1782" s="1"/>
      <c r="E1782" s="1"/>
    </row>
    <row r="1783" spans="4:5" x14ac:dyDescent="0.2">
      <c r="D1783" s="1"/>
      <c r="E1783" s="1"/>
    </row>
    <row r="1784" spans="4:5" x14ac:dyDescent="0.2">
      <c r="D1784" s="1"/>
      <c r="E1784" s="1"/>
    </row>
    <row r="1785" spans="4:5" x14ac:dyDescent="0.2">
      <c r="D1785" s="1"/>
      <c r="E1785" s="1"/>
    </row>
    <row r="1786" spans="4:5" x14ac:dyDescent="0.2">
      <c r="D1786" s="1"/>
      <c r="E1786" s="1"/>
    </row>
    <row r="1787" spans="4:5" x14ac:dyDescent="0.2">
      <c r="D1787" s="1"/>
      <c r="E1787" s="1"/>
    </row>
    <row r="1788" spans="4:5" x14ac:dyDescent="0.2">
      <c r="D1788" s="1"/>
      <c r="E1788" s="1"/>
    </row>
    <row r="1789" spans="4:5" x14ac:dyDescent="0.2">
      <c r="D1789" s="1"/>
      <c r="E1789" s="1"/>
    </row>
    <row r="1790" spans="4:5" x14ac:dyDescent="0.2">
      <c r="D1790" s="1"/>
      <c r="E1790" s="1"/>
    </row>
    <row r="1791" spans="4:5" x14ac:dyDescent="0.2">
      <c r="D1791" s="1"/>
      <c r="E1791" s="1"/>
    </row>
    <row r="1792" spans="4:5" x14ac:dyDescent="0.2">
      <c r="D1792" s="1"/>
      <c r="E1792" s="1"/>
    </row>
    <row r="1793" spans="4:5" x14ac:dyDescent="0.2">
      <c r="D1793" s="1"/>
      <c r="E1793" s="1"/>
    </row>
    <row r="1794" spans="4:5" x14ac:dyDescent="0.2">
      <c r="D1794" s="1"/>
      <c r="E1794" s="1"/>
    </row>
    <row r="1795" spans="4:5" x14ac:dyDescent="0.2">
      <c r="D1795" s="1"/>
      <c r="E1795" s="1"/>
    </row>
    <row r="1796" spans="4:5" x14ac:dyDescent="0.2">
      <c r="D1796" s="1"/>
      <c r="E1796" s="1"/>
    </row>
    <row r="1797" spans="4:5" x14ac:dyDescent="0.2">
      <c r="D1797" s="1"/>
      <c r="E1797" s="1"/>
    </row>
    <row r="1798" spans="4:5" x14ac:dyDescent="0.2">
      <c r="D1798" s="1"/>
      <c r="E1798" s="1"/>
    </row>
    <row r="1799" spans="4:5" x14ac:dyDescent="0.2">
      <c r="D1799" s="1"/>
      <c r="E1799" s="1"/>
    </row>
    <row r="1800" spans="4:5" x14ac:dyDescent="0.2">
      <c r="D1800" s="1"/>
      <c r="E1800" s="1"/>
    </row>
    <row r="1801" spans="4:5" x14ac:dyDescent="0.2">
      <c r="D1801" s="1"/>
      <c r="E1801" s="1"/>
    </row>
    <row r="1802" spans="4:5" x14ac:dyDescent="0.2">
      <c r="D1802" s="1"/>
      <c r="E1802" s="1"/>
    </row>
    <row r="1803" spans="4:5" x14ac:dyDescent="0.2">
      <c r="D1803" s="1"/>
      <c r="E1803" s="1"/>
    </row>
    <row r="1804" spans="4:5" x14ac:dyDescent="0.2">
      <c r="D1804" s="1"/>
      <c r="E1804" s="1"/>
    </row>
    <row r="1805" spans="4:5" x14ac:dyDescent="0.2">
      <c r="D1805" s="1"/>
      <c r="E1805" s="1"/>
    </row>
    <row r="1806" spans="4:5" x14ac:dyDescent="0.2">
      <c r="D1806" s="1"/>
      <c r="E1806" s="1"/>
    </row>
    <row r="1807" spans="4:5" x14ac:dyDescent="0.2">
      <c r="D1807" s="1"/>
      <c r="E1807" s="1"/>
    </row>
    <row r="1808" spans="4:5" x14ac:dyDescent="0.2">
      <c r="D1808" s="1"/>
      <c r="E1808" s="1"/>
    </row>
    <row r="1809" spans="4:5" x14ac:dyDescent="0.2">
      <c r="D1809" s="1"/>
      <c r="E1809" s="1"/>
    </row>
    <row r="1810" spans="4:5" x14ac:dyDescent="0.2">
      <c r="D1810" s="1"/>
      <c r="E1810" s="1"/>
    </row>
    <row r="1811" spans="4:5" x14ac:dyDescent="0.2">
      <c r="D1811" s="1"/>
      <c r="E1811" s="1"/>
    </row>
    <row r="1812" spans="4:5" x14ac:dyDescent="0.2">
      <c r="D1812" s="1"/>
      <c r="E1812" s="1"/>
    </row>
    <row r="1813" spans="4:5" x14ac:dyDescent="0.2">
      <c r="D1813" s="1"/>
      <c r="E1813" s="1"/>
    </row>
    <row r="1814" spans="4:5" x14ac:dyDescent="0.2">
      <c r="D1814" s="1"/>
      <c r="E1814" s="1"/>
    </row>
    <row r="1815" spans="4:5" x14ac:dyDescent="0.2">
      <c r="D1815" s="1"/>
      <c r="E1815" s="1"/>
    </row>
    <row r="1816" spans="4:5" x14ac:dyDescent="0.2">
      <c r="D1816" s="1"/>
      <c r="E1816" s="1"/>
    </row>
    <row r="1817" spans="4:5" x14ac:dyDescent="0.2">
      <c r="D1817" s="1"/>
      <c r="E1817" s="1"/>
    </row>
    <row r="1818" spans="4:5" x14ac:dyDescent="0.2">
      <c r="D1818" s="1"/>
      <c r="E1818" s="1"/>
    </row>
    <row r="1819" spans="4:5" x14ac:dyDescent="0.2">
      <c r="D1819" s="1"/>
      <c r="E1819" s="1"/>
    </row>
    <row r="1820" spans="4:5" x14ac:dyDescent="0.2">
      <c r="D1820" s="1"/>
      <c r="E1820" s="1"/>
    </row>
    <row r="1821" spans="4:5" x14ac:dyDescent="0.2">
      <c r="D1821" s="1"/>
      <c r="E1821" s="1"/>
    </row>
    <row r="1822" spans="4:5" x14ac:dyDescent="0.2">
      <c r="D1822" s="1"/>
      <c r="E1822" s="1"/>
    </row>
    <row r="1823" spans="4:5" x14ac:dyDescent="0.2">
      <c r="D1823" s="1"/>
      <c r="E1823" s="1"/>
    </row>
    <row r="1824" spans="4:5" x14ac:dyDescent="0.2">
      <c r="D1824" s="1"/>
      <c r="E1824" s="1"/>
    </row>
    <row r="1825" spans="4:5" x14ac:dyDescent="0.2">
      <c r="D1825" s="1"/>
      <c r="E1825" s="1"/>
    </row>
    <row r="1826" spans="4:5" x14ac:dyDescent="0.2">
      <c r="D1826" s="1"/>
      <c r="E1826" s="1"/>
    </row>
    <row r="1827" spans="4:5" x14ac:dyDescent="0.2">
      <c r="D1827" s="1"/>
      <c r="E1827" s="1"/>
    </row>
    <row r="1828" spans="4:5" x14ac:dyDescent="0.2">
      <c r="D1828" s="1"/>
      <c r="E1828" s="1"/>
    </row>
    <row r="1829" spans="4:5" x14ac:dyDescent="0.2">
      <c r="D1829" s="1"/>
      <c r="E1829" s="1"/>
    </row>
    <row r="1830" spans="4:5" x14ac:dyDescent="0.2">
      <c r="D1830" s="1"/>
      <c r="E1830" s="1"/>
    </row>
    <row r="1831" spans="4:5" x14ac:dyDescent="0.2">
      <c r="D1831" s="1"/>
      <c r="E1831" s="1"/>
    </row>
    <row r="1832" spans="4:5" x14ac:dyDescent="0.2">
      <c r="D1832" s="1"/>
      <c r="E1832" s="1"/>
    </row>
    <row r="1833" spans="4:5" x14ac:dyDescent="0.2">
      <c r="D1833" s="1"/>
      <c r="E1833" s="1"/>
    </row>
    <row r="1834" spans="4:5" x14ac:dyDescent="0.2">
      <c r="D1834" s="1"/>
      <c r="E1834" s="1"/>
    </row>
    <row r="1835" spans="4:5" x14ac:dyDescent="0.2">
      <c r="D1835" s="1"/>
      <c r="E1835" s="1"/>
    </row>
    <row r="1836" spans="4:5" x14ac:dyDescent="0.2">
      <c r="D1836" s="1"/>
      <c r="E1836" s="1"/>
    </row>
    <row r="1837" spans="4:5" x14ac:dyDescent="0.2">
      <c r="D1837" s="1"/>
      <c r="E1837" s="1"/>
    </row>
    <row r="1838" spans="4:5" x14ac:dyDescent="0.2">
      <c r="D1838" s="1"/>
      <c r="E1838" s="1"/>
    </row>
    <row r="1839" spans="4:5" x14ac:dyDescent="0.2">
      <c r="D1839" s="1"/>
      <c r="E1839" s="1"/>
    </row>
    <row r="1840" spans="4:5" x14ac:dyDescent="0.2">
      <c r="D1840" s="1"/>
      <c r="E1840" s="1"/>
    </row>
    <row r="1841" spans="4:5" x14ac:dyDescent="0.2">
      <c r="D1841" s="1"/>
      <c r="E1841" s="1"/>
    </row>
    <row r="1842" spans="4:5" x14ac:dyDescent="0.2">
      <c r="D1842" s="1"/>
      <c r="E1842" s="1"/>
    </row>
    <row r="1843" spans="4:5" x14ac:dyDescent="0.2">
      <c r="D1843" s="1"/>
      <c r="E1843" s="1"/>
    </row>
    <row r="1844" spans="4:5" x14ac:dyDescent="0.2">
      <c r="D1844" s="1"/>
      <c r="E1844" s="1"/>
    </row>
    <row r="1845" spans="4:5" x14ac:dyDescent="0.2">
      <c r="D1845" s="1"/>
      <c r="E1845" s="1"/>
    </row>
    <row r="1846" spans="4:5" x14ac:dyDescent="0.2">
      <c r="D1846" s="1"/>
      <c r="E1846" s="1"/>
    </row>
    <row r="1847" spans="4:5" x14ac:dyDescent="0.2">
      <c r="D1847" s="1"/>
      <c r="E1847" s="1"/>
    </row>
    <row r="1848" spans="4:5" x14ac:dyDescent="0.2">
      <c r="D1848" s="1"/>
      <c r="E1848" s="1"/>
    </row>
    <row r="1849" spans="4:5" x14ac:dyDescent="0.2">
      <c r="D1849" s="1"/>
      <c r="E1849" s="1"/>
    </row>
    <row r="1850" spans="4:5" x14ac:dyDescent="0.2">
      <c r="D1850" s="1"/>
      <c r="E1850" s="1"/>
    </row>
    <row r="1851" spans="4:5" x14ac:dyDescent="0.2">
      <c r="D1851" s="1"/>
      <c r="E1851" s="1"/>
    </row>
    <row r="1852" spans="4:5" x14ac:dyDescent="0.2">
      <c r="D1852" s="1"/>
      <c r="E1852" s="1"/>
    </row>
    <row r="1853" spans="4:5" x14ac:dyDescent="0.2">
      <c r="D1853" s="1"/>
      <c r="E1853" s="1"/>
    </row>
    <row r="1854" spans="4:5" x14ac:dyDescent="0.2">
      <c r="D1854" s="1"/>
      <c r="E1854" s="1"/>
    </row>
    <row r="1855" spans="4:5" x14ac:dyDescent="0.2">
      <c r="D1855" s="1"/>
      <c r="E1855" s="1"/>
    </row>
    <row r="1856" spans="4:5" x14ac:dyDescent="0.2">
      <c r="D1856" s="1"/>
      <c r="E1856" s="1"/>
    </row>
    <row r="1857" spans="4:5" x14ac:dyDescent="0.2">
      <c r="D1857" s="1"/>
      <c r="E1857" s="1"/>
    </row>
    <row r="1858" spans="4:5" x14ac:dyDescent="0.2">
      <c r="D1858" s="1"/>
      <c r="E1858" s="1"/>
    </row>
    <row r="1859" spans="4:5" x14ac:dyDescent="0.2">
      <c r="D1859" s="1"/>
      <c r="E1859" s="1"/>
    </row>
    <row r="1860" spans="4:5" x14ac:dyDescent="0.2">
      <c r="D1860" s="1"/>
      <c r="E1860" s="1"/>
    </row>
    <row r="1861" spans="4:5" x14ac:dyDescent="0.2">
      <c r="D1861" s="1"/>
      <c r="E1861" s="1"/>
    </row>
    <row r="1862" spans="4:5" x14ac:dyDescent="0.2">
      <c r="D1862" s="1"/>
      <c r="E1862" s="1"/>
    </row>
    <row r="1863" spans="4:5" x14ac:dyDescent="0.2">
      <c r="D1863" s="1"/>
      <c r="E1863" s="1"/>
    </row>
    <row r="1864" spans="4:5" x14ac:dyDescent="0.2">
      <c r="D1864" s="1"/>
      <c r="E1864" s="1"/>
    </row>
    <row r="1865" spans="4:5" x14ac:dyDescent="0.2">
      <c r="D1865" s="1"/>
      <c r="E1865" s="1"/>
    </row>
    <row r="1866" spans="4:5" x14ac:dyDescent="0.2">
      <c r="D1866" s="1"/>
      <c r="E1866" s="1"/>
    </row>
    <row r="1867" spans="4:5" x14ac:dyDescent="0.2">
      <c r="D1867" s="1"/>
      <c r="E1867" s="1"/>
    </row>
    <row r="1868" spans="4:5" x14ac:dyDescent="0.2">
      <c r="D1868" s="1"/>
      <c r="E1868" s="1"/>
    </row>
    <row r="1869" spans="4:5" x14ac:dyDescent="0.2">
      <c r="D1869" s="1"/>
      <c r="E1869" s="1"/>
    </row>
    <row r="1870" spans="4:5" x14ac:dyDescent="0.2">
      <c r="D1870" s="1"/>
      <c r="E1870" s="1"/>
    </row>
    <row r="1871" spans="4:5" x14ac:dyDescent="0.2">
      <c r="D1871" s="1"/>
      <c r="E1871" s="1"/>
    </row>
    <row r="1872" spans="4:5" x14ac:dyDescent="0.2">
      <c r="D1872" s="1"/>
      <c r="E1872" s="1"/>
    </row>
    <row r="1873" spans="4:5" x14ac:dyDescent="0.2">
      <c r="D1873" s="1"/>
      <c r="E1873" s="1"/>
    </row>
    <row r="1874" spans="4:5" x14ac:dyDescent="0.2">
      <c r="D1874" s="1"/>
      <c r="E1874" s="1"/>
    </row>
    <row r="1875" spans="4:5" x14ac:dyDescent="0.2">
      <c r="D1875" s="1"/>
      <c r="E1875" s="1"/>
    </row>
    <row r="1876" spans="4:5" x14ac:dyDescent="0.2">
      <c r="D1876" s="1"/>
      <c r="E1876" s="1"/>
    </row>
    <row r="1877" spans="4:5" x14ac:dyDescent="0.2">
      <c r="D1877" s="1"/>
      <c r="E1877" s="1"/>
    </row>
    <row r="1878" spans="4:5" x14ac:dyDescent="0.2">
      <c r="D1878" s="1"/>
      <c r="E1878" s="1"/>
    </row>
    <row r="1879" spans="4:5" x14ac:dyDescent="0.2">
      <c r="D1879" s="1"/>
      <c r="E1879" s="1"/>
    </row>
    <row r="1880" spans="4:5" x14ac:dyDescent="0.2">
      <c r="D1880" s="1"/>
      <c r="E1880" s="1"/>
    </row>
    <row r="1881" spans="4:5" x14ac:dyDescent="0.2">
      <c r="D1881" s="1"/>
      <c r="E1881" s="1"/>
    </row>
    <row r="1882" spans="4:5" x14ac:dyDescent="0.2">
      <c r="D1882" s="1"/>
      <c r="E1882" s="1"/>
    </row>
    <row r="1883" spans="4:5" x14ac:dyDescent="0.2">
      <c r="D1883" s="1"/>
      <c r="E1883" s="1"/>
    </row>
    <row r="1884" spans="4:5" x14ac:dyDescent="0.2">
      <c r="D1884" s="1"/>
      <c r="E1884" s="1"/>
    </row>
    <row r="1885" spans="4:5" x14ac:dyDescent="0.2">
      <c r="D1885" s="1"/>
      <c r="E1885" s="1"/>
    </row>
    <row r="1886" spans="4:5" x14ac:dyDescent="0.2">
      <c r="D1886" s="1"/>
      <c r="E1886" s="1"/>
    </row>
    <row r="1887" spans="4:5" x14ac:dyDescent="0.2">
      <c r="D1887" s="1"/>
      <c r="E1887" s="1"/>
    </row>
    <row r="1888" spans="4:5" x14ac:dyDescent="0.2">
      <c r="D1888" s="1"/>
      <c r="E1888" s="1"/>
    </row>
    <row r="1889" spans="4:5" x14ac:dyDescent="0.2">
      <c r="D1889" s="1"/>
      <c r="E1889" s="1"/>
    </row>
    <row r="1890" spans="4:5" x14ac:dyDescent="0.2">
      <c r="D1890" s="1"/>
      <c r="E1890" s="1"/>
    </row>
    <row r="1891" spans="4:5" x14ac:dyDescent="0.2">
      <c r="D1891" s="1"/>
      <c r="E1891" s="1"/>
    </row>
    <row r="1892" spans="4:5" x14ac:dyDescent="0.2">
      <c r="D1892" s="1"/>
      <c r="E1892" s="1"/>
    </row>
    <row r="1893" spans="4:5" x14ac:dyDescent="0.2">
      <c r="D1893" s="1"/>
      <c r="E1893" s="1"/>
    </row>
    <row r="1894" spans="4:5" x14ac:dyDescent="0.2">
      <c r="D1894" s="1"/>
      <c r="E1894" s="1"/>
    </row>
    <row r="1895" spans="4:5" x14ac:dyDescent="0.2">
      <c r="D1895" s="1"/>
      <c r="E1895" s="1"/>
    </row>
    <row r="1896" spans="4:5" x14ac:dyDescent="0.2">
      <c r="D1896" s="1"/>
      <c r="E1896" s="1"/>
    </row>
    <row r="1897" spans="4:5" x14ac:dyDescent="0.2">
      <c r="D1897" s="1"/>
      <c r="E1897" s="1"/>
    </row>
    <row r="1898" spans="4:5" x14ac:dyDescent="0.2">
      <c r="D1898" s="1"/>
      <c r="E1898" s="1"/>
    </row>
    <row r="1899" spans="4:5" x14ac:dyDescent="0.2">
      <c r="D1899" s="1"/>
      <c r="E1899" s="1"/>
    </row>
    <row r="1900" spans="4:5" x14ac:dyDescent="0.2">
      <c r="D1900" s="1"/>
      <c r="E1900" s="1"/>
    </row>
    <row r="1901" spans="4:5" x14ac:dyDescent="0.2">
      <c r="D1901" s="1"/>
      <c r="E1901" s="1"/>
    </row>
    <row r="1902" spans="4:5" x14ac:dyDescent="0.2">
      <c r="D1902" s="1"/>
      <c r="E1902" s="1"/>
    </row>
    <row r="1903" spans="4:5" x14ac:dyDescent="0.2">
      <c r="D1903" s="1"/>
      <c r="E1903" s="1"/>
    </row>
    <row r="1904" spans="4:5" x14ac:dyDescent="0.2">
      <c r="D1904" s="1"/>
      <c r="E1904" s="1"/>
    </row>
    <row r="1905" spans="4:5" x14ac:dyDescent="0.2">
      <c r="D1905" s="1"/>
      <c r="E1905" s="1"/>
    </row>
    <row r="1906" spans="4:5" x14ac:dyDescent="0.2">
      <c r="D1906" s="1"/>
      <c r="E1906" s="1"/>
    </row>
    <row r="1907" spans="4:5" x14ac:dyDescent="0.2">
      <c r="D1907" s="1"/>
      <c r="E1907" s="1"/>
    </row>
    <row r="1908" spans="4:5" x14ac:dyDescent="0.2">
      <c r="D1908" s="1"/>
      <c r="E1908" s="1"/>
    </row>
    <row r="1909" spans="4:5" x14ac:dyDescent="0.2">
      <c r="D1909" s="1"/>
      <c r="E1909" s="1"/>
    </row>
    <row r="1910" spans="4:5" x14ac:dyDescent="0.2">
      <c r="D1910" s="1"/>
      <c r="E1910" s="1"/>
    </row>
    <row r="1911" spans="4:5" x14ac:dyDescent="0.2">
      <c r="D1911" s="1"/>
      <c r="E1911" s="1"/>
    </row>
    <row r="1912" spans="4:5" x14ac:dyDescent="0.2">
      <c r="D1912" s="1"/>
      <c r="E1912" s="1"/>
    </row>
    <row r="1913" spans="4:5" x14ac:dyDescent="0.2">
      <c r="D1913" s="1"/>
      <c r="E1913" s="1"/>
    </row>
    <row r="1914" spans="4:5" x14ac:dyDescent="0.2">
      <c r="D1914" s="1"/>
      <c r="E1914" s="1"/>
    </row>
    <row r="1915" spans="4:5" x14ac:dyDescent="0.2">
      <c r="D1915" s="1"/>
      <c r="E1915" s="1"/>
    </row>
    <row r="1916" spans="4:5" x14ac:dyDescent="0.2">
      <c r="D1916" s="1"/>
      <c r="E1916" s="1"/>
    </row>
    <row r="1917" spans="4:5" x14ac:dyDescent="0.2">
      <c r="D1917" s="1"/>
      <c r="E1917" s="1"/>
    </row>
    <row r="1918" spans="4:5" x14ac:dyDescent="0.2">
      <c r="D1918" s="1"/>
      <c r="E1918" s="1"/>
    </row>
    <row r="1919" spans="4:5" x14ac:dyDescent="0.2">
      <c r="D1919" s="1"/>
      <c r="E1919" s="1"/>
    </row>
    <row r="1920" spans="4:5" x14ac:dyDescent="0.2">
      <c r="D1920" s="1"/>
      <c r="E1920" s="1"/>
    </row>
    <row r="1921" spans="4:5" x14ac:dyDescent="0.2">
      <c r="D1921" s="1"/>
      <c r="E1921" s="1"/>
    </row>
    <row r="1922" spans="4:5" x14ac:dyDescent="0.2">
      <c r="D1922" s="1"/>
      <c r="E1922" s="1"/>
    </row>
    <row r="1923" spans="4:5" x14ac:dyDescent="0.2">
      <c r="D1923" s="1"/>
      <c r="E1923" s="1"/>
    </row>
    <row r="1924" spans="4:5" x14ac:dyDescent="0.2">
      <c r="D1924" s="1"/>
      <c r="E1924" s="1"/>
    </row>
    <row r="1925" spans="4:5" x14ac:dyDescent="0.2">
      <c r="D1925" s="1"/>
      <c r="E1925" s="1"/>
    </row>
    <row r="1926" spans="4:5" x14ac:dyDescent="0.2">
      <c r="D1926" s="1"/>
      <c r="E1926" s="1"/>
    </row>
    <row r="1927" spans="4:5" x14ac:dyDescent="0.2">
      <c r="D1927" s="1"/>
      <c r="E1927" s="1"/>
    </row>
    <row r="1928" spans="4:5" x14ac:dyDescent="0.2">
      <c r="D1928" s="1"/>
      <c r="E1928" s="1"/>
    </row>
    <row r="1929" spans="4:5" x14ac:dyDescent="0.2">
      <c r="D1929" s="1"/>
      <c r="E1929" s="1"/>
    </row>
    <row r="1930" spans="4:5" x14ac:dyDescent="0.2">
      <c r="D1930" s="1"/>
      <c r="E1930" s="1"/>
    </row>
    <row r="1931" spans="4:5" x14ac:dyDescent="0.2">
      <c r="D1931" s="1"/>
      <c r="E1931" s="1"/>
    </row>
    <row r="1932" spans="4:5" x14ac:dyDescent="0.2">
      <c r="D1932" s="1"/>
      <c r="E1932" s="1"/>
    </row>
    <row r="1933" spans="4:5" x14ac:dyDescent="0.2">
      <c r="D1933" s="1"/>
      <c r="E1933" s="1"/>
    </row>
    <row r="1934" spans="4:5" x14ac:dyDescent="0.2">
      <c r="D1934" s="1"/>
      <c r="E1934" s="1"/>
    </row>
    <row r="1935" spans="4:5" x14ac:dyDescent="0.2">
      <c r="D1935" s="1"/>
      <c r="E1935" s="1"/>
    </row>
    <row r="1936" spans="4:5" x14ac:dyDescent="0.2">
      <c r="D1936" s="1"/>
      <c r="E1936" s="1"/>
    </row>
    <row r="1937" spans="4:5" x14ac:dyDescent="0.2">
      <c r="D1937" s="1"/>
      <c r="E1937" s="1"/>
    </row>
    <row r="1938" spans="4:5" x14ac:dyDescent="0.2">
      <c r="D1938" s="1"/>
      <c r="E1938" s="1"/>
    </row>
    <row r="1939" spans="4:5" x14ac:dyDescent="0.2">
      <c r="D1939" s="1"/>
      <c r="E1939" s="1"/>
    </row>
    <row r="1940" spans="4:5" x14ac:dyDescent="0.2">
      <c r="D1940" s="1"/>
      <c r="E1940" s="1"/>
    </row>
    <row r="1941" spans="4:5" x14ac:dyDescent="0.2">
      <c r="D1941" s="1"/>
      <c r="E1941" s="1"/>
    </row>
    <row r="1942" spans="4:5" x14ac:dyDescent="0.2">
      <c r="D1942" s="1"/>
      <c r="E1942" s="1"/>
    </row>
    <row r="1943" spans="4:5" x14ac:dyDescent="0.2">
      <c r="D1943" s="1"/>
      <c r="E1943" s="1"/>
    </row>
    <row r="1944" spans="4:5" x14ac:dyDescent="0.2">
      <c r="D1944" s="1"/>
      <c r="E1944" s="1"/>
    </row>
    <row r="1945" spans="4:5" x14ac:dyDescent="0.2">
      <c r="D1945" s="1"/>
      <c r="E1945" s="1"/>
    </row>
    <row r="1946" spans="4:5" x14ac:dyDescent="0.2">
      <c r="D1946" s="1"/>
      <c r="E1946" s="1"/>
    </row>
    <row r="1947" spans="4:5" x14ac:dyDescent="0.2">
      <c r="D1947" s="1"/>
      <c r="E1947" s="1"/>
    </row>
    <row r="1948" spans="4:5" x14ac:dyDescent="0.2">
      <c r="D1948" s="1"/>
      <c r="E1948" s="1"/>
    </row>
    <row r="1949" spans="4:5" x14ac:dyDescent="0.2">
      <c r="D1949" s="1"/>
      <c r="E1949" s="1"/>
    </row>
    <row r="1950" spans="4:5" x14ac:dyDescent="0.2">
      <c r="D1950" s="1"/>
      <c r="E1950" s="1"/>
    </row>
    <row r="1951" spans="4:5" x14ac:dyDescent="0.2">
      <c r="D1951" s="1"/>
      <c r="E1951" s="1"/>
    </row>
    <row r="1952" spans="4:5" x14ac:dyDescent="0.2">
      <c r="D1952" s="1"/>
      <c r="E1952" s="1"/>
    </row>
    <row r="1953" spans="4:5" x14ac:dyDescent="0.2">
      <c r="D1953" s="1"/>
      <c r="E1953" s="1"/>
    </row>
    <row r="1954" spans="4:5" x14ac:dyDescent="0.2">
      <c r="D1954" s="1"/>
      <c r="E1954" s="1"/>
    </row>
    <row r="1955" spans="4:5" x14ac:dyDescent="0.2">
      <c r="D1955" s="1"/>
      <c r="E1955" s="1"/>
    </row>
    <row r="1956" spans="4:5" x14ac:dyDescent="0.2">
      <c r="D1956" s="1"/>
      <c r="E1956" s="1"/>
    </row>
    <row r="1957" spans="4:5" x14ac:dyDescent="0.2">
      <c r="D1957" s="1"/>
      <c r="E1957" s="1"/>
    </row>
    <row r="1958" spans="4:5" x14ac:dyDescent="0.2">
      <c r="D1958" s="1"/>
      <c r="E1958" s="1"/>
    </row>
    <row r="1959" spans="4:5" x14ac:dyDescent="0.2">
      <c r="D1959" s="1"/>
      <c r="E1959" s="1"/>
    </row>
    <row r="1960" spans="4:5" x14ac:dyDescent="0.2">
      <c r="D1960" s="1"/>
      <c r="E1960" s="1"/>
    </row>
    <row r="1961" spans="4:5" x14ac:dyDescent="0.2">
      <c r="D1961" s="1"/>
      <c r="E1961" s="1"/>
    </row>
    <row r="1962" spans="4:5" x14ac:dyDescent="0.2">
      <c r="D1962" s="1"/>
      <c r="E1962" s="1"/>
    </row>
    <row r="1963" spans="4:5" x14ac:dyDescent="0.2">
      <c r="D1963" s="1"/>
      <c r="E1963" s="1"/>
    </row>
    <row r="1964" spans="4:5" x14ac:dyDescent="0.2">
      <c r="D1964" s="1"/>
      <c r="E1964" s="1"/>
    </row>
    <row r="1965" spans="4:5" x14ac:dyDescent="0.2">
      <c r="D1965" s="1"/>
      <c r="E1965" s="1"/>
    </row>
    <row r="1966" spans="4:5" x14ac:dyDescent="0.2">
      <c r="D1966" s="1"/>
      <c r="E1966" s="1"/>
    </row>
    <row r="1967" spans="4:5" x14ac:dyDescent="0.2">
      <c r="D1967" s="1"/>
      <c r="E1967" s="1"/>
    </row>
    <row r="1968" spans="4:5" x14ac:dyDescent="0.2">
      <c r="D1968" s="1"/>
      <c r="E1968" s="1"/>
    </row>
    <row r="1969" spans="4:5" x14ac:dyDescent="0.2">
      <c r="D1969" s="1"/>
      <c r="E1969" s="1"/>
    </row>
    <row r="1970" spans="4:5" x14ac:dyDescent="0.2">
      <c r="D1970" s="1"/>
      <c r="E1970" s="1"/>
    </row>
    <row r="1971" spans="4:5" x14ac:dyDescent="0.2">
      <c r="D1971" s="1"/>
      <c r="E1971" s="1"/>
    </row>
    <row r="1972" spans="4:5" x14ac:dyDescent="0.2">
      <c r="D1972" s="1"/>
      <c r="E1972" s="1"/>
    </row>
    <row r="1973" spans="4:5" x14ac:dyDescent="0.2">
      <c r="D1973" s="1"/>
      <c r="E1973" s="1"/>
    </row>
    <row r="1974" spans="4:5" x14ac:dyDescent="0.2">
      <c r="D1974" s="1"/>
      <c r="E1974" s="1"/>
    </row>
    <row r="1975" spans="4:5" x14ac:dyDescent="0.2">
      <c r="D1975" s="1"/>
      <c r="E1975" s="1"/>
    </row>
    <row r="1976" spans="4:5" x14ac:dyDescent="0.2">
      <c r="D1976" s="1"/>
      <c r="E1976" s="1"/>
    </row>
    <row r="1977" spans="4:5" x14ac:dyDescent="0.2">
      <c r="D1977" s="1"/>
      <c r="E1977" s="1"/>
    </row>
    <row r="1978" spans="4:5" x14ac:dyDescent="0.2">
      <c r="D1978" s="1"/>
      <c r="E1978" s="1"/>
    </row>
    <row r="1979" spans="4:5" x14ac:dyDescent="0.2">
      <c r="D1979" s="1"/>
      <c r="E1979" s="1"/>
    </row>
    <row r="1980" spans="4:5" x14ac:dyDescent="0.2">
      <c r="D1980" s="1"/>
      <c r="E1980" s="1"/>
    </row>
    <row r="1981" spans="4:5" x14ac:dyDescent="0.2">
      <c r="D1981" s="1"/>
      <c r="E1981" s="1"/>
    </row>
    <row r="1982" spans="4:5" x14ac:dyDescent="0.2">
      <c r="D1982" s="1"/>
      <c r="E1982" s="1"/>
    </row>
    <row r="1983" spans="4:5" x14ac:dyDescent="0.2">
      <c r="D1983" s="1"/>
      <c r="E1983" s="1"/>
    </row>
    <row r="1984" spans="4:5" x14ac:dyDescent="0.2">
      <c r="D1984" s="1"/>
      <c r="E1984" s="1"/>
    </row>
    <row r="1985" spans="4:5" x14ac:dyDescent="0.2">
      <c r="D1985" s="1"/>
      <c r="E1985" s="1"/>
    </row>
    <row r="1986" spans="4:5" x14ac:dyDescent="0.2">
      <c r="D1986" s="1"/>
      <c r="E1986" s="1"/>
    </row>
    <row r="1987" spans="4:5" x14ac:dyDescent="0.2">
      <c r="D1987" s="1"/>
      <c r="E1987" s="1"/>
    </row>
    <row r="1988" spans="4:5" x14ac:dyDescent="0.2">
      <c r="D1988" s="1"/>
      <c r="E1988" s="1"/>
    </row>
    <row r="1989" spans="4:5" x14ac:dyDescent="0.2">
      <c r="D1989" s="1"/>
      <c r="E1989" s="1"/>
    </row>
    <row r="1990" spans="4:5" x14ac:dyDescent="0.2">
      <c r="D1990" s="1"/>
      <c r="E1990" s="1"/>
    </row>
    <row r="1991" spans="4:5" x14ac:dyDescent="0.2">
      <c r="D1991" s="1"/>
      <c r="E1991" s="1"/>
    </row>
    <row r="1992" spans="4:5" x14ac:dyDescent="0.2">
      <c r="D1992" s="1"/>
      <c r="E1992" s="1"/>
    </row>
    <row r="1993" spans="4:5" x14ac:dyDescent="0.2">
      <c r="D1993" s="1"/>
      <c r="E1993" s="1"/>
    </row>
    <row r="1994" spans="4:5" x14ac:dyDescent="0.2">
      <c r="D1994" s="1"/>
      <c r="E1994" s="1"/>
    </row>
    <row r="1995" spans="4:5" x14ac:dyDescent="0.2">
      <c r="D1995" s="1"/>
      <c r="E1995" s="1"/>
    </row>
    <row r="1996" spans="4:5" x14ac:dyDescent="0.2">
      <c r="D1996" s="1"/>
      <c r="E1996" s="1"/>
    </row>
    <row r="1997" spans="4:5" x14ac:dyDescent="0.2">
      <c r="D1997" s="1"/>
      <c r="E1997" s="1"/>
    </row>
    <row r="1998" spans="4:5" x14ac:dyDescent="0.2">
      <c r="D1998" s="1"/>
      <c r="E1998" s="1"/>
    </row>
    <row r="1999" spans="4:5" x14ac:dyDescent="0.2">
      <c r="D1999" s="1"/>
      <c r="E1999" s="1"/>
    </row>
    <row r="2000" spans="4:5" x14ac:dyDescent="0.2">
      <c r="D2000" s="1"/>
      <c r="E2000" s="1"/>
    </row>
    <row r="2001" spans="4:5" x14ac:dyDescent="0.2">
      <c r="D2001" s="1"/>
      <c r="E2001" s="1"/>
    </row>
    <row r="2002" spans="4:5" x14ac:dyDescent="0.2">
      <c r="D2002" s="1"/>
      <c r="E2002" s="1"/>
    </row>
    <row r="2003" spans="4:5" x14ac:dyDescent="0.2">
      <c r="D2003" s="1"/>
      <c r="E2003" s="1"/>
    </row>
    <row r="2004" spans="4:5" x14ac:dyDescent="0.2">
      <c r="D2004" s="1"/>
      <c r="E2004" s="1"/>
    </row>
    <row r="2005" spans="4:5" x14ac:dyDescent="0.2">
      <c r="D2005" s="1"/>
      <c r="E2005" s="1"/>
    </row>
    <row r="2006" spans="4:5" x14ac:dyDescent="0.2">
      <c r="D2006" s="1"/>
      <c r="E2006" s="1"/>
    </row>
    <row r="2007" spans="4:5" x14ac:dyDescent="0.2">
      <c r="D2007" s="1"/>
      <c r="E2007" s="1"/>
    </row>
    <row r="2008" spans="4:5" x14ac:dyDescent="0.2">
      <c r="D2008" s="1"/>
      <c r="E2008" s="1"/>
    </row>
    <row r="2009" spans="4:5" x14ac:dyDescent="0.2">
      <c r="D2009" s="1"/>
      <c r="E2009" s="1"/>
    </row>
    <row r="2010" spans="4:5" x14ac:dyDescent="0.2">
      <c r="D2010" s="1"/>
      <c r="E2010" s="1"/>
    </row>
    <row r="2011" spans="4:5" x14ac:dyDescent="0.2">
      <c r="D2011" s="1"/>
      <c r="E2011" s="1"/>
    </row>
    <row r="2012" spans="4:5" x14ac:dyDescent="0.2">
      <c r="D2012" s="1"/>
      <c r="E2012" s="1"/>
    </row>
    <row r="2013" spans="4:5" x14ac:dyDescent="0.2">
      <c r="D2013" s="1"/>
      <c r="E2013" s="1"/>
    </row>
    <row r="2014" spans="4:5" x14ac:dyDescent="0.2">
      <c r="D2014" s="1"/>
      <c r="E2014" s="1"/>
    </row>
    <row r="2015" spans="4:5" x14ac:dyDescent="0.2">
      <c r="D2015" s="1"/>
      <c r="E2015" s="1"/>
    </row>
    <row r="2016" spans="4:5" x14ac:dyDescent="0.2">
      <c r="D2016" s="1"/>
      <c r="E2016" s="1"/>
    </row>
    <row r="2017" spans="4:5" x14ac:dyDescent="0.2">
      <c r="D2017" s="1"/>
      <c r="E2017" s="1"/>
    </row>
    <row r="2018" spans="4:5" x14ac:dyDescent="0.2">
      <c r="D2018" s="1"/>
      <c r="E2018" s="1"/>
    </row>
    <row r="2019" spans="4:5" x14ac:dyDescent="0.2">
      <c r="D2019" s="1"/>
      <c r="E2019" s="1"/>
    </row>
    <row r="2020" spans="4:5" x14ac:dyDescent="0.2">
      <c r="D2020" s="1"/>
      <c r="E2020" s="1"/>
    </row>
    <row r="2021" spans="4:5" x14ac:dyDescent="0.2">
      <c r="D2021" s="1"/>
      <c r="E2021" s="1"/>
    </row>
    <row r="2022" spans="4:5" x14ac:dyDescent="0.2">
      <c r="D2022" s="1"/>
      <c r="E2022" s="1"/>
    </row>
    <row r="2023" spans="4:5" x14ac:dyDescent="0.2">
      <c r="D2023" s="1"/>
      <c r="E2023" s="1"/>
    </row>
    <row r="2024" spans="4:5" x14ac:dyDescent="0.2">
      <c r="D2024" s="1"/>
      <c r="E2024" s="1"/>
    </row>
    <row r="2025" spans="4:5" x14ac:dyDescent="0.2">
      <c r="D2025" s="1"/>
      <c r="E2025" s="1"/>
    </row>
    <row r="2026" spans="4:5" x14ac:dyDescent="0.2">
      <c r="D2026" s="1"/>
      <c r="E2026" s="1"/>
    </row>
    <row r="2027" spans="4:5" x14ac:dyDescent="0.2">
      <c r="D2027" s="1"/>
      <c r="E2027" s="1"/>
    </row>
    <row r="2028" spans="4:5" x14ac:dyDescent="0.2">
      <c r="D2028" s="1"/>
      <c r="E2028" s="1"/>
    </row>
    <row r="2029" spans="4:5" x14ac:dyDescent="0.2">
      <c r="D2029" s="1"/>
      <c r="E2029" s="1"/>
    </row>
    <row r="2030" spans="4:5" x14ac:dyDescent="0.2">
      <c r="D2030" s="1"/>
      <c r="E2030" s="1"/>
    </row>
    <row r="2031" spans="4:5" x14ac:dyDescent="0.2">
      <c r="D2031" s="1"/>
      <c r="E2031" s="1"/>
    </row>
    <row r="2032" spans="4:5" x14ac:dyDescent="0.2">
      <c r="D2032" s="1"/>
      <c r="E2032" s="1"/>
    </row>
    <row r="2033" spans="4:5" x14ac:dyDescent="0.2">
      <c r="D2033" s="1"/>
      <c r="E2033" s="1"/>
    </row>
    <row r="2034" spans="4:5" x14ac:dyDescent="0.2">
      <c r="D2034" s="1"/>
      <c r="E2034" s="1"/>
    </row>
    <row r="2035" spans="4:5" x14ac:dyDescent="0.2">
      <c r="D2035" s="1"/>
      <c r="E2035" s="1"/>
    </row>
    <row r="2036" spans="4:5" x14ac:dyDescent="0.2">
      <c r="D2036" s="1"/>
      <c r="E2036" s="1"/>
    </row>
    <row r="2037" spans="4:5" x14ac:dyDescent="0.2">
      <c r="D2037" s="1"/>
      <c r="E2037" s="1"/>
    </row>
    <row r="2038" spans="4:5" x14ac:dyDescent="0.2">
      <c r="D2038" s="1"/>
      <c r="E2038" s="1"/>
    </row>
    <row r="2039" spans="4:5" x14ac:dyDescent="0.2">
      <c r="D2039" s="1"/>
      <c r="E2039" s="1"/>
    </row>
    <row r="2040" spans="4:5" x14ac:dyDescent="0.2">
      <c r="D2040" s="1"/>
      <c r="E2040" s="1"/>
    </row>
    <row r="2041" spans="4:5" x14ac:dyDescent="0.2">
      <c r="D2041" s="1"/>
      <c r="E2041" s="1"/>
    </row>
    <row r="2042" spans="4:5" x14ac:dyDescent="0.2">
      <c r="D2042" s="1"/>
      <c r="E2042" s="1"/>
    </row>
    <row r="2043" spans="4:5" x14ac:dyDescent="0.2">
      <c r="D2043" s="1"/>
      <c r="E2043" s="1"/>
    </row>
    <row r="2044" spans="4:5" x14ac:dyDescent="0.2">
      <c r="D2044" s="1"/>
      <c r="E2044" s="1"/>
    </row>
    <row r="2045" spans="4:5" x14ac:dyDescent="0.2">
      <c r="D2045" s="1"/>
      <c r="E2045" s="1"/>
    </row>
    <row r="2046" spans="4:5" x14ac:dyDescent="0.2">
      <c r="D2046" s="1"/>
      <c r="E2046" s="1"/>
    </row>
    <row r="2047" spans="4:5" x14ac:dyDescent="0.2">
      <c r="D2047" s="1"/>
      <c r="E2047" s="1"/>
    </row>
    <row r="2048" spans="4:5" x14ac:dyDescent="0.2">
      <c r="D2048" s="1"/>
      <c r="E2048" s="1"/>
    </row>
    <row r="2049" spans="4:5" x14ac:dyDescent="0.2">
      <c r="D2049" s="1"/>
      <c r="E2049" s="1"/>
    </row>
    <row r="2050" spans="4:5" x14ac:dyDescent="0.2">
      <c r="D2050" s="1"/>
      <c r="E2050" s="1"/>
    </row>
    <row r="2051" spans="4:5" x14ac:dyDescent="0.2">
      <c r="D2051" s="1"/>
      <c r="E2051" s="1"/>
    </row>
    <row r="2052" spans="4:5" x14ac:dyDescent="0.2">
      <c r="D2052" s="1"/>
      <c r="E2052" s="1"/>
    </row>
    <row r="2053" spans="4:5" x14ac:dyDescent="0.2">
      <c r="D2053" s="1"/>
      <c r="E2053" s="1"/>
    </row>
    <row r="2054" spans="4:5" x14ac:dyDescent="0.2">
      <c r="D2054" s="1"/>
      <c r="E2054" s="1"/>
    </row>
    <row r="2055" spans="4:5" x14ac:dyDescent="0.2">
      <c r="D2055" s="1"/>
      <c r="E2055" s="1"/>
    </row>
    <row r="2056" spans="4:5" x14ac:dyDescent="0.2">
      <c r="D2056" s="1"/>
      <c r="E2056" s="1"/>
    </row>
    <row r="2057" spans="4:5" x14ac:dyDescent="0.2">
      <c r="D2057" s="1"/>
      <c r="E2057" s="1"/>
    </row>
    <row r="2058" spans="4:5" x14ac:dyDescent="0.2">
      <c r="D2058" s="1"/>
      <c r="E2058" s="1"/>
    </row>
    <row r="2059" spans="4:5" x14ac:dyDescent="0.2">
      <c r="D2059" s="1"/>
      <c r="E2059" s="1"/>
    </row>
    <row r="2060" spans="4:5" x14ac:dyDescent="0.2">
      <c r="D2060" s="1"/>
      <c r="E2060" s="1"/>
    </row>
    <row r="2061" spans="4:5" x14ac:dyDescent="0.2">
      <c r="D2061" s="1"/>
      <c r="E2061" s="1"/>
    </row>
    <row r="2062" spans="4:5" x14ac:dyDescent="0.2">
      <c r="D2062" s="1"/>
      <c r="E2062" s="1"/>
    </row>
    <row r="2063" spans="4:5" x14ac:dyDescent="0.2">
      <c r="D2063" s="1"/>
      <c r="E2063" s="1"/>
    </row>
    <row r="2064" spans="4:5" x14ac:dyDescent="0.2">
      <c r="D2064" s="1"/>
      <c r="E2064" s="1"/>
    </row>
    <row r="2065" spans="4:5" x14ac:dyDescent="0.2">
      <c r="D2065" s="1"/>
      <c r="E2065" s="1"/>
    </row>
    <row r="2066" spans="4:5" x14ac:dyDescent="0.2">
      <c r="D2066" s="1"/>
      <c r="E2066" s="1"/>
    </row>
    <row r="2067" spans="4:5" x14ac:dyDescent="0.2">
      <c r="D2067" s="1"/>
      <c r="E2067" s="1"/>
    </row>
    <row r="2068" spans="4:5" x14ac:dyDescent="0.2">
      <c r="D2068" s="1"/>
      <c r="E2068" s="1"/>
    </row>
    <row r="2069" spans="4:5" x14ac:dyDescent="0.2">
      <c r="D2069" s="1"/>
      <c r="E2069" s="1"/>
    </row>
    <row r="2070" spans="4:5" x14ac:dyDescent="0.2">
      <c r="D2070" s="1"/>
      <c r="E2070" s="1"/>
    </row>
    <row r="2071" spans="4:5" x14ac:dyDescent="0.2">
      <c r="D2071" s="1"/>
      <c r="E2071" s="1"/>
    </row>
    <row r="2072" spans="4:5" x14ac:dyDescent="0.2">
      <c r="D2072" s="1"/>
      <c r="E2072" s="1"/>
    </row>
    <row r="2073" spans="4:5" x14ac:dyDescent="0.2">
      <c r="D2073" s="1"/>
      <c r="E2073" s="1"/>
    </row>
    <row r="2074" spans="4:5" x14ac:dyDescent="0.2">
      <c r="D2074" s="1"/>
      <c r="E2074" s="1"/>
    </row>
    <row r="2075" spans="4:5" x14ac:dyDescent="0.2">
      <c r="D2075" s="1"/>
      <c r="E2075" s="1"/>
    </row>
    <row r="2076" spans="4:5" x14ac:dyDescent="0.2">
      <c r="D2076" s="1"/>
      <c r="E2076" s="1"/>
    </row>
    <row r="2077" spans="4:5" x14ac:dyDescent="0.2">
      <c r="D2077" s="1"/>
      <c r="E2077" s="1"/>
    </row>
    <row r="2078" spans="4:5" x14ac:dyDescent="0.2">
      <c r="D2078" s="1"/>
      <c r="E2078" s="1"/>
    </row>
    <row r="2079" spans="4:5" x14ac:dyDescent="0.2">
      <c r="D2079" s="1"/>
      <c r="E2079" s="1"/>
    </row>
    <row r="2080" spans="4:5" x14ac:dyDescent="0.2">
      <c r="D2080" s="1"/>
      <c r="E2080" s="1"/>
    </row>
    <row r="2081" spans="4:5" x14ac:dyDescent="0.2">
      <c r="D2081" s="1"/>
      <c r="E2081" s="1"/>
    </row>
    <row r="2082" spans="4:5" x14ac:dyDescent="0.2">
      <c r="D2082" s="1"/>
      <c r="E2082" s="1"/>
    </row>
    <row r="2083" spans="4:5" x14ac:dyDescent="0.2">
      <c r="D2083" s="1"/>
      <c r="E2083" s="1"/>
    </row>
    <row r="2084" spans="4:5" x14ac:dyDescent="0.2">
      <c r="D2084" s="1"/>
      <c r="E2084" s="1"/>
    </row>
    <row r="2085" spans="4:5" x14ac:dyDescent="0.2">
      <c r="D2085" s="1"/>
      <c r="E2085" s="1"/>
    </row>
    <row r="2086" spans="4:5" x14ac:dyDescent="0.2">
      <c r="D2086" s="1"/>
      <c r="E2086" s="1"/>
    </row>
    <row r="2087" spans="4:5" x14ac:dyDescent="0.2">
      <c r="D2087" s="1"/>
      <c r="E2087" s="1"/>
    </row>
    <row r="2088" spans="4:5" x14ac:dyDescent="0.2">
      <c r="D2088" s="1"/>
      <c r="E2088" s="1"/>
    </row>
    <row r="2089" spans="4:5" x14ac:dyDescent="0.2">
      <c r="D2089" s="1"/>
      <c r="E2089" s="1"/>
    </row>
    <row r="2090" spans="4:5" x14ac:dyDescent="0.2">
      <c r="D2090" s="1"/>
      <c r="E2090" s="1"/>
    </row>
    <row r="2091" spans="4:5" x14ac:dyDescent="0.2">
      <c r="D2091" s="1"/>
      <c r="E2091" s="1"/>
    </row>
    <row r="2092" spans="4:5" x14ac:dyDescent="0.2">
      <c r="D2092" s="1"/>
      <c r="E2092" s="1"/>
    </row>
    <row r="2093" spans="4:5" x14ac:dyDescent="0.2">
      <c r="D2093" s="1"/>
      <c r="E2093" s="1"/>
    </row>
    <row r="2094" spans="4:5" x14ac:dyDescent="0.2">
      <c r="D2094" s="1"/>
      <c r="E2094" s="1"/>
    </row>
    <row r="2095" spans="4:5" x14ac:dyDescent="0.2">
      <c r="D2095" s="1"/>
      <c r="E2095" s="1"/>
    </row>
    <row r="2096" spans="4:5" x14ac:dyDescent="0.2">
      <c r="D2096" s="1"/>
      <c r="E2096" s="1"/>
    </row>
    <row r="2097" spans="4:5" x14ac:dyDescent="0.2">
      <c r="D2097" s="1"/>
      <c r="E2097" s="1"/>
    </row>
    <row r="2098" spans="4:5" x14ac:dyDescent="0.2">
      <c r="D2098" s="1"/>
      <c r="E2098" s="1"/>
    </row>
    <row r="2099" spans="4:5" x14ac:dyDescent="0.2">
      <c r="D2099" s="1"/>
      <c r="E2099" s="1"/>
    </row>
    <row r="2100" spans="4:5" x14ac:dyDescent="0.2">
      <c r="D2100" s="1"/>
      <c r="E2100" s="1"/>
    </row>
    <row r="2101" spans="4:5" x14ac:dyDescent="0.2">
      <c r="D2101" s="1"/>
      <c r="E2101" s="1"/>
    </row>
    <row r="2102" spans="4:5" x14ac:dyDescent="0.2">
      <c r="D2102" s="1"/>
      <c r="E2102" s="1"/>
    </row>
    <row r="2103" spans="4:5" x14ac:dyDescent="0.2">
      <c r="D2103" s="1"/>
      <c r="E2103" s="1"/>
    </row>
    <row r="2104" spans="4:5" x14ac:dyDescent="0.2">
      <c r="D2104" s="1"/>
      <c r="E2104" s="1"/>
    </row>
    <row r="2105" spans="4:5" x14ac:dyDescent="0.2">
      <c r="D2105" s="1"/>
      <c r="E2105" s="1"/>
    </row>
    <row r="2106" spans="4:5" x14ac:dyDescent="0.2">
      <c r="D2106" s="1"/>
      <c r="E2106" s="1"/>
    </row>
    <row r="2107" spans="4:5" x14ac:dyDescent="0.2">
      <c r="D2107" s="1"/>
      <c r="E2107" s="1"/>
    </row>
    <row r="2108" spans="4:5" x14ac:dyDescent="0.2">
      <c r="D2108" s="1"/>
      <c r="E2108" s="1"/>
    </row>
    <row r="2109" spans="4:5" x14ac:dyDescent="0.2">
      <c r="D2109" s="1"/>
      <c r="E2109" s="1"/>
    </row>
    <row r="2110" spans="4:5" x14ac:dyDescent="0.2">
      <c r="D2110" s="1"/>
      <c r="E2110" s="1"/>
    </row>
    <row r="2111" spans="4:5" x14ac:dyDescent="0.2">
      <c r="D2111" s="1"/>
      <c r="E2111" s="1"/>
    </row>
    <row r="2112" spans="4:5" x14ac:dyDescent="0.2">
      <c r="D2112" s="1"/>
      <c r="E2112" s="1"/>
    </row>
    <row r="2113" spans="4:5" x14ac:dyDescent="0.2">
      <c r="D2113" s="1"/>
      <c r="E2113" s="1"/>
    </row>
    <row r="2114" spans="4:5" x14ac:dyDescent="0.2">
      <c r="D2114" s="1"/>
      <c r="E2114" s="1"/>
    </row>
    <row r="2115" spans="4:5" x14ac:dyDescent="0.2">
      <c r="D2115" s="1"/>
      <c r="E2115" s="1"/>
    </row>
    <row r="2116" spans="4:5" x14ac:dyDescent="0.2">
      <c r="D2116" s="1"/>
      <c r="E2116" s="1"/>
    </row>
    <row r="2117" spans="4:5" x14ac:dyDescent="0.2">
      <c r="D2117" s="1"/>
      <c r="E2117" s="1"/>
    </row>
    <row r="2118" spans="4:5" x14ac:dyDescent="0.2">
      <c r="D2118" s="1"/>
      <c r="E2118" s="1"/>
    </row>
    <row r="2119" spans="4:5" x14ac:dyDescent="0.2">
      <c r="D2119" s="1"/>
      <c r="E2119" s="1"/>
    </row>
    <row r="2120" spans="4:5" x14ac:dyDescent="0.2">
      <c r="D2120" s="1"/>
      <c r="E2120" s="1"/>
    </row>
    <row r="2121" spans="4:5" x14ac:dyDescent="0.2">
      <c r="D2121" s="1"/>
      <c r="E2121" s="1"/>
    </row>
    <row r="2122" spans="4:5" x14ac:dyDescent="0.2">
      <c r="D2122" s="1"/>
      <c r="E2122" s="1"/>
    </row>
    <row r="2123" spans="4:5" x14ac:dyDescent="0.2">
      <c r="D2123" s="1"/>
      <c r="E2123" s="1"/>
    </row>
    <row r="2124" spans="4:5" x14ac:dyDescent="0.2">
      <c r="D2124" s="1"/>
      <c r="E2124" s="1"/>
    </row>
    <row r="2125" spans="4:5" x14ac:dyDescent="0.2">
      <c r="D2125" s="1"/>
      <c r="E2125" s="1"/>
    </row>
    <row r="2126" spans="4:5" x14ac:dyDescent="0.2">
      <c r="D2126" s="1"/>
      <c r="E2126" s="1"/>
    </row>
    <row r="2127" spans="4:5" x14ac:dyDescent="0.2">
      <c r="D2127" s="1"/>
      <c r="E2127" s="1"/>
    </row>
    <row r="2128" spans="4:5" x14ac:dyDescent="0.2">
      <c r="D2128" s="1"/>
      <c r="E2128" s="1"/>
    </row>
    <row r="2129" spans="4:5" x14ac:dyDescent="0.2">
      <c r="D2129" s="1"/>
      <c r="E2129" s="1"/>
    </row>
    <row r="2130" spans="4:5" x14ac:dyDescent="0.2">
      <c r="D2130" s="1"/>
      <c r="E2130" s="1"/>
    </row>
    <row r="2131" spans="4:5" x14ac:dyDescent="0.2">
      <c r="D2131" s="1"/>
      <c r="E2131" s="1"/>
    </row>
    <row r="2132" spans="4:5" x14ac:dyDescent="0.2">
      <c r="D2132" s="1"/>
      <c r="E2132" s="1"/>
    </row>
    <row r="2133" spans="4:5" x14ac:dyDescent="0.2">
      <c r="D2133" s="1"/>
      <c r="E2133" s="1"/>
    </row>
    <row r="2134" spans="4:5" x14ac:dyDescent="0.2">
      <c r="D2134" s="1"/>
      <c r="E2134" s="1"/>
    </row>
    <row r="2135" spans="4:5" x14ac:dyDescent="0.2">
      <c r="D2135" s="1"/>
      <c r="E2135" s="1"/>
    </row>
    <row r="2136" spans="4:5" x14ac:dyDescent="0.2">
      <c r="D2136" s="1"/>
      <c r="E2136" s="1"/>
    </row>
    <row r="2137" spans="4:5" x14ac:dyDescent="0.2">
      <c r="D2137" s="1"/>
      <c r="E2137" s="1"/>
    </row>
    <row r="2138" spans="4:5" x14ac:dyDescent="0.2">
      <c r="D2138" s="1"/>
      <c r="E2138" s="1"/>
    </row>
    <row r="2139" spans="4:5" x14ac:dyDescent="0.2">
      <c r="D2139" s="1"/>
      <c r="E2139" s="1"/>
    </row>
    <row r="2140" spans="4:5" x14ac:dyDescent="0.2">
      <c r="D2140" s="1"/>
      <c r="E2140" s="1"/>
    </row>
    <row r="2141" spans="4:5" x14ac:dyDescent="0.2">
      <c r="D2141" s="1"/>
      <c r="E2141" s="1"/>
    </row>
    <row r="2142" spans="4:5" x14ac:dyDescent="0.2">
      <c r="D2142" s="1"/>
      <c r="E2142" s="1"/>
    </row>
    <row r="2143" spans="4:5" x14ac:dyDescent="0.2">
      <c r="D2143" s="1"/>
      <c r="E2143" s="1"/>
    </row>
    <row r="2144" spans="4:5" x14ac:dyDescent="0.2">
      <c r="D2144" s="1"/>
      <c r="E2144" s="1"/>
    </row>
    <row r="2145" spans="4:5" x14ac:dyDescent="0.2">
      <c r="D2145" s="1"/>
      <c r="E2145" s="1"/>
    </row>
    <row r="2146" spans="4:5" x14ac:dyDescent="0.2">
      <c r="D2146" s="1"/>
      <c r="E2146" s="1"/>
    </row>
    <row r="2147" spans="4:5" x14ac:dyDescent="0.2">
      <c r="D2147" s="1"/>
      <c r="E2147" s="1"/>
    </row>
    <row r="2148" spans="4:5" x14ac:dyDescent="0.2">
      <c r="D2148" s="1"/>
      <c r="E2148" s="1"/>
    </row>
    <row r="2149" spans="4:5" x14ac:dyDescent="0.2">
      <c r="D2149" s="1"/>
      <c r="E2149" s="1"/>
    </row>
    <row r="2150" spans="4:5" x14ac:dyDescent="0.2">
      <c r="D2150" s="1"/>
      <c r="E2150" s="1"/>
    </row>
    <row r="2151" spans="4:5" x14ac:dyDescent="0.2">
      <c r="D2151" s="1"/>
      <c r="E2151" s="1"/>
    </row>
    <row r="2152" spans="4:5" x14ac:dyDescent="0.2">
      <c r="D2152" s="1"/>
      <c r="E2152" s="1"/>
    </row>
    <row r="2153" spans="4:5" x14ac:dyDescent="0.2">
      <c r="D2153" s="1"/>
      <c r="E2153" s="1"/>
    </row>
    <row r="2154" spans="4:5" x14ac:dyDescent="0.2">
      <c r="D2154" s="1"/>
      <c r="E2154" s="1"/>
    </row>
    <row r="2155" spans="4:5" x14ac:dyDescent="0.2">
      <c r="D2155" s="1"/>
      <c r="E2155" s="1"/>
    </row>
    <row r="2156" spans="4:5" x14ac:dyDescent="0.2">
      <c r="D2156" s="1"/>
      <c r="E2156" s="1"/>
    </row>
    <row r="2157" spans="4:5" x14ac:dyDescent="0.2">
      <c r="D2157" s="1"/>
      <c r="E2157" s="1"/>
    </row>
    <row r="2158" spans="4:5" x14ac:dyDescent="0.2">
      <c r="D2158" s="1"/>
      <c r="E2158" s="1"/>
    </row>
    <row r="2159" spans="4:5" x14ac:dyDescent="0.2">
      <c r="D2159" s="1"/>
      <c r="E2159" s="1"/>
    </row>
    <row r="2160" spans="4:5" x14ac:dyDescent="0.2">
      <c r="D2160" s="1"/>
      <c r="E2160" s="1"/>
    </row>
    <row r="2161" spans="4:5" x14ac:dyDescent="0.2">
      <c r="D2161" s="1"/>
      <c r="E2161" s="1"/>
    </row>
    <row r="2162" spans="4:5" x14ac:dyDescent="0.2">
      <c r="D2162" s="1"/>
      <c r="E2162" s="1"/>
    </row>
    <row r="2163" spans="4:5" x14ac:dyDescent="0.2">
      <c r="D2163" s="1"/>
      <c r="E2163" s="1"/>
    </row>
    <row r="2164" spans="4:5" x14ac:dyDescent="0.2">
      <c r="D2164" s="1"/>
      <c r="E2164" s="1"/>
    </row>
    <row r="2165" spans="4:5" x14ac:dyDescent="0.2">
      <c r="D2165" s="1"/>
      <c r="E2165" s="1"/>
    </row>
    <row r="2166" spans="4:5" x14ac:dyDescent="0.2">
      <c r="D2166" s="1"/>
      <c r="E2166" s="1"/>
    </row>
    <row r="2167" spans="4:5" x14ac:dyDescent="0.2">
      <c r="D2167" s="1"/>
      <c r="E2167" s="1"/>
    </row>
    <row r="2168" spans="4:5" x14ac:dyDescent="0.2">
      <c r="D2168" s="1"/>
      <c r="E2168" s="1"/>
    </row>
    <row r="2169" spans="4:5" x14ac:dyDescent="0.2">
      <c r="D2169" s="1"/>
      <c r="E2169" s="1"/>
    </row>
    <row r="2170" spans="4:5" x14ac:dyDescent="0.2">
      <c r="D2170" s="1"/>
      <c r="E2170" s="1"/>
    </row>
    <row r="2171" spans="4:5" x14ac:dyDescent="0.2">
      <c r="D2171" s="1"/>
      <c r="E2171" s="1"/>
    </row>
    <row r="2172" spans="4:5" x14ac:dyDescent="0.2">
      <c r="D2172" s="1"/>
      <c r="E2172" s="1"/>
    </row>
    <row r="2173" spans="4:5" x14ac:dyDescent="0.2">
      <c r="D2173" s="1"/>
      <c r="E2173" s="1"/>
    </row>
    <row r="2174" spans="4:5" x14ac:dyDescent="0.2">
      <c r="D2174" s="1"/>
      <c r="E2174" s="1"/>
    </row>
    <row r="2175" spans="4:5" x14ac:dyDescent="0.2">
      <c r="D2175" s="1"/>
      <c r="E2175" s="1"/>
    </row>
    <row r="2176" spans="4:5" x14ac:dyDescent="0.2">
      <c r="D2176" s="1"/>
      <c r="E2176" s="1"/>
    </row>
    <row r="2177" spans="4:5" x14ac:dyDescent="0.2">
      <c r="D2177" s="1"/>
      <c r="E2177" s="1"/>
    </row>
    <row r="2178" spans="4:5" x14ac:dyDescent="0.2">
      <c r="D2178" s="1"/>
      <c r="E2178" s="1"/>
    </row>
    <row r="2179" spans="4:5" x14ac:dyDescent="0.2">
      <c r="D2179" s="1"/>
      <c r="E2179" s="1"/>
    </row>
    <row r="2180" spans="4:5" x14ac:dyDescent="0.2">
      <c r="D2180" s="1"/>
      <c r="E2180" s="1"/>
    </row>
    <row r="2181" spans="4:5" x14ac:dyDescent="0.2">
      <c r="D2181" s="1"/>
      <c r="E2181" s="1"/>
    </row>
    <row r="2182" spans="4:5" x14ac:dyDescent="0.2">
      <c r="D2182" s="1"/>
      <c r="E2182" s="1"/>
    </row>
    <row r="2183" spans="4:5" x14ac:dyDescent="0.2">
      <c r="D2183" s="1"/>
      <c r="E2183" s="1"/>
    </row>
    <row r="2184" spans="4:5" x14ac:dyDescent="0.2">
      <c r="D2184" s="1"/>
      <c r="E2184" s="1"/>
    </row>
    <row r="2185" spans="4:5" x14ac:dyDescent="0.2">
      <c r="D2185" s="1"/>
      <c r="E2185" s="1"/>
    </row>
    <row r="2186" spans="4:5" x14ac:dyDescent="0.2">
      <c r="D2186" s="1"/>
      <c r="E2186" s="1"/>
    </row>
    <row r="2187" spans="4:5" x14ac:dyDescent="0.2">
      <c r="D2187" s="1"/>
      <c r="E2187" s="1"/>
    </row>
    <row r="2188" spans="4:5" x14ac:dyDescent="0.2">
      <c r="D2188" s="1"/>
      <c r="E2188" s="1"/>
    </row>
    <row r="2189" spans="4:5" x14ac:dyDescent="0.2">
      <c r="D2189" s="1"/>
      <c r="E2189" s="1"/>
    </row>
    <row r="2190" spans="4:5" x14ac:dyDescent="0.2">
      <c r="D2190" s="1"/>
      <c r="E2190" s="1"/>
    </row>
    <row r="2191" spans="4:5" x14ac:dyDescent="0.2">
      <c r="D2191" s="1"/>
      <c r="E2191" s="1"/>
    </row>
    <row r="2192" spans="4:5" x14ac:dyDescent="0.2">
      <c r="D2192" s="1"/>
      <c r="E2192" s="1"/>
    </row>
    <row r="2193" spans="4:5" x14ac:dyDescent="0.2">
      <c r="D2193" s="1"/>
      <c r="E2193" s="1"/>
    </row>
    <row r="2194" spans="4:5" x14ac:dyDescent="0.2">
      <c r="D2194" s="1"/>
      <c r="E2194" s="1"/>
    </row>
    <row r="2195" spans="4:5" x14ac:dyDescent="0.2">
      <c r="D2195" s="1"/>
      <c r="E2195" s="1"/>
    </row>
    <row r="2196" spans="4:5" x14ac:dyDescent="0.2">
      <c r="D2196" s="1"/>
      <c r="E2196" s="1"/>
    </row>
    <row r="2197" spans="4:5" x14ac:dyDescent="0.2">
      <c r="D2197" s="1"/>
      <c r="E2197" s="1"/>
    </row>
    <row r="2198" spans="4:5" x14ac:dyDescent="0.2">
      <c r="D2198" s="1"/>
      <c r="E2198" s="1"/>
    </row>
    <row r="2199" spans="4:5" x14ac:dyDescent="0.2">
      <c r="D2199" s="1"/>
      <c r="E2199" s="1"/>
    </row>
    <row r="2200" spans="4:5" x14ac:dyDescent="0.2">
      <c r="D2200" s="1"/>
      <c r="E2200" s="1"/>
    </row>
    <row r="2201" spans="4:5" x14ac:dyDescent="0.2">
      <c r="D2201" s="1"/>
      <c r="E2201" s="1"/>
    </row>
    <row r="2202" spans="4:5" x14ac:dyDescent="0.2">
      <c r="D2202" s="1"/>
      <c r="E2202" s="1"/>
    </row>
    <row r="2203" spans="4:5" x14ac:dyDescent="0.2">
      <c r="D2203" s="1"/>
      <c r="E2203" s="1"/>
    </row>
    <row r="2204" spans="4:5" x14ac:dyDescent="0.2">
      <c r="D2204" s="1"/>
      <c r="E2204" s="1"/>
    </row>
    <row r="2205" spans="4:5" x14ac:dyDescent="0.2">
      <c r="D2205" s="1"/>
      <c r="E2205" s="1"/>
    </row>
    <row r="2206" spans="4:5" x14ac:dyDescent="0.2">
      <c r="D2206" s="1"/>
      <c r="E2206" s="1"/>
    </row>
    <row r="2207" spans="4:5" x14ac:dyDescent="0.2">
      <c r="D2207" s="1"/>
      <c r="E2207" s="1"/>
    </row>
    <row r="2208" spans="4:5" x14ac:dyDescent="0.2">
      <c r="D2208" s="1"/>
      <c r="E2208" s="1"/>
    </row>
    <row r="2209" spans="4:5" x14ac:dyDescent="0.2">
      <c r="D2209" s="1"/>
      <c r="E2209" s="1"/>
    </row>
    <row r="2210" spans="4:5" x14ac:dyDescent="0.2">
      <c r="D2210" s="1"/>
      <c r="E2210" s="1"/>
    </row>
    <row r="2211" spans="4:5" x14ac:dyDescent="0.2">
      <c r="D2211" s="1"/>
      <c r="E2211" s="1"/>
    </row>
    <row r="2212" spans="4:5" x14ac:dyDescent="0.2">
      <c r="D2212" s="1"/>
      <c r="E2212" s="1"/>
    </row>
    <row r="2213" spans="4:5" x14ac:dyDescent="0.2">
      <c r="D2213" s="1"/>
      <c r="E2213" s="1"/>
    </row>
    <row r="2214" spans="4:5" x14ac:dyDescent="0.2">
      <c r="D2214" s="1"/>
      <c r="E2214" s="1"/>
    </row>
    <row r="2215" spans="4:5" x14ac:dyDescent="0.2">
      <c r="D2215" s="1"/>
      <c r="E2215" s="1"/>
    </row>
    <row r="2216" spans="4:5" x14ac:dyDescent="0.2">
      <c r="D2216" s="1"/>
      <c r="E2216" s="1"/>
    </row>
    <row r="2217" spans="4:5" x14ac:dyDescent="0.2">
      <c r="D2217" s="1"/>
      <c r="E2217" s="1"/>
    </row>
    <row r="2218" spans="4:5" x14ac:dyDescent="0.2">
      <c r="D2218" s="1"/>
      <c r="E2218" s="1"/>
    </row>
    <row r="2219" spans="4:5" x14ac:dyDescent="0.2">
      <c r="D2219" s="1"/>
      <c r="E2219" s="1"/>
    </row>
    <row r="2220" spans="4:5" x14ac:dyDescent="0.2">
      <c r="D2220" s="1"/>
      <c r="E2220" s="1"/>
    </row>
    <row r="2221" spans="4:5" x14ac:dyDescent="0.2">
      <c r="D2221" s="1"/>
      <c r="E2221" s="1"/>
    </row>
    <row r="2222" spans="4:5" x14ac:dyDescent="0.2">
      <c r="D2222" s="1"/>
      <c r="E2222" s="1"/>
    </row>
    <row r="2223" spans="4:5" x14ac:dyDescent="0.2">
      <c r="D2223" s="1"/>
      <c r="E2223" s="1"/>
    </row>
    <row r="2224" spans="4:5" x14ac:dyDescent="0.2">
      <c r="D2224" s="1"/>
      <c r="E2224" s="1"/>
    </row>
    <row r="2225" spans="4:5" x14ac:dyDescent="0.2">
      <c r="D2225" s="1"/>
      <c r="E2225" s="1"/>
    </row>
    <row r="2226" spans="4:5" x14ac:dyDescent="0.2">
      <c r="D2226" s="1"/>
      <c r="E2226" s="1"/>
    </row>
    <row r="2227" spans="4:5" x14ac:dyDescent="0.2">
      <c r="D2227" s="1"/>
      <c r="E2227" s="1"/>
    </row>
    <row r="2228" spans="4:5" x14ac:dyDescent="0.2">
      <c r="D2228" s="1"/>
      <c r="E2228" s="1"/>
    </row>
    <row r="2229" spans="4:5" x14ac:dyDescent="0.2">
      <c r="D2229" s="1"/>
      <c r="E2229" s="1"/>
    </row>
    <row r="2230" spans="4:5" x14ac:dyDescent="0.2">
      <c r="D2230" s="1"/>
      <c r="E2230" s="1"/>
    </row>
    <row r="2231" spans="4:5" x14ac:dyDescent="0.2">
      <c r="D2231" s="1"/>
      <c r="E2231" s="1"/>
    </row>
    <row r="2232" spans="4:5" x14ac:dyDescent="0.2">
      <c r="D2232" s="1"/>
      <c r="E2232" s="1"/>
    </row>
    <row r="2233" spans="4:5" x14ac:dyDescent="0.2">
      <c r="D2233" s="1"/>
      <c r="E2233" s="1"/>
    </row>
    <row r="2234" spans="4:5" x14ac:dyDescent="0.2">
      <c r="D2234" s="1"/>
      <c r="E2234" s="1"/>
    </row>
    <row r="2235" spans="4:5" x14ac:dyDescent="0.2">
      <c r="D2235" s="1"/>
      <c r="E2235" s="1"/>
    </row>
    <row r="2236" spans="4:5" x14ac:dyDescent="0.2">
      <c r="D2236" s="1"/>
      <c r="E2236" s="1"/>
    </row>
    <row r="2237" spans="4:5" x14ac:dyDescent="0.2">
      <c r="D2237" s="1"/>
      <c r="E2237" s="1"/>
    </row>
    <row r="2238" spans="4:5" x14ac:dyDescent="0.2">
      <c r="D2238" s="1"/>
      <c r="E2238" s="1"/>
    </row>
    <row r="2239" spans="4:5" x14ac:dyDescent="0.2">
      <c r="D2239" s="1"/>
      <c r="E2239" s="1"/>
    </row>
    <row r="2240" spans="4:5" x14ac:dyDescent="0.2">
      <c r="D2240" s="1"/>
      <c r="E2240" s="1"/>
    </row>
    <row r="2241" spans="4:5" x14ac:dyDescent="0.2">
      <c r="D2241" s="1"/>
      <c r="E2241" s="1"/>
    </row>
    <row r="2242" spans="4:5" x14ac:dyDescent="0.2">
      <c r="D2242" s="1"/>
      <c r="E2242" s="1"/>
    </row>
    <row r="2243" spans="4:5" x14ac:dyDescent="0.2">
      <c r="D2243" s="1"/>
      <c r="E2243" s="1"/>
    </row>
    <row r="2244" spans="4:5" x14ac:dyDescent="0.2">
      <c r="D2244" s="1"/>
      <c r="E2244" s="1"/>
    </row>
    <row r="2245" spans="4:5" x14ac:dyDescent="0.2">
      <c r="D2245" s="1"/>
      <c r="E2245" s="1"/>
    </row>
    <row r="2246" spans="4:5" x14ac:dyDescent="0.2">
      <c r="D2246" s="1"/>
      <c r="E2246" s="1"/>
    </row>
    <row r="2247" spans="4:5" x14ac:dyDescent="0.2">
      <c r="D2247" s="1"/>
      <c r="E2247" s="1"/>
    </row>
    <row r="2248" spans="4:5" x14ac:dyDescent="0.2">
      <c r="D2248" s="1"/>
      <c r="E2248" s="1"/>
    </row>
    <row r="2249" spans="4:5" x14ac:dyDescent="0.2">
      <c r="D2249" s="1"/>
      <c r="E2249" s="1"/>
    </row>
    <row r="2250" spans="4:5" x14ac:dyDescent="0.2">
      <c r="D2250" s="1"/>
      <c r="E2250" s="1"/>
    </row>
    <row r="2251" spans="4:5" x14ac:dyDescent="0.2">
      <c r="D2251" s="1"/>
      <c r="E2251" s="1"/>
    </row>
    <row r="2252" spans="4:5" x14ac:dyDescent="0.2">
      <c r="D2252" s="1"/>
      <c r="E2252" s="1"/>
    </row>
    <row r="2253" spans="4:5" x14ac:dyDescent="0.2">
      <c r="D2253" s="1"/>
      <c r="E2253" s="1"/>
    </row>
    <row r="2254" spans="4:5" x14ac:dyDescent="0.2">
      <c r="D2254" s="1"/>
      <c r="E2254" s="1"/>
    </row>
    <row r="2255" spans="4:5" x14ac:dyDescent="0.2">
      <c r="D2255" s="1"/>
      <c r="E2255" s="1"/>
    </row>
    <row r="2256" spans="4:5" x14ac:dyDescent="0.2">
      <c r="D2256" s="1"/>
      <c r="E2256" s="1"/>
    </row>
    <row r="2257" spans="4:5" x14ac:dyDescent="0.2">
      <c r="D2257" s="1"/>
      <c r="E2257" s="1"/>
    </row>
    <row r="2258" spans="4:5" x14ac:dyDescent="0.2">
      <c r="D2258" s="1"/>
      <c r="E2258" s="1"/>
    </row>
    <row r="2259" spans="4:5" x14ac:dyDescent="0.2">
      <c r="D2259" s="1"/>
      <c r="E2259" s="1"/>
    </row>
    <row r="2260" spans="4:5" x14ac:dyDescent="0.2">
      <c r="D2260" s="1"/>
      <c r="E2260" s="1"/>
    </row>
    <row r="2261" spans="4:5" x14ac:dyDescent="0.2">
      <c r="D2261" s="1"/>
      <c r="E2261" s="1"/>
    </row>
    <row r="2262" spans="4:5" x14ac:dyDescent="0.2">
      <c r="D2262" s="1"/>
      <c r="E2262" s="1"/>
    </row>
    <row r="2263" spans="4:5" x14ac:dyDescent="0.2">
      <c r="D2263" s="1"/>
      <c r="E2263" s="1"/>
    </row>
    <row r="2264" spans="4:5" x14ac:dyDescent="0.2">
      <c r="D2264" s="1"/>
      <c r="E2264" s="1"/>
    </row>
    <row r="2265" spans="4:5" x14ac:dyDescent="0.2">
      <c r="D2265" s="1"/>
      <c r="E2265" s="1"/>
    </row>
    <row r="2266" spans="4:5" x14ac:dyDescent="0.2">
      <c r="D2266" s="1"/>
      <c r="E2266" s="1"/>
    </row>
    <row r="2267" spans="4:5" x14ac:dyDescent="0.2">
      <c r="D2267" s="1"/>
      <c r="E2267" s="1"/>
    </row>
    <row r="2268" spans="4:5" x14ac:dyDescent="0.2">
      <c r="D2268" s="1"/>
      <c r="E2268" s="1"/>
    </row>
    <row r="2269" spans="4:5" x14ac:dyDescent="0.2">
      <c r="D2269" s="1"/>
      <c r="E2269" s="1"/>
    </row>
    <row r="2270" spans="4:5" x14ac:dyDescent="0.2">
      <c r="D2270" s="1"/>
      <c r="E2270" s="1"/>
    </row>
    <row r="2271" spans="4:5" x14ac:dyDescent="0.2">
      <c r="D2271" s="1"/>
      <c r="E2271" s="1"/>
    </row>
    <row r="2272" spans="4:5" x14ac:dyDescent="0.2">
      <c r="D2272" s="1"/>
      <c r="E2272" s="1"/>
    </row>
    <row r="2273" spans="4:5" x14ac:dyDescent="0.2">
      <c r="D2273" s="1"/>
      <c r="E2273" s="1"/>
    </row>
    <row r="2274" spans="4:5" x14ac:dyDescent="0.2">
      <c r="D2274" s="1"/>
      <c r="E2274" s="1"/>
    </row>
    <row r="2275" spans="4:5" x14ac:dyDescent="0.2">
      <c r="D2275" s="1"/>
      <c r="E2275" s="1"/>
    </row>
    <row r="2276" spans="4:5" x14ac:dyDescent="0.2">
      <c r="D2276" s="1"/>
      <c r="E2276" s="1"/>
    </row>
    <row r="2277" spans="4:5" x14ac:dyDescent="0.2">
      <c r="D2277" s="1"/>
      <c r="E2277" s="1"/>
    </row>
    <row r="2278" spans="4:5" x14ac:dyDescent="0.2">
      <c r="D2278" s="1"/>
      <c r="E2278" s="1"/>
    </row>
    <row r="2279" spans="4:5" x14ac:dyDescent="0.2">
      <c r="D2279" s="1"/>
      <c r="E2279" s="1"/>
    </row>
    <row r="2280" spans="4:5" x14ac:dyDescent="0.2">
      <c r="D2280" s="1"/>
      <c r="E2280" s="1"/>
    </row>
    <row r="2281" spans="4:5" x14ac:dyDescent="0.2">
      <c r="D2281" s="1"/>
      <c r="E2281" s="1"/>
    </row>
    <row r="2282" spans="4:5" x14ac:dyDescent="0.2">
      <c r="D2282" s="1"/>
      <c r="E2282" s="1"/>
    </row>
    <row r="2283" spans="4:5" x14ac:dyDescent="0.2">
      <c r="D2283" s="1"/>
      <c r="E2283" s="1"/>
    </row>
    <row r="2284" spans="4:5" x14ac:dyDescent="0.2">
      <c r="D2284" s="1"/>
      <c r="E2284" s="1"/>
    </row>
    <row r="2285" spans="4:5" x14ac:dyDescent="0.2">
      <c r="D2285" s="1"/>
      <c r="E2285" s="1"/>
    </row>
    <row r="2286" spans="4:5" x14ac:dyDescent="0.2">
      <c r="D2286" s="1"/>
      <c r="E2286" s="1"/>
    </row>
    <row r="2287" spans="4:5" x14ac:dyDescent="0.2">
      <c r="D2287" s="1"/>
      <c r="E2287" s="1"/>
    </row>
    <row r="2288" spans="4:5" x14ac:dyDescent="0.2">
      <c r="D2288" s="1"/>
      <c r="E2288" s="1"/>
    </row>
    <row r="2289" spans="4:5" x14ac:dyDescent="0.2">
      <c r="D2289" s="1"/>
      <c r="E2289" s="1"/>
    </row>
    <row r="2290" spans="4:5" x14ac:dyDescent="0.2">
      <c r="D2290" s="1"/>
      <c r="E2290" s="1"/>
    </row>
    <row r="2291" spans="4:5" x14ac:dyDescent="0.2">
      <c r="D2291" s="1"/>
      <c r="E2291" s="1"/>
    </row>
    <row r="2292" spans="4:5" x14ac:dyDescent="0.2">
      <c r="D2292" s="1"/>
      <c r="E2292" s="1"/>
    </row>
    <row r="2293" spans="4:5" x14ac:dyDescent="0.2">
      <c r="D2293" s="1"/>
      <c r="E2293" s="1"/>
    </row>
    <row r="2294" spans="4:5" x14ac:dyDescent="0.2">
      <c r="D2294" s="1"/>
      <c r="E2294" s="1"/>
    </row>
    <row r="2295" spans="4:5" x14ac:dyDescent="0.2">
      <c r="D2295" s="1"/>
      <c r="E2295" s="1"/>
    </row>
    <row r="2296" spans="4:5" x14ac:dyDescent="0.2">
      <c r="D2296" s="1"/>
      <c r="E2296" s="1"/>
    </row>
    <row r="2297" spans="4:5" x14ac:dyDescent="0.2">
      <c r="D2297" s="1"/>
      <c r="E2297" s="1"/>
    </row>
    <row r="2298" spans="4:5" x14ac:dyDescent="0.2">
      <c r="D2298" s="1"/>
      <c r="E2298" s="1"/>
    </row>
    <row r="2299" spans="4:5" x14ac:dyDescent="0.2">
      <c r="D2299" s="1"/>
      <c r="E2299" s="1"/>
    </row>
    <row r="2300" spans="4:5" x14ac:dyDescent="0.2">
      <c r="D2300" s="1"/>
      <c r="E2300" s="1"/>
    </row>
    <row r="2301" spans="4:5" x14ac:dyDescent="0.2">
      <c r="D2301" s="1"/>
      <c r="E2301" s="1"/>
    </row>
    <row r="2302" spans="4:5" x14ac:dyDescent="0.2">
      <c r="D2302" s="1"/>
      <c r="E2302" s="1"/>
    </row>
    <row r="2303" spans="4:5" x14ac:dyDescent="0.2">
      <c r="D2303" s="1"/>
      <c r="E2303" s="1"/>
    </row>
    <row r="2304" spans="4:5" x14ac:dyDescent="0.2">
      <c r="D2304" s="1"/>
      <c r="E2304" s="1"/>
    </row>
    <row r="2305" spans="4:5" x14ac:dyDescent="0.2">
      <c r="D2305" s="1"/>
      <c r="E2305" s="1"/>
    </row>
    <row r="2306" spans="4:5" x14ac:dyDescent="0.2">
      <c r="D2306" s="1"/>
      <c r="E2306" s="1"/>
    </row>
    <row r="2307" spans="4:5" x14ac:dyDescent="0.2">
      <c r="D2307" s="1"/>
      <c r="E2307" s="1"/>
    </row>
    <row r="2308" spans="4:5" x14ac:dyDescent="0.2">
      <c r="D2308" s="1"/>
      <c r="E2308" s="1"/>
    </row>
    <row r="2309" spans="4:5" x14ac:dyDescent="0.2">
      <c r="D2309" s="1"/>
      <c r="E2309" s="1"/>
    </row>
    <row r="2310" spans="4:5" x14ac:dyDescent="0.2">
      <c r="D2310" s="1"/>
      <c r="E2310" s="1"/>
    </row>
    <row r="2311" spans="4:5" x14ac:dyDescent="0.2">
      <c r="D2311" s="1"/>
      <c r="E2311" s="1"/>
    </row>
    <row r="2312" spans="4:5" x14ac:dyDescent="0.2">
      <c r="D2312" s="1"/>
      <c r="E2312" s="1"/>
    </row>
    <row r="2313" spans="4:5" x14ac:dyDescent="0.2">
      <c r="D2313" s="1"/>
      <c r="E2313" s="1"/>
    </row>
    <row r="2314" spans="4:5" x14ac:dyDescent="0.2">
      <c r="D2314" s="1"/>
      <c r="E2314" s="1"/>
    </row>
    <row r="2315" spans="4:5" x14ac:dyDescent="0.2">
      <c r="D2315" s="1"/>
      <c r="E2315" s="1"/>
    </row>
    <row r="2316" spans="4:5" x14ac:dyDescent="0.2">
      <c r="D2316" s="1"/>
      <c r="E2316" s="1"/>
    </row>
    <row r="2317" spans="4:5" x14ac:dyDescent="0.2">
      <c r="D2317" s="1"/>
      <c r="E2317" s="1"/>
    </row>
    <row r="2318" spans="4:5" x14ac:dyDescent="0.2">
      <c r="D2318" s="1"/>
      <c r="E2318" s="1"/>
    </row>
    <row r="2319" spans="4:5" x14ac:dyDescent="0.2">
      <c r="D2319" s="1"/>
      <c r="E2319" s="1"/>
    </row>
    <row r="2320" spans="4:5" x14ac:dyDescent="0.2">
      <c r="D2320" s="1"/>
      <c r="E2320" s="1"/>
    </row>
    <row r="2321" spans="4:5" x14ac:dyDescent="0.2">
      <c r="D2321" s="1"/>
      <c r="E2321" s="1"/>
    </row>
    <row r="2322" spans="4:5" x14ac:dyDescent="0.2">
      <c r="D2322" s="1"/>
      <c r="E2322" s="1"/>
    </row>
    <row r="2323" spans="4:5" x14ac:dyDescent="0.2">
      <c r="D2323" s="1"/>
      <c r="E2323" s="1"/>
    </row>
    <row r="2324" spans="4:5" x14ac:dyDescent="0.2">
      <c r="D2324" s="1"/>
      <c r="E2324" s="1"/>
    </row>
    <row r="2325" spans="4:5" x14ac:dyDescent="0.2">
      <c r="D2325" s="1"/>
      <c r="E2325" s="1"/>
    </row>
    <row r="2326" spans="4:5" x14ac:dyDescent="0.2">
      <c r="D2326" s="1"/>
      <c r="E2326" s="1"/>
    </row>
    <row r="2327" spans="4:5" x14ac:dyDescent="0.2">
      <c r="D2327" s="1"/>
      <c r="E2327" s="1"/>
    </row>
    <row r="2328" spans="4:5" x14ac:dyDescent="0.2">
      <c r="D2328" s="1"/>
      <c r="E2328" s="1"/>
    </row>
    <row r="2329" spans="4:5" x14ac:dyDescent="0.2">
      <c r="D2329" s="1"/>
      <c r="E2329" s="1"/>
    </row>
    <row r="2330" spans="4:5" x14ac:dyDescent="0.2">
      <c r="D2330" s="1"/>
      <c r="E2330" s="1"/>
    </row>
    <row r="2331" spans="4:5" x14ac:dyDescent="0.2">
      <c r="D2331" s="1"/>
      <c r="E2331" s="1"/>
    </row>
    <row r="2332" spans="4:5" x14ac:dyDescent="0.2">
      <c r="D2332" s="1"/>
      <c r="E2332" s="1"/>
    </row>
    <row r="2333" spans="4:5" x14ac:dyDescent="0.2">
      <c r="D2333" s="1"/>
      <c r="E2333" s="1"/>
    </row>
    <row r="2334" spans="4:5" x14ac:dyDescent="0.2">
      <c r="D2334" s="1"/>
      <c r="E2334" s="1"/>
    </row>
    <row r="2335" spans="4:5" x14ac:dyDescent="0.2">
      <c r="D2335" s="1"/>
      <c r="E2335" s="1"/>
    </row>
    <row r="2336" spans="4:5" x14ac:dyDescent="0.2">
      <c r="D2336" s="1"/>
      <c r="E2336" s="1"/>
    </row>
    <row r="2337" spans="4:5" x14ac:dyDescent="0.2">
      <c r="D2337" s="1"/>
      <c r="E2337" s="1"/>
    </row>
    <row r="2338" spans="4:5" x14ac:dyDescent="0.2">
      <c r="D2338" s="1"/>
      <c r="E2338" s="1"/>
    </row>
    <row r="2339" spans="4:5" x14ac:dyDescent="0.2">
      <c r="D2339" s="1"/>
      <c r="E2339" s="1"/>
    </row>
    <row r="2340" spans="4:5" x14ac:dyDescent="0.2">
      <c r="D2340" s="1"/>
      <c r="E2340" s="1"/>
    </row>
    <row r="2341" spans="4:5" x14ac:dyDescent="0.2">
      <c r="D2341" s="1"/>
      <c r="E2341" s="1"/>
    </row>
    <row r="2342" spans="4:5" x14ac:dyDescent="0.2">
      <c r="D2342" s="1"/>
      <c r="E2342" s="1"/>
    </row>
    <row r="2343" spans="4:5" x14ac:dyDescent="0.2">
      <c r="D2343" s="1"/>
      <c r="E2343" s="1"/>
    </row>
    <row r="2344" spans="4:5" x14ac:dyDescent="0.2">
      <c r="D2344" s="1"/>
      <c r="E2344" s="1"/>
    </row>
    <row r="2345" spans="4:5" x14ac:dyDescent="0.2">
      <c r="D2345" s="1"/>
      <c r="E2345" s="1"/>
    </row>
    <row r="2346" spans="4:5" x14ac:dyDescent="0.2">
      <c r="D2346" s="1"/>
      <c r="E2346" s="1"/>
    </row>
    <row r="2347" spans="4:5" x14ac:dyDescent="0.2">
      <c r="D2347" s="1"/>
      <c r="E2347" s="1"/>
    </row>
    <row r="2348" spans="4:5" x14ac:dyDescent="0.2">
      <c r="D2348" s="1"/>
      <c r="E2348" s="1"/>
    </row>
    <row r="2349" spans="4:5" x14ac:dyDescent="0.2">
      <c r="D2349" s="1"/>
      <c r="E2349" s="1"/>
    </row>
    <row r="2350" spans="4:5" x14ac:dyDescent="0.2">
      <c r="D2350" s="1"/>
      <c r="E2350" s="1"/>
    </row>
    <row r="2351" spans="4:5" x14ac:dyDescent="0.2">
      <c r="D2351" s="1"/>
      <c r="E2351" s="1"/>
    </row>
    <row r="2352" spans="4:5" x14ac:dyDescent="0.2">
      <c r="D2352" s="1"/>
      <c r="E2352" s="1"/>
    </row>
    <row r="2353" spans="4:5" x14ac:dyDescent="0.2">
      <c r="D2353" s="1"/>
      <c r="E2353" s="1"/>
    </row>
    <row r="2354" spans="4:5" x14ac:dyDescent="0.2">
      <c r="D2354" s="1"/>
      <c r="E2354" s="1"/>
    </row>
    <row r="2355" spans="4:5" x14ac:dyDescent="0.2">
      <c r="D2355" s="1"/>
      <c r="E2355" s="1"/>
    </row>
    <row r="2356" spans="4:5" x14ac:dyDescent="0.2">
      <c r="D2356" s="1"/>
      <c r="E2356" s="1"/>
    </row>
    <row r="2357" spans="4:5" x14ac:dyDescent="0.2">
      <c r="D2357" s="1"/>
      <c r="E2357" s="1"/>
    </row>
    <row r="2358" spans="4:5" x14ac:dyDescent="0.2">
      <c r="D2358" s="1"/>
      <c r="E2358" s="1"/>
    </row>
    <row r="2359" spans="4:5" x14ac:dyDescent="0.2">
      <c r="D2359" s="1"/>
      <c r="E2359" s="1"/>
    </row>
    <row r="2360" spans="4:5" x14ac:dyDescent="0.2">
      <c r="D2360" s="1"/>
      <c r="E2360" s="1"/>
    </row>
    <row r="2361" spans="4:5" x14ac:dyDescent="0.2">
      <c r="D2361" s="1"/>
      <c r="E2361" s="1"/>
    </row>
    <row r="2362" spans="4:5" x14ac:dyDescent="0.2">
      <c r="D2362" s="1"/>
      <c r="E2362" s="1"/>
    </row>
    <row r="2363" spans="4:5" x14ac:dyDescent="0.2">
      <c r="D2363" s="1"/>
      <c r="E2363" s="1"/>
    </row>
    <row r="2364" spans="4:5" x14ac:dyDescent="0.2">
      <c r="D2364" s="1"/>
      <c r="E2364" s="1"/>
    </row>
    <row r="2365" spans="4:5" x14ac:dyDescent="0.2">
      <c r="D2365" s="1"/>
      <c r="E2365" s="1"/>
    </row>
    <row r="2366" spans="4:5" x14ac:dyDescent="0.2">
      <c r="D2366" s="1"/>
      <c r="E2366" s="1"/>
    </row>
    <row r="2367" spans="4:5" x14ac:dyDescent="0.2">
      <c r="D2367" s="1"/>
      <c r="E2367" s="1"/>
    </row>
    <row r="2368" spans="4:5" x14ac:dyDescent="0.2">
      <c r="D2368" s="1"/>
      <c r="E2368" s="1"/>
    </row>
    <row r="2369" spans="4:5" x14ac:dyDescent="0.2">
      <c r="D2369" s="1"/>
      <c r="E2369" s="1"/>
    </row>
    <row r="2370" spans="4:5" x14ac:dyDescent="0.2">
      <c r="D2370" s="1"/>
      <c r="E2370" s="1"/>
    </row>
    <row r="2371" spans="4:5" x14ac:dyDescent="0.2">
      <c r="D2371" s="1"/>
      <c r="E2371" s="1"/>
    </row>
    <row r="2372" spans="4:5" x14ac:dyDescent="0.2">
      <c r="D2372" s="1"/>
      <c r="E2372" s="1"/>
    </row>
    <row r="2373" spans="4:5" x14ac:dyDescent="0.2">
      <c r="D2373" s="1"/>
      <c r="E2373" s="1"/>
    </row>
    <row r="2374" spans="4:5" x14ac:dyDescent="0.2">
      <c r="D2374" s="1"/>
      <c r="E2374" s="1"/>
    </row>
    <row r="2375" spans="4:5" x14ac:dyDescent="0.2">
      <c r="D2375" s="1"/>
      <c r="E2375" s="1"/>
    </row>
    <row r="2376" spans="4:5" x14ac:dyDescent="0.2">
      <c r="D2376" s="1"/>
      <c r="E2376" s="1"/>
    </row>
    <row r="2377" spans="4:5" x14ac:dyDescent="0.2">
      <c r="D2377" s="1"/>
      <c r="E2377" s="1"/>
    </row>
    <row r="2378" spans="4:5" x14ac:dyDescent="0.2">
      <c r="D2378" s="1"/>
      <c r="E2378" s="1"/>
    </row>
    <row r="2379" spans="4:5" x14ac:dyDescent="0.2">
      <c r="D2379" s="1"/>
      <c r="E2379" s="1"/>
    </row>
    <row r="2380" spans="4:5" x14ac:dyDescent="0.2">
      <c r="D2380" s="1"/>
      <c r="E2380" s="1"/>
    </row>
    <row r="2381" spans="4:5" x14ac:dyDescent="0.2">
      <c r="D2381" s="1"/>
      <c r="E2381" s="1"/>
    </row>
    <row r="2382" spans="4:5" x14ac:dyDescent="0.2">
      <c r="D2382" s="1"/>
      <c r="E2382" s="1"/>
    </row>
    <row r="2383" spans="4:5" x14ac:dyDescent="0.2">
      <c r="D2383" s="1"/>
      <c r="E2383" s="1"/>
    </row>
    <row r="2384" spans="4:5" x14ac:dyDescent="0.2">
      <c r="D2384" s="1"/>
      <c r="E2384" s="1"/>
    </row>
    <row r="2385" spans="4:5" x14ac:dyDescent="0.2">
      <c r="D2385" s="1"/>
      <c r="E2385" s="1"/>
    </row>
    <row r="2386" spans="4:5" x14ac:dyDescent="0.2">
      <c r="D2386" s="1"/>
      <c r="E2386" s="1"/>
    </row>
    <row r="2387" spans="4:5" x14ac:dyDescent="0.2">
      <c r="D2387" s="1"/>
      <c r="E2387" s="1"/>
    </row>
    <row r="2388" spans="4:5" x14ac:dyDescent="0.2">
      <c r="D2388" s="1"/>
      <c r="E2388" s="1"/>
    </row>
    <row r="2389" spans="4:5" x14ac:dyDescent="0.2">
      <c r="D2389" s="1"/>
      <c r="E2389" s="1"/>
    </row>
    <row r="2390" spans="4:5" x14ac:dyDescent="0.2">
      <c r="D2390" s="1"/>
      <c r="E2390" s="1"/>
    </row>
    <row r="2391" spans="4:5" x14ac:dyDescent="0.2">
      <c r="D2391" s="1"/>
      <c r="E2391" s="1"/>
    </row>
    <row r="2392" spans="4:5" x14ac:dyDescent="0.2">
      <c r="D2392" s="1"/>
      <c r="E2392" s="1"/>
    </row>
    <row r="2393" spans="4:5" x14ac:dyDescent="0.2">
      <c r="D2393" s="1"/>
      <c r="E2393" s="1"/>
    </row>
    <row r="2394" spans="4:5" x14ac:dyDescent="0.2">
      <c r="D2394" s="1"/>
      <c r="E2394" s="1"/>
    </row>
    <row r="2395" spans="4:5" x14ac:dyDescent="0.2">
      <c r="D2395" s="1"/>
      <c r="E2395" s="1"/>
    </row>
    <row r="2396" spans="4:5" x14ac:dyDescent="0.2">
      <c r="D2396" s="1"/>
      <c r="E2396" s="1"/>
    </row>
    <row r="2397" spans="4:5" x14ac:dyDescent="0.2">
      <c r="D2397" s="1"/>
      <c r="E2397" s="1"/>
    </row>
    <row r="2398" spans="4:5" x14ac:dyDescent="0.2">
      <c r="D2398" s="1"/>
      <c r="E2398" s="1"/>
    </row>
    <row r="2399" spans="4:5" x14ac:dyDescent="0.2">
      <c r="D2399" s="1"/>
      <c r="E2399" s="1"/>
    </row>
    <row r="2400" spans="4:5" x14ac:dyDescent="0.2">
      <c r="D2400" s="1"/>
      <c r="E2400" s="1"/>
    </row>
    <row r="2401" spans="4:5" x14ac:dyDescent="0.2">
      <c r="D2401" s="1"/>
      <c r="E2401" s="1"/>
    </row>
    <row r="2402" spans="4:5" x14ac:dyDescent="0.2">
      <c r="D2402" s="1"/>
      <c r="E2402" s="1"/>
    </row>
    <row r="2403" spans="4:5" x14ac:dyDescent="0.2">
      <c r="D2403" s="1"/>
      <c r="E2403" s="1"/>
    </row>
    <row r="2404" spans="4:5" x14ac:dyDescent="0.2">
      <c r="D2404" s="1"/>
      <c r="E2404" s="1"/>
    </row>
    <row r="2405" spans="4:5" x14ac:dyDescent="0.2">
      <c r="D2405" s="1"/>
      <c r="E2405" s="1"/>
    </row>
    <row r="2406" spans="4:5" x14ac:dyDescent="0.2">
      <c r="D2406" s="1"/>
      <c r="E2406" s="1"/>
    </row>
    <row r="2407" spans="4:5" x14ac:dyDescent="0.2">
      <c r="D2407" s="1"/>
      <c r="E2407" s="1"/>
    </row>
    <row r="2408" spans="4:5" x14ac:dyDescent="0.2">
      <c r="D2408" s="1"/>
      <c r="E2408" s="1"/>
    </row>
    <row r="2409" spans="4:5" x14ac:dyDescent="0.2">
      <c r="D2409" s="1"/>
      <c r="E2409" s="1"/>
    </row>
    <row r="2410" spans="4:5" x14ac:dyDescent="0.2">
      <c r="D2410" s="1"/>
      <c r="E2410" s="1"/>
    </row>
    <row r="2411" spans="4:5" x14ac:dyDescent="0.2">
      <c r="D2411" s="1"/>
      <c r="E2411" s="1"/>
    </row>
    <row r="2412" spans="4:5" x14ac:dyDescent="0.2">
      <c r="D2412" s="1"/>
      <c r="E2412" s="1"/>
    </row>
    <row r="2413" spans="4:5" x14ac:dyDescent="0.2">
      <c r="D2413" s="1"/>
      <c r="E2413" s="1"/>
    </row>
    <row r="2414" spans="4:5" x14ac:dyDescent="0.2">
      <c r="D2414" s="1"/>
      <c r="E2414" s="1"/>
    </row>
    <row r="2415" spans="4:5" x14ac:dyDescent="0.2">
      <c r="D2415" s="1"/>
      <c r="E2415" s="1"/>
    </row>
    <row r="2416" spans="4:5" x14ac:dyDescent="0.2">
      <c r="D2416" s="1"/>
      <c r="E2416" s="1"/>
    </row>
    <row r="2417" spans="4:5" x14ac:dyDescent="0.2">
      <c r="D2417" s="1"/>
      <c r="E2417" s="1"/>
    </row>
    <row r="2418" spans="4:5" x14ac:dyDescent="0.2">
      <c r="D2418" s="1"/>
      <c r="E2418" s="1"/>
    </row>
    <row r="2419" spans="4:5" x14ac:dyDescent="0.2">
      <c r="D2419" s="1"/>
      <c r="E2419" s="1"/>
    </row>
    <row r="2420" spans="4:5" x14ac:dyDescent="0.2">
      <c r="D2420" s="1"/>
      <c r="E2420" s="1"/>
    </row>
    <row r="2421" spans="4:5" x14ac:dyDescent="0.2">
      <c r="D2421" s="1"/>
      <c r="E2421" s="1"/>
    </row>
    <row r="2422" spans="4:5" x14ac:dyDescent="0.2">
      <c r="D2422" s="1"/>
      <c r="E2422" s="1"/>
    </row>
    <row r="2423" spans="4:5" x14ac:dyDescent="0.2">
      <c r="D2423" s="1"/>
      <c r="E2423" s="1"/>
    </row>
    <row r="2424" spans="4:5" x14ac:dyDescent="0.2">
      <c r="D2424" s="1"/>
      <c r="E2424" s="1"/>
    </row>
    <row r="2425" spans="4:5" x14ac:dyDescent="0.2">
      <c r="D2425" s="1"/>
      <c r="E2425" s="1"/>
    </row>
    <row r="2426" spans="4:5" x14ac:dyDescent="0.2">
      <c r="D2426" s="1"/>
      <c r="E2426" s="1"/>
    </row>
    <row r="2427" spans="4:5" x14ac:dyDescent="0.2">
      <c r="D2427" s="1"/>
      <c r="E2427" s="1"/>
    </row>
    <row r="2428" spans="4:5" x14ac:dyDescent="0.2">
      <c r="D2428" s="1"/>
      <c r="E2428" s="1"/>
    </row>
    <row r="2429" spans="4:5" x14ac:dyDescent="0.2">
      <c r="D2429" s="1"/>
      <c r="E2429" s="1"/>
    </row>
    <row r="2430" spans="4:5" x14ac:dyDescent="0.2">
      <c r="D2430" s="1"/>
      <c r="E2430" s="1"/>
    </row>
    <row r="2431" spans="4:5" x14ac:dyDescent="0.2">
      <c r="D2431" s="1"/>
      <c r="E2431" s="1"/>
    </row>
    <row r="2432" spans="4:5" x14ac:dyDescent="0.2">
      <c r="D2432" s="1"/>
      <c r="E2432" s="1"/>
    </row>
    <row r="2433" spans="4:5" x14ac:dyDescent="0.2">
      <c r="D2433" s="1"/>
      <c r="E2433" s="1"/>
    </row>
    <row r="2434" spans="4:5" x14ac:dyDescent="0.2">
      <c r="D2434" s="1"/>
      <c r="E2434" s="1"/>
    </row>
    <row r="2435" spans="4:5" x14ac:dyDescent="0.2">
      <c r="D2435" s="1"/>
      <c r="E2435" s="1"/>
    </row>
    <row r="2436" spans="4:5" x14ac:dyDescent="0.2">
      <c r="D2436" s="1"/>
      <c r="E2436" s="1"/>
    </row>
    <row r="2437" spans="4:5" x14ac:dyDescent="0.2">
      <c r="D2437" s="1"/>
      <c r="E2437" s="1"/>
    </row>
    <row r="2438" spans="4:5" x14ac:dyDescent="0.2">
      <c r="D2438" s="1"/>
      <c r="E2438" s="1"/>
    </row>
    <row r="2439" spans="4:5" x14ac:dyDescent="0.2">
      <c r="D2439" s="1"/>
      <c r="E2439" s="1"/>
    </row>
    <row r="2440" spans="4:5" x14ac:dyDescent="0.2">
      <c r="D2440" s="1"/>
      <c r="E2440" s="1"/>
    </row>
    <row r="2441" spans="4:5" x14ac:dyDescent="0.2">
      <c r="D2441" s="1"/>
      <c r="E2441" s="1"/>
    </row>
    <row r="2442" spans="4:5" x14ac:dyDescent="0.2">
      <c r="D2442" s="1"/>
      <c r="E2442" s="1"/>
    </row>
    <row r="2443" spans="4:5" x14ac:dyDescent="0.2">
      <c r="D2443" s="1"/>
      <c r="E2443" s="1"/>
    </row>
    <row r="2444" spans="4:5" x14ac:dyDescent="0.2">
      <c r="D2444" s="1"/>
      <c r="E2444" s="1"/>
    </row>
    <row r="2445" spans="4:5" x14ac:dyDescent="0.2">
      <c r="D2445" s="1"/>
      <c r="E2445" s="1"/>
    </row>
    <row r="2446" spans="4:5" x14ac:dyDescent="0.2">
      <c r="D2446" s="1"/>
      <c r="E2446" s="1"/>
    </row>
    <row r="2447" spans="4:5" x14ac:dyDescent="0.2">
      <c r="D2447" s="1"/>
      <c r="E2447" s="1"/>
    </row>
    <row r="2448" spans="4:5" x14ac:dyDescent="0.2">
      <c r="D2448" s="1"/>
      <c r="E2448" s="1"/>
    </row>
    <row r="2449" spans="4:5" x14ac:dyDescent="0.2">
      <c r="D2449" s="1"/>
      <c r="E2449" s="1"/>
    </row>
    <row r="2450" spans="4:5" x14ac:dyDescent="0.2">
      <c r="D2450" s="1"/>
      <c r="E2450" s="1"/>
    </row>
    <row r="2451" spans="4:5" x14ac:dyDescent="0.2">
      <c r="D2451" s="1"/>
      <c r="E2451" s="1"/>
    </row>
    <row r="2452" spans="4:5" x14ac:dyDescent="0.2">
      <c r="D2452" s="1"/>
      <c r="E2452" s="1"/>
    </row>
    <row r="2453" spans="4:5" x14ac:dyDescent="0.2">
      <c r="D2453" s="1"/>
      <c r="E2453" s="1"/>
    </row>
    <row r="2454" spans="4:5" x14ac:dyDescent="0.2">
      <c r="D2454" s="1"/>
      <c r="E2454" s="1"/>
    </row>
    <row r="2455" spans="4:5" x14ac:dyDescent="0.2">
      <c r="D2455" s="1"/>
      <c r="E2455" s="1"/>
    </row>
    <row r="2456" spans="4:5" x14ac:dyDescent="0.2">
      <c r="D2456" s="1"/>
      <c r="E2456" s="1"/>
    </row>
    <row r="2457" spans="4:5" x14ac:dyDescent="0.2">
      <c r="D2457" s="1"/>
      <c r="E2457" s="1"/>
    </row>
    <row r="2458" spans="4:5" x14ac:dyDescent="0.2">
      <c r="D2458" s="1"/>
      <c r="E2458" s="1"/>
    </row>
    <row r="2459" spans="4:5" x14ac:dyDescent="0.2">
      <c r="D2459" s="1"/>
      <c r="E2459" s="1"/>
    </row>
    <row r="2460" spans="4:5" x14ac:dyDescent="0.2">
      <c r="D2460" s="1"/>
      <c r="E2460" s="1"/>
    </row>
    <row r="2461" spans="4:5" x14ac:dyDescent="0.2">
      <c r="D2461" s="1"/>
      <c r="E2461" s="1"/>
    </row>
    <row r="2462" spans="4:5" x14ac:dyDescent="0.2">
      <c r="D2462" s="1"/>
      <c r="E2462" s="1"/>
    </row>
    <row r="2463" spans="4:5" x14ac:dyDescent="0.2">
      <c r="D2463" s="1"/>
      <c r="E2463" s="1"/>
    </row>
    <row r="2464" spans="4:5" x14ac:dyDescent="0.2">
      <c r="D2464" s="1"/>
      <c r="E2464" s="1"/>
    </row>
    <row r="2465" spans="4:5" x14ac:dyDescent="0.2">
      <c r="D2465" s="1"/>
      <c r="E2465" s="1"/>
    </row>
    <row r="2466" spans="4:5" x14ac:dyDescent="0.2">
      <c r="D2466" s="1"/>
      <c r="E2466" s="1"/>
    </row>
    <row r="2467" spans="4:5" x14ac:dyDescent="0.2">
      <c r="D2467" s="1"/>
      <c r="E2467" s="1"/>
    </row>
    <row r="2468" spans="4:5" x14ac:dyDescent="0.2">
      <c r="D2468" s="1"/>
      <c r="E2468" s="1"/>
    </row>
    <row r="2469" spans="4:5" x14ac:dyDescent="0.2">
      <c r="D2469" s="1"/>
      <c r="E2469" s="1"/>
    </row>
    <row r="2470" spans="4:5" x14ac:dyDescent="0.2">
      <c r="D2470" s="1"/>
      <c r="E2470" s="1"/>
    </row>
    <row r="2471" spans="4:5" x14ac:dyDescent="0.2">
      <c r="D2471" s="1"/>
      <c r="E2471" s="1"/>
    </row>
    <row r="2472" spans="4:5" x14ac:dyDescent="0.2">
      <c r="D2472" s="1"/>
      <c r="E2472" s="1"/>
    </row>
    <row r="2473" spans="4:5" x14ac:dyDescent="0.2">
      <c r="D2473" s="1"/>
      <c r="E2473" s="1"/>
    </row>
    <row r="2474" spans="4:5" x14ac:dyDescent="0.2">
      <c r="D2474" s="1"/>
      <c r="E2474" s="1"/>
    </row>
    <row r="2475" spans="4:5" x14ac:dyDescent="0.2">
      <c r="D2475" s="1"/>
      <c r="E2475" s="1"/>
    </row>
    <row r="2476" spans="4:5" x14ac:dyDescent="0.2">
      <c r="D2476" s="1"/>
      <c r="E2476" s="1"/>
    </row>
    <row r="2477" spans="4:5" x14ac:dyDescent="0.2">
      <c r="D2477" s="1"/>
      <c r="E2477" s="1"/>
    </row>
    <row r="2478" spans="4:5" x14ac:dyDescent="0.2">
      <c r="D2478" s="1"/>
      <c r="E2478" s="1"/>
    </row>
    <row r="2479" spans="4:5" x14ac:dyDescent="0.2">
      <c r="D2479" s="1"/>
      <c r="E2479" s="1"/>
    </row>
    <row r="2480" spans="4:5" x14ac:dyDescent="0.2">
      <c r="D2480" s="1"/>
      <c r="E2480" s="1"/>
    </row>
    <row r="2481" spans="4:5" x14ac:dyDescent="0.2">
      <c r="D2481" s="1"/>
      <c r="E2481" s="1"/>
    </row>
    <row r="2482" spans="4:5" x14ac:dyDescent="0.2">
      <c r="D2482" s="1"/>
      <c r="E2482" s="1"/>
    </row>
    <row r="2483" spans="4:5" x14ac:dyDescent="0.2">
      <c r="D2483" s="1"/>
      <c r="E2483" s="1"/>
    </row>
    <row r="2484" spans="4:5" x14ac:dyDescent="0.2">
      <c r="D2484" s="1"/>
      <c r="E2484" s="1"/>
    </row>
    <row r="2485" spans="4:5" x14ac:dyDescent="0.2">
      <c r="D2485" s="1"/>
      <c r="E2485" s="1"/>
    </row>
    <row r="2486" spans="4:5" x14ac:dyDescent="0.2">
      <c r="D2486" s="1"/>
      <c r="E2486" s="1"/>
    </row>
    <row r="2487" spans="4:5" x14ac:dyDescent="0.2">
      <c r="D2487" s="1"/>
      <c r="E2487" s="1"/>
    </row>
    <row r="2488" spans="4:5" x14ac:dyDescent="0.2">
      <c r="D2488" s="1"/>
      <c r="E2488" s="1"/>
    </row>
    <row r="2489" spans="4:5" x14ac:dyDescent="0.2">
      <c r="D2489" s="1"/>
      <c r="E2489" s="1"/>
    </row>
    <row r="2490" spans="4:5" x14ac:dyDescent="0.2">
      <c r="D2490" s="1"/>
      <c r="E2490" s="1"/>
    </row>
    <row r="2491" spans="4:5" x14ac:dyDescent="0.2">
      <c r="D2491" s="1"/>
      <c r="E2491" s="1"/>
    </row>
    <row r="2492" spans="4:5" x14ac:dyDescent="0.2">
      <c r="D2492" s="1"/>
      <c r="E2492" s="1"/>
    </row>
    <row r="2493" spans="4:5" x14ac:dyDescent="0.2">
      <c r="D2493" s="1"/>
      <c r="E2493" s="1"/>
    </row>
    <row r="2494" spans="4:5" x14ac:dyDescent="0.2">
      <c r="D2494" s="1"/>
      <c r="E2494" s="1"/>
    </row>
    <row r="2495" spans="4:5" x14ac:dyDescent="0.2">
      <c r="D2495" s="1"/>
      <c r="E2495" s="1"/>
    </row>
    <row r="2496" spans="4:5" x14ac:dyDescent="0.2">
      <c r="D2496" s="1"/>
      <c r="E2496" s="1"/>
    </row>
    <row r="2497" spans="4:5" x14ac:dyDescent="0.2">
      <c r="D2497" s="1"/>
      <c r="E2497" s="1"/>
    </row>
    <row r="2498" spans="4:5" x14ac:dyDescent="0.2">
      <c r="D2498" s="1"/>
      <c r="E2498" s="1"/>
    </row>
    <row r="2499" spans="4:5" x14ac:dyDescent="0.2">
      <c r="D2499" s="1"/>
      <c r="E2499" s="1"/>
    </row>
    <row r="2500" spans="4:5" x14ac:dyDescent="0.2">
      <c r="D2500" s="1"/>
      <c r="E2500" s="1"/>
    </row>
    <row r="2501" spans="4:5" x14ac:dyDescent="0.2">
      <c r="D2501" s="1"/>
      <c r="E2501" s="1"/>
    </row>
    <row r="2502" spans="4:5" x14ac:dyDescent="0.2">
      <c r="D2502" s="1"/>
      <c r="E2502" s="1"/>
    </row>
    <row r="2503" spans="4:5" x14ac:dyDescent="0.2">
      <c r="D2503" s="1"/>
      <c r="E2503" s="1"/>
    </row>
    <row r="2504" spans="4:5" x14ac:dyDescent="0.2">
      <c r="D2504" s="1"/>
      <c r="E2504" s="1"/>
    </row>
    <row r="2505" spans="4:5" x14ac:dyDescent="0.2">
      <c r="D2505" s="1"/>
      <c r="E2505" s="1"/>
    </row>
    <row r="2506" spans="4:5" x14ac:dyDescent="0.2">
      <c r="D2506" s="1"/>
      <c r="E2506" s="1"/>
    </row>
    <row r="2507" spans="4:5" x14ac:dyDescent="0.2">
      <c r="D2507" s="1"/>
      <c r="E2507" s="1"/>
    </row>
    <row r="2508" spans="4:5" x14ac:dyDescent="0.2">
      <c r="D2508" s="1"/>
      <c r="E2508" s="1"/>
    </row>
    <row r="2509" spans="4:5" x14ac:dyDescent="0.2">
      <c r="D2509" s="1"/>
      <c r="E2509" s="1"/>
    </row>
    <row r="2510" spans="4:5" x14ac:dyDescent="0.2">
      <c r="D2510" s="1"/>
      <c r="E2510" s="1"/>
    </row>
    <row r="2511" spans="4:5" x14ac:dyDescent="0.2">
      <c r="D2511" s="1"/>
      <c r="E2511" s="1"/>
    </row>
    <row r="2512" spans="4:5" x14ac:dyDescent="0.2">
      <c r="D2512" s="1"/>
      <c r="E2512" s="1"/>
    </row>
    <row r="2513" spans="4:5" x14ac:dyDescent="0.2">
      <c r="D2513" s="1"/>
      <c r="E2513" s="1"/>
    </row>
    <row r="2514" spans="4:5" x14ac:dyDescent="0.2">
      <c r="D2514" s="1"/>
      <c r="E2514" s="1"/>
    </row>
    <row r="2515" spans="4:5" x14ac:dyDescent="0.2">
      <c r="D2515" s="1"/>
      <c r="E2515" s="1"/>
    </row>
    <row r="2516" spans="4:5" x14ac:dyDescent="0.2">
      <c r="D2516" s="1"/>
      <c r="E2516" s="1"/>
    </row>
    <row r="2517" spans="4:5" x14ac:dyDescent="0.2">
      <c r="D2517" s="1"/>
      <c r="E2517" s="1"/>
    </row>
    <row r="2518" spans="4:5" x14ac:dyDescent="0.2">
      <c r="D2518" s="1"/>
      <c r="E2518" s="1"/>
    </row>
    <row r="2519" spans="4:5" x14ac:dyDescent="0.2">
      <c r="D2519" s="1"/>
      <c r="E2519" s="1"/>
    </row>
    <row r="2520" spans="4:5" x14ac:dyDescent="0.2">
      <c r="D2520" s="1"/>
      <c r="E2520" s="1"/>
    </row>
    <row r="2521" spans="4:5" x14ac:dyDescent="0.2">
      <c r="D2521" s="1"/>
      <c r="E2521" s="1"/>
    </row>
    <row r="2522" spans="4:5" x14ac:dyDescent="0.2">
      <c r="D2522" s="1"/>
      <c r="E2522" s="1"/>
    </row>
    <row r="2523" spans="4:5" x14ac:dyDescent="0.2">
      <c r="D2523" s="1"/>
      <c r="E2523" s="1"/>
    </row>
    <row r="2524" spans="4:5" x14ac:dyDescent="0.2">
      <c r="D2524" s="1"/>
      <c r="E2524" s="1"/>
    </row>
    <row r="2525" spans="4:5" x14ac:dyDescent="0.2">
      <c r="D2525" s="1"/>
      <c r="E2525" s="1"/>
    </row>
    <row r="2526" spans="4:5" x14ac:dyDescent="0.2">
      <c r="D2526" s="1"/>
      <c r="E2526" s="1"/>
    </row>
    <row r="2527" spans="4:5" x14ac:dyDescent="0.2">
      <c r="D2527" s="1"/>
      <c r="E2527" s="1"/>
    </row>
    <row r="2528" spans="4:5" x14ac:dyDescent="0.2">
      <c r="D2528" s="1"/>
      <c r="E2528" s="1"/>
    </row>
    <row r="2529" spans="4:5" x14ac:dyDescent="0.2">
      <c r="D2529" s="1"/>
      <c r="E2529" s="1"/>
    </row>
    <row r="2530" spans="4:5" x14ac:dyDescent="0.2">
      <c r="D2530" s="1"/>
      <c r="E2530" s="1"/>
    </row>
    <row r="2531" spans="4:5" x14ac:dyDescent="0.2">
      <c r="D2531" s="1"/>
      <c r="E2531" s="1"/>
    </row>
    <row r="2532" spans="4:5" x14ac:dyDescent="0.2">
      <c r="D2532" s="1"/>
      <c r="E2532" s="1"/>
    </row>
    <row r="2533" spans="4:5" x14ac:dyDescent="0.2">
      <c r="D2533" s="1"/>
      <c r="E2533" s="1"/>
    </row>
    <row r="2534" spans="4:5" x14ac:dyDescent="0.2">
      <c r="D2534" s="1"/>
      <c r="E2534" s="1"/>
    </row>
    <row r="2535" spans="4:5" x14ac:dyDescent="0.2">
      <c r="D2535" s="1"/>
      <c r="E2535" s="1"/>
    </row>
    <row r="2536" spans="4:5" x14ac:dyDescent="0.2">
      <c r="D2536" s="1"/>
      <c r="E2536" s="1"/>
    </row>
    <row r="2537" spans="4:5" x14ac:dyDescent="0.2">
      <c r="D2537" s="1"/>
      <c r="E2537" s="1"/>
    </row>
    <row r="2538" spans="4:5" x14ac:dyDescent="0.2">
      <c r="D2538" s="1"/>
      <c r="E2538" s="1"/>
    </row>
    <row r="2539" spans="4:5" x14ac:dyDescent="0.2">
      <c r="D2539" s="1"/>
      <c r="E2539" s="1"/>
    </row>
    <row r="2540" spans="4:5" x14ac:dyDescent="0.2">
      <c r="D2540" s="1"/>
      <c r="E2540" s="1"/>
    </row>
    <row r="2541" spans="4:5" x14ac:dyDescent="0.2">
      <c r="D2541" s="1"/>
      <c r="E2541" s="1"/>
    </row>
    <row r="2542" spans="4:5" x14ac:dyDescent="0.2">
      <c r="D2542" s="1"/>
      <c r="E2542" s="1"/>
    </row>
    <row r="2543" spans="4:5" x14ac:dyDescent="0.2">
      <c r="D2543" s="1"/>
      <c r="E2543" s="1"/>
    </row>
    <row r="2544" spans="4:5" x14ac:dyDescent="0.2">
      <c r="D2544" s="1"/>
      <c r="E2544" s="1"/>
    </row>
    <row r="2545" spans="4:5" x14ac:dyDescent="0.2">
      <c r="D2545" s="1"/>
      <c r="E2545" s="1"/>
    </row>
    <row r="2546" spans="4:5" x14ac:dyDescent="0.2">
      <c r="D2546" s="1"/>
      <c r="E2546" s="1"/>
    </row>
    <row r="2547" spans="4:5" x14ac:dyDescent="0.2">
      <c r="D2547" s="1"/>
      <c r="E2547" s="1"/>
    </row>
    <row r="2548" spans="4:5" x14ac:dyDescent="0.2">
      <c r="D2548" s="1"/>
      <c r="E2548" s="1"/>
    </row>
    <row r="2549" spans="4:5" x14ac:dyDescent="0.2">
      <c r="D2549" s="1"/>
      <c r="E2549" s="1"/>
    </row>
    <row r="2550" spans="4:5" x14ac:dyDescent="0.2">
      <c r="D2550" s="1"/>
      <c r="E2550" s="1"/>
    </row>
    <row r="2551" spans="4:5" x14ac:dyDescent="0.2">
      <c r="D2551" s="1"/>
      <c r="E2551" s="1"/>
    </row>
    <row r="2552" spans="4:5" x14ac:dyDescent="0.2">
      <c r="D2552" s="1"/>
      <c r="E2552" s="1"/>
    </row>
    <row r="2553" spans="4:5" x14ac:dyDescent="0.2">
      <c r="D2553" s="1"/>
      <c r="E2553" s="1"/>
    </row>
    <row r="2554" spans="4:5" x14ac:dyDescent="0.2">
      <c r="D2554" s="1"/>
      <c r="E2554" s="1"/>
    </row>
    <row r="2555" spans="4:5" x14ac:dyDescent="0.2">
      <c r="D2555" s="1"/>
      <c r="E2555" s="1"/>
    </row>
    <row r="2556" spans="4:5" x14ac:dyDescent="0.2">
      <c r="D2556" s="1"/>
      <c r="E2556" s="1"/>
    </row>
    <row r="2557" spans="4:5" x14ac:dyDescent="0.2">
      <c r="D2557" s="1"/>
      <c r="E2557" s="1"/>
    </row>
    <row r="2558" spans="4:5" x14ac:dyDescent="0.2">
      <c r="D2558" s="1"/>
      <c r="E2558" s="1"/>
    </row>
    <row r="2559" spans="4:5" x14ac:dyDescent="0.2">
      <c r="D2559" s="1"/>
      <c r="E2559" s="1"/>
    </row>
    <row r="2560" spans="4:5" x14ac:dyDescent="0.2">
      <c r="D2560" s="1"/>
      <c r="E2560" s="1"/>
    </row>
    <row r="2561" spans="4:5" x14ac:dyDescent="0.2">
      <c r="D2561" s="1"/>
      <c r="E2561" s="1"/>
    </row>
    <row r="2562" spans="4:5" x14ac:dyDescent="0.2">
      <c r="D2562" s="1"/>
      <c r="E2562" s="1"/>
    </row>
    <row r="2563" spans="4:5" x14ac:dyDescent="0.2">
      <c r="D2563" s="1"/>
      <c r="E2563" s="1"/>
    </row>
    <row r="2564" spans="4:5" x14ac:dyDescent="0.2">
      <c r="D2564" s="1"/>
      <c r="E2564" s="1"/>
    </row>
    <row r="2565" spans="4:5" x14ac:dyDescent="0.2">
      <c r="D2565" s="1"/>
      <c r="E2565" s="1"/>
    </row>
    <row r="2566" spans="4:5" x14ac:dyDescent="0.2">
      <c r="D2566" s="1"/>
      <c r="E2566" s="1"/>
    </row>
    <row r="2567" spans="4:5" x14ac:dyDescent="0.2">
      <c r="D2567" s="1"/>
      <c r="E2567" s="1"/>
    </row>
    <row r="2568" spans="4:5" x14ac:dyDescent="0.2">
      <c r="D2568" s="1"/>
      <c r="E2568" s="1"/>
    </row>
    <row r="2569" spans="4:5" x14ac:dyDescent="0.2">
      <c r="D2569" s="1"/>
      <c r="E2569" s="1"/>
    </row>
    <row r="2570" spans="4:5" x14ac:dyDescent="0.2">
      <c r="D2570" s="1"/>
      <c r="E2570" s="1"/>
    </row>
    <row r="2571" spans="4:5" x14ac:dyDescent="0.2">
      <c r="D2571" s="1"/>
      <c r="E2571" s="1"/>
    </row>
    <row r="2572" spans="4:5" x14ac:dyDescent="0.2">
      <c r="D2572" s="1"/>
      <c r="E2572" s="1"/>
    </row>
    <row r="2573" spans="4:5" x14ac:dyDescent="0.2">
      <c r="D2573" s="1"/>
      <c r="E2573" s="1"/>
    </row>
    <row r="2574" spans="4:5" x14ac:dyDescent="0.2">
      <c r="D2574" s="1"/>
      <c r="E2574" s="1"/>
    </row>
    <row r="2575" spans="4:5" x14ac:dyDescent="0.2">
      <c r="D2575" s="1"/>
      <c r="E2575" s="1"/>
    </row>
    <row r="2576" spans="4:5" x14ac:dyDescent="0.2">
      <c r="D2576" s="1"/>
      <c r="E2576" s="1"/>
    </row>
    <row r="2577" spans="4:5" x14ac:dyDescent="0.2">
      <c r="D2577" s="1"/>
      <c r="E2577" s="1"/>
    </row>
    <row r="2578" spans="4:5" x14ac:dyDescent="0.2">
      <c r="D2578" s="1"/>
      <c r="E2578" s="1"/>
    </row>
    <row r="2579" spans="4:5" x14ac:dyDescent="0.2">
      <c r="D2579" s="1"/>
      <c r="E2579" s="1"/>
    </row>
    <row r="2580" spans="4:5" x14ac:dyDescent="0.2">
      <c r="D2580" s="1"/>
      <c r="E2580" s="1"/>
    </row>
    <row r="2581" spans="4:5" x14ac:dyDescent="0.2">
      <c r="D2581" s="1"/>
      <c r="E2581" s="1"/>
    </row>
    <row r="2582" spans="4:5" x14ac:dyDescent="0.2">
      <c r="D2582" s="1"/>
      <c r="E2582" s="1"/>
    </row>
    <row r="2583" spans="4:5" x14ac:dyDescent="0.2">
      <c r="D2583" s="1"/>
      <c r="E2583" s="1"/>
    </row>
    <row r="2584" spans="4:5" x14ac:dyDescent="0.2">
      <c r="D2584" s="1"/>
      <c r="E2584" s="1"/>
    </row>
    <row r="2585" spans="4:5" x14ac:dyDescent="0.2">
      <c r="D2585" s="1"/>
      <c r="E2585" s="1"/>
    </row>
    <row r="2586" spans="4:5" x14ac:dyDescent="0.2">
      <c r="D2586" s="1"/>
      <c r="E2586" s="1"/>
    </row>
    <row r="2587" spans="4:5" x14ac:dyDescent="0.2">
      <c r="D2587" s="1"/>
      <c r="E2587" s="1"/>
    </row>
    <row r="2588" spans="4:5" x14ac:dyDescent="0.2">
      <c r="D2588" s="1"/>
      <c r="E2588" s="1"/>
    </row>
    <row r="2589" spans="4:5" x14ac:dyDescent="0.2">
      <c r="D2589" s="1"/>
      <c r="E2589" s="1"/>
    </row>
    <row r="2590" spans="4:5" x14ac:dyDescent="0.2">
      <c r="D2590" s="1"/>
      <c r="E2590" s="1"/>
    </row>
    <row r="2591" spans="4:5" x14ac:dyDescent="0.2">
      <c r="D2591" s="1"/>
      <c r="E2591" s="1"/>
    </row>
    <row r="2592" spans="4:5" x14ac:dyDescent="0.2">
      <c r="D2592" s="1"/>
      <c r="E2592" s="1"/>
    </row>
    <row r="2593" spans="4:5" x14ac:dyDescent="0.2">
      <c r="D2593" s="1"/>
      <c r="E2593" s="1"/>
    </row>
    <row r="2594" spans="4:5" x14ac:dyDescent="0.2">
      <c r="D2594" s="1"/>
      <c r="E2594" s="1"/>
    </row>
    <row r="2595" spans="4:5" x14ac:dyDescent="0.2">
      <c r="D2595" s="1"/>
      <c r="E2595" s="1"/>
    </row>
    <row r="2596" spans="4:5" x14ac:dyDescent="0.2">
      <c r="D2596" s="1"/>
      <c r="E2596" s="1"/>
    </row>
    <row r="2597" spans="4:5" x14ac:dyDescent="0.2">
      <c r="D2597" s="1"/>
      <c r="E2597" s="1"/>
    </row>
    <row r="2598" spans="4:5" x14ac:dyDescent="0.2">
      <c r="D2598" s="1"/>
      <c r="E2598" s="1"/>
    </row>
    <row r="2599" spans="4:5" x14ac:dyDescent="0.2">
      <c r="D2599" s="1"/>
      <c r="E2599" s="1"/>
    </row>
    <row r="2600" spans="4:5" x14ac:dyDescent="0.2">
      <c r="D2600" s="1"/>
      <c r="E2600" s="1"/>
    </row>
    <row r="2601" spans="4:5" x14ac:dyDescent="0.2">
      <c r="D2601" s="1"/>
      <c r="E2601" s="1"/>
    </row>
    <row r="2602" spans="4:5" x14ac:dyDescent="0.2">
      <c r="D2602" s="1"/>
      <c r="E2602" s="1"/>
    </row>
    <row r="2603" spans="4:5" x14ac:dyDescent="0.2">
      <c r="D2603" s="1"/>
      <c r="E2603" s="1"/>
    </row>
    <row r="2604" spans="4:5" x14ac:dyDescent="0.2">
      <c r="D2604" s="1"/>
      <c r="E2604" s="1"/>
    </row>
    <row r="2605" spans="4:5" x14ac:dyDescent="0.2">
      <c r="D2605" s="1"/>
      <c r="E2605" s="1"/>
    </row>
    <row r="2606" spans="4:5" x14ac:dyDescent="0.2">
      <c r="D2606" s="1"/>
      <c r="E2606" s="1"/>
    </row>
    <row r="2607" spans="4:5" x14ac:dyDescent="0.2">
      <c r="D2607" s="1"/>
      <c r="E2607" s="1"/>
    </row>
    <row r="2608" spans="4:5" x14ac:dyDescent="0.2">
      <c r="D2608" s="1"/>
      <c r="E2608" s="1"/>
    </row>
    <row r="2609" spans="4:5" x14ac:dyDescent="0.2">
      <c r="D2609" s="1"/>
      <c r="E2609" s="1"/>
    </row>
    <row r="2610" spans="4:5" x14ac:dyDescent="0.2">
      <c r="D2610" s="1"/>
      <c r="E2610" s="1"/>
    </row>
    <row r="2611" spans="4:5" x14ac:dyDescent="0.2">
      <c r="D2611" s="1"/>
      <c r="E2611" s="1"/>
    </row>
    <row r="2612" spans="4:5" x14ac:dyDescent="0.2">
      <c r="D2612" s="1"/>
      <c r="E2612" s="1"/>
    </row>
    <row r="2613" spans="4:5" x14ac:dyDescent="0.2">
      <c r="D2613" s="1"/>
      <c r="E2613" s="1"/>
    </row>
    <row r="2614" spans="4:5" x14ac:dyDescent="0.2">
      <c r="D2614" s="1"/>
      <c r="E2614" s="1"/>
    </row>
    <row r="2615" spans="4:5" x14ac:dyDescent="0.2">
      <c r="D2615" s="1"/>
      <c r="E2615" s="1"/>
    </row>
    <row r="2616" spans="4:5" x14ac:dyDescent="0.2">
      <c r="D2616" s="1"/>
      <c r="E2616" s="1"/>
    </row>
    <row r="2617" spans="4:5" x14ac:dyDescent="0.2">
      <c r="D2617" s="1"/>
      <c r="E2617" s="1"/>
    </row>
    <row r="2618" spans="4:5" x14ac:dyDescent="0.2">
      <c r="D2618" s="1"/>
      <c r="E2618" s="1"/>
    </row>
    <row r="2619" spans="4:5" x14ac:dyDescent="0.2">
      <c r="D2619" s="1"/>
      <c r="E2619" s="1"/>
    </row>
    <row r="2620" spans="4:5" x14ac:dyDescent="0.2">
      <c r="D2620" s="1"/>
      <c r="E2620" s="1"/>
    </row>
    <row r="2621" spans="4:5" x14ac:dyDescent="0.2">
      <c r="D2621" s="1"/>
      <c r="E2621" s="1"/>
    </row>
    <row r="2622" spans="4:5" x14ac:dyDescent="0.2">
      <c r="D2622" s="1"/>
      <c r="E2622" s="1"/>
    </row>
    <row r="2623" spans="4:5" x14ac:dyDescent="0.2">
      <c r="D2623" s="1"/>
      <c r="E2623" s="1"/>
    </row>
    <row r="2624" spans="4:5" x14ac:dyDescent="0.2">
      <c r="D2624" s="1"/>
      <c r="E2624" s="1"/>
    </row>
    <row r="2625" spans="4:5" x14ac:dyDescent="0.2">
      <c r="D2625" s="1"/>
      <c r="E2625" s="1"/>
    </row>
    <row r="2626" spans="4:5" x14ac:dyDescent="0.2">
      <c r="D2626" s="1"/>
      <c r="E2626" s="1"/>
    </row>
    <row r="2627" spans="4:5" x14ac:dyDescent="0.2">
      <c r="D2627" s="1"/>
      <c r="E2627" s="1"/>
    </row>
    <row r="2628" spans="4:5" x14ac:dyDescent="0.2">
      <c r="D2628" s="1"/>
      <c r="E2628" s="1"/>
    </row>
    <row r="2629" spans="4:5" x14ac:dyDescent="0.2">
      <c r="D2629" s="1"/>
      <c r="E2629" s="1"/>
    </row>
    <row r="2630" spans="4:5" x14ac:dyDescent="0.2">
      <c r="D2630" s="1"/>
      <c r="E2630" s="1"/>
    </row>
    <row r="2631" spans="4:5" x14ac:dyDescent="0.2">
      <c r="D2631" s="1"/>
      <c r="E2631" s="1"/>
    </row>
    <row r="2632" spans="4:5" x14ac:dyDescent="0.2">
      <c r="D2632" s="1"/>
      <c r="E2632" s="1"/>
    </row>
    <row r="2633" spans="4:5" x14ac:dyDescent="0.2">
      <c r="D2633" s="1"/>
      <c r="E2633" s="1"/>
    </row>
    <row r="2634" spans="4:5" x14ac:dyDescent="0.2">
      <c r="D2634" s="1"/>
      <c r="E2634" s="1"/>
    </row>
    <row r="2635" spans="4:5" x14ac:dyDescent="0.2">
      <c r="D2635" s="1"/>
      <c r="E2635" s="1"/>
    </row>
    <row r="2636" spans="4:5" x14ac:dyDescent="0.2">
      <c r="D2636" s="1"/>
      <c r="E2636" s="1"/>
    </row>
    <row r="2637" spans="4:5" x14ac:dyDescent="0.2">
      <c r="D2637" s="1"/>
      <c r="E2637" s="1"/>
    </row>
    <row r="2638" spans="4:5" x14ac:dyDescent="0.2">
      <c r="D2638" s="1"/>
      <c r="E2638" s="1"/>
    </row>
    <row r="2639" spans="4:5" x14ac:dyDescent="0.2">
      <c r="D2639" s="1"/>
      <c r="E2639" s="1"/>
    </row>
    <row r="2640" spans="4:5" x14ac:dyDescent="0.2">
      <c r="D2640" s="1"/>
      <c r="E2640" s="1"/>
    </row>
    <row r="2641" spans="4:5" x14ac:dyDescent="0.2">
      <c r="D2641" s="1"/>
      <c r="E2641" s="1"/>
    </row>
    <row r="2642" spans="4:5" x14ac:dyDescent="0.2">
      <c r="D2642" s="1"/>
      <c r="E2642" s="1"/>
    </row>
    <row r="2643" spans="4:5" x14ac:dyDescent="0.2">
      <c r="D2643" s="1"/>
      <c r="E2643" s="1"/>
    </row>
    <row r="2644" spans="4:5" x14ac:dyDescent="0.2">
      <c r="D2644" s="1"/>
      <c r="E2644" s="1"/>
    </row>
    <row r="2645" spans="4:5" x14ac:dyDescent="0.2">
      <c r="D2645" s="1"/>
      <c r="E2645" s="1"/>
    </row>
    <row r="2646" spans="4:5" x14ac:dyDescent="0.2">
      <c r="D2646" s="1"/>
      <c r="E2646" s="1"/>
    </row>
    <row r="2647" spans="4:5" x14ac:dyDescent="0.2">
      <c r="D2647" s="1"/>
      <c r="E2647" s="1"/>
    </row>
    <row r="2648" spans="4:5" x14ac:dyDescent="0.2">
      <c r="D2648" s="1"/>
      <c r="E2648" s="1"/>
    </row>
    <row r="2649" spans="4:5" x14ac:dyDescent="0.2">
      <c r="D2649" s="1"/>
      <c r="E2649" s="1"/>
    </row>
    <row r="2650" spans="4:5" x14ac:dyDescent="0.2">
      <c r="D2650" s="1"/>
      <c r="E2650" s="1"/>
    </row>
    <row r="2651" spans="4:5" x14ac:dyDescent="0.2">
      <c r="D2651" s="1"/>
      <c r="E2651" s="1"/>
    </row>
    <row r="2652" spans="4:5" x14ac:dyDescent="0.2">
      <c r="D2652" s="1"/>
      <c r="E2652" s="1"/>
    </row>
    <row r="2653" spans="4:5" x14ac:dyDescent="0.2">
      <c r="D2653" s="1"/>
      <c r="E2653" s="1"/>
    </row>
    <row r="2654" spans="4:5" x14ac:dyDescent="0.2">
      <c r="D2654" s="1"/>
      <c r="E2654" s="1"/>
    </row>
    <row r="2655" spans="4:5" x14ac:dyDescent="0.2">
      <c r="D2655" s="1"/>
      <c r="E2655" s="1"/>
    </row>
    <row r="2656" spans="4:5" x14ac:dyDescent="0.2">
      <c r="D2656" s="1"/>
      <c r="E2656" s="1"/>
    </row>
    <row r="2657" spans="4:5" x14ac:dyDescent="0.2">
      <c r="D2657" s="1"/>
      <c r="E2657" s="1"/>
    </row>
    <row r="2658" spans="4:5" x14ac:dyDescent="0.2">
      <c r="D2658" s="1"/>
      <c r="E2658" s="1"/>
    </row>
    <row r="2659" spans="4:5" x14ac:dyDescent="0.2">
      <c r="D2659" s="1"/>
      <c r="E2659" s="1"/>
    </row>
    <row r="2660" spans="4:5" x14ac:dyDescent="0.2">
      <c r="D2660" s="1"/>
      <c r="E2660" s="1"/>
    </row>
    <row r="2661" spans="4:5" x14ac:dyDescent="0.2">
      <c r="D2661" s="1"/>
      <c r="E2661" s="1"/>
    </row>
    <row r="2662" spans="4:5" x14ac:dyDescent="0.2">
      <c r="D2662" s="1"/>
      <c r="E2662" s="1"/>
    </row>
    <row r="2663" spans="4:5" x14ac:dyDescent="0.2">
      <c r="D2663" s="1"/>
      <c r="E2663" s="1"/>
    </row>
    <row r="2664" spans="4:5" x14ac:dyDescent="0.2">
      <c r="D2664" s="1"/>
      <c r="E2664" s="1"/>
    </row>
    <row r="2665" spans="4:5" x14ac:dyDescent="0.2">
      <c r="D2665" s="1"/>
      <c r="E2665" s="1"/>
    </row>
    <row r="2666" spans="4:5" x14ac:dyDescent="0.2">
      <c r="D2666" s="1"/>
      <c r="E2666" s="1"/>
    </row>
    <row r="2667" spans="4:5" x14ac:dyDescent="0.2">
      <c r="D2667" s="1"/>
      <c r="E2667" s="1"/>
    </row>
    <row r="2668" spans="4:5" x14ac:dyDescent="0.2">
      <c r="D2668" s="1"/>
      <c r="E2668" s="1"/>
    </row>
    <row r="2669" spans="4:5" x14ac:dyDescent="0.2">
      <c r="D2669" s="1"/>
      <c r="E2669" s="1"/>
    </row>
    <row r="2670" spans="4:5" x14ac:dyDescent="0.2">
      <c r="D2670" s="1"/>
      <c r="E2670" s="1"/>
    </row>
    <row r="2671" spans="4:5" x14ac:dyDescent="0.2">
      <c r="D2671" s="1"/>
      <c r="E2671" s="1"/>
    </row>
    <row r="2672" spans="4:5" x14ac:dyDescent="0.2">
      <c r="D2672" s="1"/>
      <c r="E2672" s="1"/>
    </row>
    <row r="2673" spans="4:5" x14ac:dyDescent="0.2">
      <c r="D2673" s="1"/>
      <c r="E2673" s="1"/>
    </row>
    <row r="2674" spans="4:5" x14ac:dyDescent="0.2">
      <c r="D2674" s="1"/>
      <c r="E2674" s="1"/>
    </row>
    <row r="2675" spans="4:5" x14ac:dyDescent="0.2">
      <c r="D2675" s="1"/>
      <c r="E2675" s="1"/>
    </row>
    <row r="2676" spans="4:5" x14ac:dyDescent="0.2">
      <c r="D2676" s="1"/>
      <c r="E2676" s="1"/>
    </row>
    <row r="2677" spans="4:5" x14ac:dyDescent="0.2">
      <c r="D2677" s="1"/>
      <c r="E2677" s="1"/>
    </row>
    <row r="2678" spans="4:5" x14ac:dyDescent="0.2">
      <c r="D2678" s="1"/>
      <c r="E2678" s="1"/>
    </row>
    <row r="2679" spans="4:5" x14ac:dyDescent="0.2">
      <c r="D2679" s="1"/>
      <c r="E2679" s="1"/>
    </row>
    <row r="2680" spans="4:5" x14ac:dyDescent="0.2">
      <c r="D2680" s="1"/>
      <c r="E2680" s="1"/>
    </row>
    <row r="2681" spans="4:5" x14ac:dyDescent="0.2">
      <c r="D2681" s="1"/>
      <c r="E2681" s="1"/>
    </row>
    <row r="2682" spans="4:5" x14ac:dyDescent="0.2">
      <c r="D2682" s="1"/>
      <c r="E2682" s="1"/>
    </row>
    <row r="2683" spans="4:5" x14ac:dyDescent="0.2">
      <c r="D2683" s="1"/>
      <c r="E2683" s="1"/>
    </row>
    <row r="2684" spans="4:5" x14ac:dyDescent="0.2">
      <c r="D2684" s="1"/>
      <c r="E2684" s="1"/>
    </row>
    <row r="2685" spans="4:5" x14ac:dyDescent="0.2">
      <c r="D2685" s="1"/>
      <c r="E2685" s="1"/>
    </row>
    <row r="2686" spans="4:5" x14ac:dyDescent="0.2">
      <c r="D2686" s="1"/>
      <c r="E2686" s="1"/>
    </row>
    <row r="2687" spans="4:5" x14ac:dyDescent="0.2">
      <c r="D2687" s="1"/>
      <c r="E2687" s="1"/>
    </row>
    <row r="2688" spans="4:5" x14ac:dyDescent="0.2">
      <c r="D2688" s="1"/>
      <c r="E2688" s="1"/>
    </row>
    <row r="2689" spans="4:5" x14ac:dyDescent="0.2">
      <c r="D2689" s="1"/>
      <c r="E2689" s="1"/>
    </row>
    <row r="2690" spans="4:5" x14ac:dyDescent="0.2">
      <c r="D2690" s="1"/>
      <c r="E2690" s="1"/>
    </row>
    <row r="2691" spans="4:5" x14ac:dyDescent="0.2">
      <c r="D2691" s="1"/>
      <c r="E2691" s="1"/>
    </row>
    <row r="2692" spans="4:5" x14ac:dyDescent="0.2">
      <c r="D2692" s="1"/>
      <c r="E2692" s="1"/>
    </row>
    <row r="2693" spans="4:5" x14ac:dyDescent="0.2">
      <c r="D2693" s="1"/>
      <c r="E2693" s="1"/>
    </row>
    <row r="2694" spans="4:5" x14ac:dyDescent="0.2">
      <c r="D2694" s="1"/>
      <c r="E2694" s="1"/>
    </row>
    <row r="2695" spans="4:5" x14ac:dyDescent="0.2">
      <c r="D2695" s="1"/>
      <c r="E2695" s="1"/>
    </row>
    <row r="2696" spans="4:5" x14ac:dyDescent="0.2">
      <c r="D2696" s="1"/>
      <c r="E2696" s="1"/>
    </row>
    <row r="2697" spans="4:5" x14ac:dyDescent="0.2">
      <c r="D2697" s="1"/>
      <c r="E2697" s="1"/>
    </row>
    <row r="2698" spans="4:5" x14ac:dyDescent="0.2">
      <c r="D2698" s="1"/>
      <c r="E2698" s="1"/>
    </row>
    <row r="2699" spans="4:5" x14ac:dyDescent="0.2">
      <c r="D2699" s="1"/>
      <c r="E2699" s="1"/>
    </row>
    <row r="2700" spans="4:5" x14ac:dyDescent="0.2">
      <c r="D2700" s="1"/>
      <c r="E2700" s="1"/>
    </row>
    <row r="2701" spans="4:5" x14ac:dyDescent="0.2">
      <c r="D2701" s="1"/>
      <c r="E2701" s="1"/>
    </row>
    <row r="2702" spans="4:5" x14ac:dyDescent="0.2">
      <c r="D2702" s="1"/>
      <c r="E2702" s="1"/>
    </row>
    <row r="2703" spans="4:5" x14ac:dyDescent="0.2">
      <c r="D2703" s="1"/>
      <c r="E2703" s="1"/>
    </row>
    <row r="2704" spans="4:5" x14ac:dyDescent="0.2">
      <c r="D2704" s="1"/>
      <c r="E2704" s="1"/>
    </row>
    <row r="2705" spans="4:5" x14ac:dyDescent="0.2">
      <c r="D2705" s="1"/>
      <c r="E2705" s="1"/>
    </row>
    <row r="2706" spans="4:5" x14ac:dyDescent="0.2">
      <c r="D2706" s="1"/>
      <c r="E2706" s="1"/>
    </row>
    <row r="2707" spans="4:5" x14ac:dyDescent="0.2">
      <c r="D2707" s="1"/>
      <c r="E2707" s="1"/>
    </row>
    <row r="2708" spans="4:5" x14ac:dyDescent="0.2">
      <c r="D2708" s="1"/>
      <c r="E2708" s="1"/>
    </row>
    <row r="2709" spans="4:5" x14ac:dyDescent="0.2">
      <c r="D2709" s="1"/>
      <c r="E2709" s="1"/>
    </row>
    <row r="2710" spans="4:5" x14ac:dyDescent="0.2">
      <c r="D2710" s="1"/>
      <c r="E2710" s="1"/>
    </row>
    <row r="2711" spans="4:5" x14ac:dyDescent="0.2">
      <c r="D2711" s="1"/>
      <c r="E2711" s="1"/>
    </row>
    <row r="2712" spans="4:5" x14ac:dyDescent="0.2">
      <c r="D2712" s="1"/>
      <c r="E2712" s="1"/>
    </row>
    <row r="2713" spans="4:5" x14ac:dyDescent="0.2">
      <c r="D2713" s="1"/>
      <c r="E2713" s="1"/>
    </row>
    <row r="2714" spans="4:5" x14ac:dyDescent="0.2">
      <c r="D2714" s="1"/>
      <c r="E2714" s="1"/>
    </row>
    <row r="2715" spans="4:5" x14ac:dyDescent="0.2">
      <c r="D2715" s="1"/>
      <c r="E2715" s="1"/>
    </row>
    <row r="2716" spans="4:5" x14ac:dyDescent="0.2">
      <c r="D2716" s="1"/>
      <c r="E2716" s="1"/>
    </row>
    <row r="2717" spans="4:5" x14ac:dyDescent="0.2">
      <c r="D2717" s="1"/>
      <c r="E2717" s="1"/>
    </row>
    <row r="2718" spans="4:5" x14ac:dyDescent="0.2">
      <c r="D2718" s="1"/>
      <c r="E2718" s="1"/>
    </row>
    <row r="2719" spans="4:5" x14ac:dyDescent="0.2">
      <c r="D2719" s="1"/>
      <c r="E2719" s="1"/>
    </row>
    <row r="2720" spans="4:5" x14ac:dyDescent="0.2">
      <c r="D2720" s="1"/>
      <c r="E2720" s="1"/>
    </row>
    <row r="2721" spans="4:5" x14ac:dyDescent="0.2">
      <c r="D2721" s="1"/>
      <c r="E2721" s="1"/>
    </row>
    <row r="2722" spans="4:5" x14ac:dyDescent="0.2">
      <c r="D2722" s="1"/>
      <c r="E2722" s="1"/>
    </row>
    <row r="2723" spans="4:5" x14ac:dyDescent="0.2">
      <c r="D2723" s="1"/>
      <c r="E2723" s="1"/>
    </row>
    <row r="2724" spans="4:5" x14ac:dyDescent="0.2">
      <c r="D2724" s="1"/>
      <c r="E2724" s="1"/>
    </row>
    <row r="2725" spans="4:5" x14ac:dyDescent="0.2">
      <c r="D2725" s="1"/>
      <c r="E2725" s="1"/>
    </row>
    <row r="2726" spans="4:5" x14ac:dyDescent="0.2">
      <c r="D2726" s="1"/>
      <c r="E2726" s="1"/>
    </row>
    <row r="2727" spans="4:5" x14ac:dyDescent="0.2">
      <c r="D2727" s="1"/>
      <c r="E2727" s="1"/>
    </row>
    <row r="2728" spans="4:5" x14ac:dyDescent="0.2">
      <c r="D2728" s="1"/>
      <c r="E2728" s="1"/>
    </row>
    <row r="2729" spans="4:5" x14ac:dyDescent="0.2">
      <c r="D2729" s="1"/>
      <c r="E2729" s="1"/>
    </row>
    <row r="2730" spans="4:5" x14ac:dyDescent="0.2">
      <c r="D2730" s="1"/>
      <c r="E2730" s="1"/>
    </row>
    <row r="2731" spans="4:5" x14ac:dyDescent="0.2">
      <c r="D2731" s="1"/>
      <c r="E2731" s="1"/>
    </row>
    <row r="2732" spans="4:5" x14ac:dyDescent="0.2">
      <c r="D2732" s="1"/>
      <c r="E2732" s="1"/>
    </row>
    <row r="2733" spans="4:5" x14ac:dyDescent="0.2">
      <c r="D2733" s="1"/>
      <c r="E2733" s="1"/>
    </row>
    <row r="2734" spans="4:5" x14ac:dyDescent="0.2">
      <c r="D2734" s="1"/>
      <c r="E2734" s="1"/>
    </row>
    <row r="2735" spans="4:5" x14ac:dyDescent="0.2">
      <c r="D2735" s="1"/>
      <c r="E2735" s="1"/>
    </row>
    <row r="2736" spans="4:5" x14ac:dyDescent="0.2">
      <c r="D2736" s="1"/>
      <c r="E2736" s="1"/>
    </row>
    <row r="2737" spans="4:5" x14ac:dyDescent="0.2">
      <c r="D2737" s="1"/>
      <c r="E2737" s="1"/>
    </row>
    <row r="2738" spans="4:5" x14ac:dyDescent="0.2">
      <c r="D2738" s="1"/>
      <c r="E2738" s="1"/>
    </row>
    <row r="2739" spans="4:5" x14ac:dyDescent="0.2">
      <c r="D2739" s="1"/>
      <c r="E2739" s="1"/>
    </row>
    <row r="2740" spans="4:5" x14ac:dyDescent="0.2">
      <c r="D2740" s="1"/>
      <c r="E2740" s="1"/>
    </row>
    <row r="2741" spans="4:5" x14ac:dyDescent="0.2">
      <c r="D2741" s="1"/>
      <c r="E2741" s="1"/>
    </row>
    <row r="2742" spans="4:5" x14ac:dyDescent="0.2">
      <c r="D2742" s="1"/>
      <c r="E2742" s="1"/>
    </row>
    <row r="2743" spans="4:5" x14ac:dyDescent="0.2">
      <c r="D2743" s="1"/>
      <c r="E2743" s="1"/>
    </row>
    <row r="2744" spans="4:5" x14ac:dyDescent="0.2">
      <c r="D2744" s="1"/>
      <c r="E2744" s="1"/>
    </row>
    <row r="2745" spans="4:5" x14ac:dyDescent="0.2">
      <c r="D2745" s="1"/>
      <c r="E2745" s="1"/>
    </row>
    <row r="2746" spans="4:5" x14ac:dyDescent="0.2">
      <c r="D2746" s="1"/>
      <c r="E2746" s="1"/>
    </row>
    <row r="2747" spans="4:5" x14ac:dyDescent="0.2">
      <c r="D2747" s="1"/>
      <c r="E2747" s="1"/>
    </row>
    <row r="2748" spans="4:5" x14ac:dyDescent="0.2">
      <c r="D2748" s="1"/>
      <c r="E2748" s="1"/>
    </row>
    <row r="2749" spans="4:5" x14ac:dyDescent="0.2">
      <c r="D2749" s="1"/>
      <c r="E2749" s="1"/>
    </row>
    <row r="2750" spans="4:5" x14ac:dyDescent="0.2">
      <c r="D2750" s="1"/>
      <c r="E2750" s="1"/>
    </row>
    <row r="2751" spans="4:5" x14ac:dyDescent="0.2">
      <c r="D2751" s="1"/>
      <c r="E2751" s="1"/>
    </row>
    <row r="2752" spans="4:5" x14ac:dyDescent="0.2">
      <c r="D2752" s="1"/>
      <c r="E2752" s="1"/>
    </row>
    <row r="2753" spans="4:5" x14ac:dyDescent="0.2">
      <c r="D2753" s="1"/>
      <c r="E2753" s="1"/>
    </row>
    <row r="2754" spans="4:5" x14ac:dyDescent="0.2">
      <c r="D2754" s="1"/>
      <c r="E2754" s="1"/>
    </row>
    <row r="2755" spans="4:5" x14ac:dyDescent="0.2">
      <c r="D2755" s="1"/>
      <c r="E2755" s="1"/>
    </row>
    <row r="2756" spans="4:5" x14ac:dyDescent="0.2">
      <c r="D2756" s="1"/>
      <c r="E2756" s="1"/>
    </row>
    <row r="2757" spans="4:5" x14ac:dyDescent="0.2">
      <c r="D2757" s="1"/>
      <c r="E2757" s="1"/>
    </row>
    <row r="2758" spans="4:5" x14ac:dyDescent="0.2">
      <c r="D2758" s="1"/>
      <c r="E2758" s="1"/>
    </row>
    <row r="2759" spans="4:5" x14ac:dyDescent="0.2">
      <c r="D2759" s="1"/>
      <c r="E2759" s="1"/>
    </row>
    <row r="2760" spans="4:5" x14ac:dyDescent="0.2">
      <c r="D2760" s="1"/>
      <c r="E2760" s="1"/>
    </row>
    <row r="2761" spans="4:5" x14ac:dyDescent="0.2">
      <c r="D2761" s="1"/>
      <c r="E2761" s="1"/>
    </row>
    <row r="2762" spans="4:5" x14ac:dyDescent="0.2">
      <c r="D2762" s="1"/>
      <c r="E2762" s="1"/>
    </row>
    <row r="2763" spans="4:5" x14ac:dyDescent="0.2">
      <c r="D2763" s="1"/>
      <c r="E2763" s="1"/>
    </row>
    <row r="2764" spans="4:5" x14ac:dyDescent="0.2">
      <c r="D2764" s="1"/>
      <c r="E2764" s="1"/>
    </row>
    <row r="2765" spans="4:5" x14ac:dyDescent="0.2">
      <c r="D2765" s="1"/>
      <c r="E2765" s="1"/>
    </row>
    <row r="2766" spans="4:5" x14ac:dyDescent="0.2">
      <c r="D2766" s="1"/>
      <c r="E2766" s="1"/>
    </row>
    <row r="2767" spans="4:5" x14ac:dyDescent="0.2">
      <c r="D2767" s="1"/>
      <c r="E2767" s="1"/>
    </row>
    <row r="2768" spans="4:5" x14ac:dyDescent="0.2">
      <c r="D2768" s="1"/>
      <c r="E2768" s="1"/>
    </row>
    <row r="2769" spans="4:5" x14ac:dyDescent="0.2">
      <c r="D2769" s="1"/>
      <c r="E2769" s="1"/>
    </row>
    <row r="2770" spans="4:5" x14ac:dyDescent="0.2">
      <c r="D2770" s="1"/>
      <c r="E2770" s="1"/>
    </row>
    <row r="2771" spans="4:5" x14ac:dyDescent="0.2">
      <c r="D2771" s="1"/>
      <c r="E2771" s="1"/>
    </row>
    <row r="2772" spans="4:5" x14ac:dyDescent="0.2">
      <c r="D2772" s="1"/>
      <c r="E2772" s="1"/>
    </row>
    <row r="2773" spans="4:5" x14ac:dyDescent="0.2">
      <c r="D2773" s="1"/>
      <c r="E2773" s="1"/>
    </row>
    <row r="2774" spans="4:5" x14ac:dyDescent="0.2">
      <c r="D2774" s="1"/>
      <c r="E2774" s="1"/>
    </row>
    <row r="2775" spans="4:5" x14ac:dyDescent="0.2">
      <c r="D2775" s="1"/>
      <c r="E2775" s="1"/>
    </row>
    <row r="2776" spans="4:5" x14ac:dyDescent="0.2">
      <c r="D2776" s="1"/>
      <c r="E2776" s="1"/>
    </row>
    <row r="2777" spans="4:5" x14ac:dyDescent="0.2">
      <c r="D2777" s="1"/>
      <c r="E2777" s="1"/>
    </row>
    <row r="2778" spans="4:5" x14ac:dyDescent="0.2">
      <c r="D2778" s="1"/>
      <c r="E2778" s="1"/>
    </row>
    <row r="2779" spans="4:5" x14ac:dyDescent="0.2">
      <c r="D2779" s="1"/>
      <c r="E2779" s="1"/>
    </row>
    <row r="2780" spans="4:5" x14ac:dyDescent="0.2">
      <c r="D2780" s="1"/>
      <c r="E2780" s="1"/>
    </row>
    <row r="2781" spans="4:5" x14ac:dyDescent="0.2">
      <c r="D2781" s="1"/>
      <c r="E2781" s="1"/>
    </row>
    <row r="2782" spans="4:5" x14ac:dyDescent="0.2">
      <c r="D2782" s="1"/>
      <c r="E2782" s="1"/>
    </row>
    <row r="2783" spans="4:5" x14ac:dyDescent="0.2">
      <c r="D2783" s="1"/>
      <c r="E2783" s="1"/>
    </row>
    <row r="2784" spans="4:5" x14ac:dyDescent="0.2">
      <c r="D2784" s="1"/>
      <c r="E2784" s="1"/>
    </row>
    <row r="2785" spans="4:5" x14ac:dyDescent="0.2">
      <c r="D2785" s="1"/>
      <c r="E2785" s="1"/>
    </row>
    <row r="2786" spans="4:5" x14ac:dyDescent="0.2">
      <c r="D2786" s="1"/>
      <c r="E2786" s="1"/>
    </row>
    <row r="2787" spans="4:5" x14ac:dyDescent="0.2">
      <c r="D2787" s="1"/>
      <c r="E2787" s="1"/>
    </row>
    <row r="2788" spans="4:5" x14ac:dyDescent="0.2">
      <c r="D2788" s="1"/>
      <c r="E2788" s="1"/>
    </row>
    <row r="2789" spans="4:5" x14ac:dyDescent="0.2">
      <c r="D2789" s="1"/>
      <c r="E2789" s="1"/>
    </row>
    <row r="2790" spans="4:5" x14ac:dyDescent="0.2">
      <c r="D2790" s="1"/>
      <c r="E2790" s="1"/>
    </row>
    <row r="2791" spans="4:5" x14ac:dyDescent="0.2">
      <c r="D2791" s="1"/>
      <c r="E2791" s="1"/>
    </row>
    <row r="2792" spans="4:5" x14ac:dyDescent="0.2">
      <c r="D2792" s="1"/>
      <c r="E2792" s="1"/>
    </row>
    <row r="2793" spans="4:5" x14ac:dyDescent="0.2">
      <c r="D2793" s="1"/>
      <c r="E2793" s="1"/>
    </row>
    <row r="2794" spans="4:5" x14ac:dyDescent="0.2">
      <c r="D2794" s="1"/>
      <c r="E2794" s="1"/>
    </row>
    <row r="2795" spans="4:5" x14ac:dyDescent="0.2">
      <c r="D2795" s="1"/>
      <c r="E2795" s="1"/>
    </row>
    <row r="2796" spans="4:5" x14ac:dyDescent="0.2">
      <c r="D2796" s="1"/>
      <c r="E2796" s="1"/>
    </row>
    <row r="2797" spans="4:5" x14ac:dyDescent="0.2">
      <c r="D2797" s="1"/>
      <c r="E2797" s="1"/>
    </row>
    <row r="2798" spans="4:5" x14ac:dyDescent="0.2">
      <c r="D2798" s="1"/>
      <c r="E2798" s="1"/>
    </row>
    <row r="2799" spans="4:5" x14ac:dyDescent="0.2">
      <c r="D2799" s="1"/>
      <c r="E2799" s="1"/>
    </row>
    <row r="2800" spans="4:5" x14ac:dyDescent="0.2">
      <c r="D2800" s="1"/>
      <c r="E2800" s="1"/>
    </row>
    <row r="2801" spans="4:5" x14ac:dyDescent="0.2">
      <c r="D2801" s="1"/>
      <c r="E2801" s="1"/>
    </row>
    <row r="2802" spans="4:5" x14ac:dyDescent="0.2">
      <c r="D2802" s="1"/>
      <c r="E2802" s="1"/>
    </row>
    <row r="2803" spans="4:5" x14ac:dyDescent="0.2">
      <c r="D2803" s="1"/>
      <c r="E2803" s="1"/>
    </row>
    <row r="2804" spans="4:5" x14ac:dyDescent="0.2">
      <c r="D2804" s="1"/>
      <c r="E2804" s="1"/>
    </row>
    <row r="2805" spans="4:5" x14ac:dyDescent="0.2">
      <c r="D2805" s="1"/>
      <c r="E2805" s="1"/>
    </row>
    <row r="2806" spans="4:5" x14ac:dyDescent="0.2">
      <c r="D2806" s="1"/>
      <c r="E2806" s="1"/>
    </row>
    <row r="2807" spans="4:5" x14ac:dyDescent="0.2">
      <c r="D2807" s="1"/>
      <c r="E2807" s="1"/>
    </row>
    <row r="2808" spans="4:5" x14ac:dyDescent="0.2">
      <c r="D2808" s="1"/>
      <c r="E2808" s="1"/>
    </row>
    <row r="2809" spans="4:5" x14ac:dyDescent="0.2">
      <c r="D2809" s="1"/>
      <c r="E2809" s="1"/>
    </row>
    <row r="2810" spans="4:5" x14ac:dyDescent="0.2">
      <c r="D2810" s="1"/>
      <c r="E2810" s="1"/>
    </row>
    <row r="2811" spans="4:5" x14ac:dyDescent="0.2">
      <c r="D2811" s="1"/>
      <c r="E2811" s="1"/>
    </row>
    <row r="2812" spans="4:5" x14ac:dyDescent="0.2">
      <c r="D2812" s="1"/>
      <c r="E2812" s="1"/>
    </row>
    <row r="2813" spans="4:5" x14ac:dyDescent="0.2">
      <c r="D2813" s="1"/>
      <c r="E2813" s="1"/>
    </row>
    <row r="2814" spans="4:5" x14ac:dyDescent="0.2">
      <c r="D2814" s="1"/>
      <c r="E2814" s="1"/>
    </row>
    <row r="2815" spans="4:5" x14ac:dyDescent="0.2">
      <c r="D2815" s="1"/>
      <c r="E2815" s="1"/>
    </row>
    <row r="2816" spans="4:5" x14ac:dyDescent="0.2">
      <c r="D2816" s="1"/>
      <c r="E2816" s="1"/>
    </row>
    <row r="2817" spans="4:5" x14ac:dyDescent="0.2">
      <c r="D2817" s="1"/>
      <c r="E2817" s="1"/>
    </row>
    <row r="2818" spans="4:5" x14ac:dyDescent="0.2">
      <c r="D2818" s="1"/>
      <c r="E2818" s="1"/>
    </row>
    <row r="2819" spans="4:5" x14ac:dyDescent="0.2">
      <c r="D2819" s="1"/>
      <c r="E2819" s="1"/>
    </row>
    <row r="2820" spans="4:5" x14ac:dyDescent="0.2">
      <c r="D2820" s="1"/>
      <c r="E2820" s="1"/>
    </row>
    <row r="2821" spans="4:5" x14ac:dyDescent="0.2">
      <c r="D2821" s="1"/>
      <c r="E2821" s="1"/>
    </row>
    <row r="2822" spans="4:5" x14ac:dyDescent="0.2">
      <c r="D2822" s="1"/>
      <c r="E2822" s="1"/>
    </row>
    <row r="2823" spans="4:5" x14ac:dyDescent="0.2">
      <c r="D2823" s="1"/>
      <c r="E2823" s="1"/>
    </row>
    <row r="2824" spans="4:5" x14ac:dyDescent="0.2">
      <c r="D2824" s="1"/>
      <c r="E2824" s="1"/>
    </row>
    <row r="2825" spans="4:5" x14ac:dyDescent="0.2">
      <c r="D2825" s="1"/>
      <c r="E2825" s="1"/>
    </row>
    <row r="2826" spans="4:5" x14ac:dyDescent="0.2">
      <c r="D2826" s="1"/>
      <c r="E2826" s="1"/>
    </row>
    <row r="2827" spans="4:5" x14ac:dyDescent="0.2">
      <c r="D2827" s="1"/>
      <c r="E2827" s="1"/>
    </row>
    <row r="2828" spans="4:5" x14ac:dyDescent="0.2">
      <c r="D2828" s="1"/>
      <c r="E2828" s="1"/>
    </row>
    <row r="2829" spans="4:5" x14ac:dyDescent="0.2">
      <c r="D2829" s="1"/>
      <c r="E2829" s="1"/>
    </row>
    <row r="2830" spans="4:5" x14ac:dyDescent="0.2">
      <c r="D2830" s="1"/>
      <c r="E2830" s="1"/>
    </row>
    <row r="2831" spans="4:5" x14ac:dyDescent="0.2">
      <c r="D2831" s="1"/>
      <c r="E2831" s="1"/>
    </row>
    <row r="2832" spans="4:5" x14ac:dyDescent="0.2">
      <c r="D2832" s="1"/>
      <c r="E2832" s="1"/>
    </row>
    <row r="2833" spans="4:5" x14ac:dyDescent="0.2">
      <c r="D2833" s="1"/>
      <c r="E2833" s="1"/>
    </row>
    <row r="2834" spans="4:5" x14ac:dyDescent="0.2">
      <c r="D2834" s="1"/>
      <c r="E2834" s="1"/>
    </row>
    <row r="2835" spans="4:5" x14ac:dyDescent="0.2">
      <c r="D2835" s="1"/>
      <c r="E2835" s="1"/>
    </row>
    <row r="2836" spans="4:5" x14ac:dyDescent="0.2">
      <c r="D2836" s="1"/>
      <c r="E2836" s="1"/>
    </row>
    <row r="2837" spans="4:5" x14ac:dyDescent="0.2">
      <c r="D2837" s="1"/>
      <c r="E2837" s="1"/>
    </row>
    <row r="2838" spans="4:5" x14ac:dyDescent="0.2">
      <c r="D2838" s="1"/>
      <c r="E2838" s="1"/>
    </row>
    <row r="2839" spans="4:5" x14ac:dyDescent="0.2">
      <c r="D2839" s="1"/>
      <c r="E2839" s="1"/>
    </row>
    <row r="2840" spans="4:5" x14ac:dyDescent="0.2">
      <c r="D2840" s="1"/>
      <c r="E2840" s="1"/>
    </row>
    <row r="2841" spans="4:5" x14ac:dyDescent="0.2">
      <c r="D2841" s="1"/>
      <c r="E2841" s="1"/>
    </row>
    <row r="2842" spans="4:5" x14ac:dyDescent="0.2">
      <c r="D2842" s="1"/>
      <c r="E2842" s="1"/>
    </row>
    <row r="2843" spans="4:5" x14ac:dyDescent="0.2">
      <c r="D2843" s="1"/>
      <c r="E2843" s="1"/>
    </row>
    <row r="2844" spans="4:5" x14ac:dyDescent="0.2">
      <c r="D2844" s="1"/>
      <c r="E2844" s="1"/>
    </row>
    <row r="2845" spans="4:5" x14ac:dyDescent="0.2">
      <c r="D2845" s="1"/>
      <c r="E2845" s="1"/>
    </row>
    <row r="2846" spans="4:5" x14ac:dyDescent="0.2">
      <c r="D2846" s="1"/>
      <c r="E2846" s="1"/>
    </row>
    <row r="2847" spans="4:5" x14ac:dyDescent="0.2">
      <c r="D2847" s="1"/>
      <c r="E2847" s="1"/>
    </row>
    <row r="2848" spans="4:5" x14ac:dyDescent="0.2">
      <c r="D2848" s="1"/>
      <c r="E2848" s="1"/>
    </row>
    <row r="2849" spans="4:5" x14ac:dyDescent="0.2">
      <c r="D2849" s="1"/>
      <c r="E2849" s="1"/>
    </row>
    <row r="2850" spans="4:5" x14ac:dyDescent="0.2">
      <c r="D2850" s="1"/>
      <c r="E2850" s="1"/>
    </row>
    <row r="2851" spans="4:5" x14ac:dyDescent="0.2">
      <c r="D2851" s="1"/>
      <c r="E2851" s="1"/>
    </row>
    <row r="2852" spans="4:5" x14ac:dyDescent="0.2">
      <c r="D2852" s="1"/>
      <c r="E2852" s="1"/>
    </row>
    <row r="2853" spans="4:5" x14ac:dyDescent="0.2">
      <c r="D2853" s="1"/>
      <c r="E2853" s="1"/>
    </row>
    <row r="2854" spans="4:5" x14ac:dyDescent="0.2">
      <c r="D2854" s="1"/>
      <c r="E2854" s="1"/>
    </row>
    <row r="2855" spans="4:5" x14ac:dyDescent="0.2">
      <c r="D2855" s="1"/>
      <c r="E2855" s="1"/>
    </row>
    <row r="2856" spans="4:5" x14ac:dyDescent="0.2">
      <c r="D2856" s="1"/>
      <c r="E2856" s="1"/>
    </row>
    <row r="2857" spans="4:5" x14ac:dyDescent="0.2">
      <c r="D2857" s="1"/>
      <c r="E2857" s="1"/>
    </row>
    <row r="2858" spans="4:5" x14ac:dyDescent="0.2">
      <c r="D2858" s="1"/>
      <c r="E2858" s="1"/>
    </row>
    <row r="2859" spans="4:5" x14ac:dyDescent="0.2">
      <c r="D2859" s="1"/>
      <c r="E2859" s="1"/>
    </row>
    <row r="2860" spans="4:5" x14ac:dyDescent="0.2">
      <c r="D2860" s="1"/>
      <c r="E2860" s="1"/>
    </row>
    <row r="2861" spans="4:5" x14ac:dyDescent="0.2">
      <c r="D2861" s="1"/>
      <c r="E2861" s="1"/>
    </row>
    <row r="2862" spans="4:5" x14ac:dyDescent="0.2">
      <c r="D2862" s="1"/>
      <c r="E2862" s="1"/>
    </row>
    <row r="2863" spans="4:5" x14ac:dyDescent="0.2">
      <c r="D2863" s="1"/>
      <c r="E2863" s="1"/>
    </row>
    <row r="2864" spans="4:5" x14ac:dyDescent="0.2">
      <c r="D2864" s="1"/>
      <c r="E2864" s="1"/>
    </row>
    <row r="2865" spans="4:5" x14ac:dyDescent="0.2">
      <c r="D2865" s="1"/>
      <c r="E2865" s="1"/>
    </row>
    <row r="2866" spans="4:5" x14ac:dyDescent="0.2">
      <c r="D2866" s="1"/>
      <c r="E2866" s="1"/>
    </row>
    <row r="2867" spans="4:5" x14ac:dyDescent="0.2">
      <c r="D2867" s="1"/>
      <c r="E2867" s="1"/>
    </row>
    <row r="2868" spans="4:5" x14ac:dyDescent="0.2">
      <c r="D2868" s="1"/>
      <c r="E2868" s="1"/>
    </row>
    <row r="2869" spans="4:5" x14ac:dyDescent="0.2">
      <c r="D2869" s="1"/>
      <c r="E2869" s="1"/>
    </row>
    <row r="2870" spans="4:5" x14ac:dyDescent="0.2">
      <c r="D2870" s="1"/>
      <c r="E2870" s="1"/>
    </row>
    <row r="2871" spans="4:5" x14ac:dyDescent="0.2">
      <c r="D2871" s="1"/>
      <c r="E2871" s="1"/>
    </row>
    <row r="2872" spans="4:5" x14ac:dyDescent="0.2">
      <c r="D2872" s="1"/>
      <c r="E2872" s="1"/>
    </row>
    <row r="2873" spans="4:5" x14ac:dyDescent="0.2">
      <c r="D2873" s="1"/>
      <c r="E2873" s="1"/>
    </row>
    <row r="2874" spans="4:5" x14ac:dyDescent="0.2">
      <c r="D2874" s="1"/>
      <c r="E2874" s="1"/>
    </row>
    <row r="2875" spans="4:5" x14ac:dyDescent="0.2">
      <c r="D2875" s="1"/>
      <c r="E2875" s="1"/>
    </row>
    <row r="2876" spans="4:5" x14ac:dyDescent="0.2">
      <c r="D2876" s="1"/>
      <c r="E2876" s="1"/>
    </row>
    <row r="2877" spans="4:5" x14ac:dyDescent="0.2">
      <c r="D2877" s="1"/>
      <c r="E2877" s="1"/>
    </row>
    <row r="2878" spans="4:5" x14ac:dyDescent="0.2">
      <c r="D2878" s="1"/>
      <c r="E2878" s="1"/>
    </row>
    <row r="2879" spans="4:5" x14ac:dyDescent="0.2">
      <c r="D2879" s="1"/>
      <c r="E2879" s="1"/>
    </row>
    <row r="2880" spans="4:5" x14ac:dyDescent="0.2">
      <c r="D2880" s="1"/>
      <c r="E2880" s="1"/>
    </row>
    <row r="2881" spans="4:5" x14ac:dyDescent="0.2">
      <c r="D2881" s="1"/>
      <c r="E2881" s="1"/>
    </row>
    <row r="2882" spans="4:5" x14ac:dyDescent="0.2">
      <c r="D2882" s="1"/>
      <c r="E2882" s="1"/>
    </row>
    <row r="2883" spans="4:5" x14ac:dyDescent="0.2">
      <c r="D2883" s="1"/>
      <c r="E2883" s="1"/>
    </row>
    <row r="2884" spans="4:5" x14ac:dyDescent="0.2">
      <c r="D2884" s="1"/>
      <c r="E2884" s="1"/>
    </row>
    <row r="2885" spans="4:5" x14ac:dyDescent="0.2">
      <c r="D2885" s="1"/>
      <c r="E2885" s="1"/>
    </row>
    <row r="2886" spans="4:5" x14ac:dyDescent="0.2">
      <c r="D2886" s="1"/>
      <c r="E2886" s="1"/>
    </row>
    <row r="2887" spans="4:5" x14ac:dyDescent="0.2">
      <c r="D2887" s="1"/>
      <c r="E2887" s="1"/>
    </row>
    <row r="2888" spans="4:5" x14ac:dyDescent="0.2">
      <c r="D2888" s="1"/>
      <c r="E2888" s="1"/>
    </row>
    <row r="2889" spans="4:5" x14ac:dyDescent="0.2">
      <c r="D2889" s="1"/>
      <c r="E2889" s="1"/>
    </row>
    <row r="2890" spans="4:5" x14ac:dyDescent="0.2">
      <c r="D2890" s="1"/>
      <c r="E2890" s="1"/>
    </row>
    <row r="2891" spans="4:5" x14ac:dyDescent="0.2">
      <c r="D2891" s="1"/>
      <c r="E2891" s="1"/>
    </row>
    <row r="2892" spans="4:5" x14ac:dyDescent="0.2">
      <c r="D2892" s="1"/>
      <c r="E2892" s="1"/>
    </row>
    <row r="2893" spans="4:5" x14ac:dyDescent="0.2">
      <c r="D2893" s="1"/>
      <c r="E2893" s="1"/>
    </row>
    <row r="2894" spans="4:5" x14ac:dyDescent="0.2">
      <c r="D2894" s="1"/>
      <c r="E2894" s="1"/>
    </row>
    <row r="2895" spans="4:5" x14ac:dyDescent="0.2">
      <c r="D2895" s="1"/>
      <c r="E2895" s="1"/>
    </row>
    <row r="2896" spans="4:5" x14ac:dyDescent="0.2">
      <c r="D2896" s="1"/>
      <c r="E2896" s="1"/>
    </row>
    <row r="2897" spans="4:5" x14ac:dyDescent="0.2">
      <c r="D2897" s="1"/>
      <c r="E2897" s="1"/>
    </row>
    <row r="2898" spans="4:5" x14ac:dyDescent="0.2">
      <c r="D2898" s="1"/>
      <c r="E2898" s="1"/>
    </row>
    <row r="2899" spans="4:5" x14ac:dyDescent="0.2">
      <c r="D2899" s="1"/>
      <c r="E2899" s="1"/>
    </row>
    <row r="2900" spans="4:5" x14ac:dyDescent="0.2">
      <c r="D2900" s="1"/>
      <c r="E2900" s="1"/>
    </row>
    <row r="2901" spans="4:5" x14ac:dyDescent="0.2">
      <c r="D2901" s="1"/>
      <c r="E2901" s="1"/>
    </row>
    <row r="2902" spans="4:5" x14ac:dyDescent="0.2">
      <c r="D2902" s="1"/>
      <c r="E2902" s="1"/>
    </row>
    <row r="2903" spans="4:5" x14ac:dyDescent="0.2">
      <c r="D2903" s="1"/>
      <c r="E2903" s="1"/>
    </row>
    <row r="2904" spans="4:5" x14ac:dyDescent="0.2">
      <c r="D2904" s="1"/>
      <c r="E2904" s="1"/>
    </row>
    <row r="2905" spans="4:5" x14ac:dyDescent="0.2">
      <c r="D2905" s="1"/>
      <c r="E2905" s="1"/>
    </row>
    <row r="2906" spans="4:5" x14ac:dyDescent="0.2">
      <c r="D2906" s="1"/>
      <c r="E2906" s="1"/>
    </row>
    <row r="2907" spans="4:5" x14ac:dyDescent="0.2">
      <c r="D2907" s="1"/>
      <c r="E2907" s="1"/>
    </row>
    <row r="2908" spans="4:5" x14ac:dyDescent="0.2">
      <c r="D2908" s="1"/>
      <c r="E2908" s="1"/>
    </row>
    <row r="2909" spans="4:5" x14ac:dyDescent="0.2">
      <c r="D2909" s="1"/>
      <c r="E2909" s="1"/>
    </row>
    <row r="2910" spans="4:5" x14ac:dyDescent="0.2">
      <c r="D2910" s="1"/>
      <c r="E2910" s="1"/>
    </row>
    <row r="2911" spans="4:5" x14ac:dyDescent="0.2">
      <c r="D2911" s="1"/>
      <c r="E2911" s="1"/>
    </row>
    <row r="2912" spans="4:5" x14ac:dyDescent="0.2">
      <c r="D2912" s="1"/>
      <c r="E2912" s="1"/>
    </row>
    <row r="2913" spans="4:5" x14ac:dyDescent="0.2">
      <c r="D2913" s="1"/>
      <c r="E2913" s="1"/>
    </row>
    <row r="2914" spans="4:5" x14ac:dyDescent="0.2">
      <c r="D2914" s="1"/>
      <c r="E2914" s="1"/>
    </row>
    <row r="2915" spans="4:5" x14ac:dyDescent="0.2">
      <c r="D2915" s="1"/>
      <c r="E2915" s="1"/>
    </row>
    <row r="2916" spans="4:5" x14ac:dyDescent="0.2">
      <c r="D2916" s="1"/>
      <c r="E2916" s="1"/>
    </row>
    <row r="2917" spans="4:5" x14ac:dyDescent="0.2">
      <c r="D2917" s="1"/>
      <c r="E2917" s="1"/>
    </row>
    <row r="2918" spans="4:5" x14ac:dyDescent="0.2">
      <c r="D2918" s="1"/>
      <c r="E2918" s="1"/>
    </row>
    <row r="2919" spans="4:5" x14ac:dyDescent="0.2">
      <c r="D2919" s="1"/>
      <c r="E2919" s="1"/>
    </row>
    <row r="2920" spans="4:5" x14ac:dyDescent="0.2">
      <c r="D2920" s="1"/>
      <c r="E2920" s="1"/>
    </row>
    <row r="2921" spans="4:5" x14ac:dyDescent="0.2">
      <c r="D2921" s="1"/>
      <c r="E2921" s="1"/>
    </row>
    <row r="2922" spans="4:5" x14ac:dyDescent="0.2">
      <c r="D2922" s="1"/>
      <c r="E2922" s="1"/>
    </row>
    <row r="2923" spans="4:5" x14ac:dyDescent="0.2">
      <c r="D2923" s="1"/>
      <c r="E2923" s="1"/>
    </row>
    <row r="2924" spans="4:5" x14ac:dyDescent="0.2">
      <c r="D2924" s="1"/>
      <c r="E2924" s="1"/>
    </row>
    <row r="2925" spans="4:5" x14ac:dyDescent="0.2">
      <c r="D2925" s="1"/>
      <c r="E2925" s="1"/>
    </row>
    <row r="2926" spans="4:5" x14ac:dyDescent="0.2">
      <c r="D2926" s="1"/>
      <c r="E2926" s="1"/>
    </row>
    <row r="2927" spans="4:5" x14ac:dyDescent="0.2">
      <c r="D2927" s="1"/>
      <c r="E2927" s="1"/>
    </row>
    <row r="2928" spans="4:5" x14ac:dyDescent="0.2">
      <c r="D2928" s="1"/>
      <c r="E2928" s="1"/>
    </row>
    <row r="2929" spans="4:5" x14ac:dyDescent="0.2">
      <c r="D2929" s="1"/>
      <c r="E2929" s="1"/>
    </row>
    <row r="2930" spans="4:5" x14ac:dyDescent="0.2">
      <c r="D2930" s="1"/>
      <c r="E2930" s="1"/>
    </row>
    <row r="2931" spans="4:5" x14ac:dyDescent="0.2">
      <c r="D2931" s="1"/>
      <c r="E2931" s="1"/>
    </row>
    <row r="2932" spans="4:5" x14ac:dyDescent="0.2">
      <c r="D2932" s="1"/>
      <c r="E2932" s="1"/>
    </row>
    <row r="2933" spans="4:5" x14ac:dyDescent="0.2">
      <c r="D2933" s="1"/>
      <c r="E2933" s="1"/>
    </row>
    <row r="2934" spans="4:5" x14ac:dyDescent="0.2">
      <c r="D2934" s="1"/>
      <c r="E2934" s="1"/>
    </row>
    <row r="2935" spans="4:5" x14ac:dyDescent="0.2">
      <c r="D2935" s="1"/>
      <c r="E2935" s="1"/>
    </row>
    <row r="2936" spans="4:5" x14ac:dyDescent="0.2">
      <c r="D2936" s="1"/>
      <c r="E2936" s="1"/>
    </row>
    <row r="2937" spans="4:5" x14ac:dyDescent="0.2">
      <c r="D2937" s="1"/>
      <c r="E2937" s="1"/>
    </row>
    <row r="2938" spans="4:5" x14ac:dyDescent="0.2">
      <c r="D2938" s="1"/>
      <c r="E2938" s="1"/>
    </row>
    <row r="2939" spans="4:5" x14ac:dyDescent="0.2">
      <c r="D2939" s="1"/>
      <c r="E2939" s="1"/>
    </row>
    <row r="2940" spans="4:5" x14ac:dyDescent="0.2">
      <c r="D2940" s="1"/>
      <c r="E2940" s="1"/>
    </row>
    <row r="2941" spans="4:5" x14ac:dyDescent="0.2">
      <c r="D2941" s="1"/>
      <c r="E2941" s="1"/>
    </row>
    <row r="2942" spans="4:5" x14ac:dyDescent="0.2">
      <c r="D2942" s="1"/>
      <c r="E2942" s="1"/>
    </row>
    <row r="2943" spans="4:5" x14ac:dyDescent="0.2">
      <c r="D2943" s="1"/>
      <c r="E2943" s="1"/>
    </row>
    <row r="2944" spans="4:5" x14ac:dyDescent="0.2">
      <c r="D2944" s="1"/>
      <c r="E2944" s="1"/>
    </row>
    <row r="2945" spans="4:5" x14ac:dyDescent="0.2">
      <c r="D2945" s="1"/>
      <c r="E2945" s="1"/>
    </row>
    <row r="2946" spans="4:5" x14ac:dyDescent="0.2">
      <c r="D2946" s="1"/>
      <c r="E2946" s="1"/>
    </row>
    <row r="2947" spans="4:5" x14ac:dyDescent="0.2">
      <c r="D2947" s="1"/>
      <c r="E2947" s="1"/>
    </row>
    <row r="2948" spans="4:5" x14ac:dyDescent="0.2">
      <c r="D2948" s="1"/>
      <c r="E2948" s="1"/>
    </row>
    <row r="2949" spans="4:5" x14ac:dyDescent="0.2">
      <c r="D2949" s="1"/>
      <c r="E2949" s="1"/>
    </row>
    <row r="2950" spans="4:5" x14ac:dyDescent="0.2">
      <c r="D2950" s="1"/>
      <c r="E2950" s="1"/>
    </row>
    <row r="2951" spans="4:5" x14ac:dyDescent="0.2">
      <c r="D2951" s="1"/>
      <c r="E2951" s="1"/>
    </row>
    <row r="2952" spans="4:5" x14ac:dyDescent="0.2">
      <c r="D2952" s="1"/>
      <c r="E2952" s="1"/>
    </row>
    <row r="2953" spans="4:5" x14ac:dyDescent="0.2">
      <c r="D2953" s="1"/>
      <c r="E2953" s="1"/>
    </row>
    <row r="2954" spans="4:5" x14ac:dyDescent="0.2">
      <c r="D2954" s="1"/>
      <c r="E2954" s="1"/>
    </row>
    <row r="2955" spans="4:5" x14ac:dyDescent="0.2">
      <c r="D2955" s="1"/>
      <c r="E2955" s="1"/>
    </row>
    <row r="2956" spans="4:5" x14ac:dyDescent="0.2">
      <c r="D2956" s="1"/>
      <c r="E2956" s="1"/>
    </row>
    <row r="2957" spans="4:5" x14ac:dyDescent="0.2">
      <c r="D2957" s="1"/>
      <c r="E2957" s="1"/>
    </row>
    <row r="2958" spans="4:5" x14ac:dyDescent="0.2">
      <c r="D2958" s="1"/>
      <c r="E2958" s="1"/>
    </row>
    <row r="2959" spans="4:5" x14ac:dyDescent="0.2">
      <c r="D2959" s="1"/>
      <c r="E2959" s="1"/>
    </row>
    <row r="2960" spans="4:5" x14ac:dyDescent="0.2">
      <c r="D2960" s="1"/>
      <c r="E2960" s="1"/>
    </row>
    <row r="2961" spans="4:5" x14ac:dyDescent="0.2">
      <c r="D2961" s="1"/>
      <c r="E2961" s="1"/>
    </row>
    <row r="2962" spans="4:5" x14ac:dyDescent="0.2">
      <c r="D2962" s="1"/>
      <c r="E2962" s="1"/>
    </row>
    <row r="2963" spans="4:5" x14ac:dyDescent="0.2">
      <c r="D2963" s="1"/>
      <c r="E2963" s="1"/>
    </row>
    <row r="2964" spans="4:5" x14ac:dyDescent="0.2">
      <c r="D2964" s="1"/>
      <c r="E2964" s="1"/>
    </row>
    <row r="2965" spans="4:5" x14ac:dyDescent="0.2">
      <c r="D2965" s="1"/>
      <c r="E2965" s="1"/>
    </row>
    <row r="2966" spans="4:5" x14ac:dyDescent="0.2">
      <c r="D2966" s="1"/>
      <c r="E2966" s="1"/>
    </row>
    <row r="2967" spans="4:5" x14ac:dyDescent="0.2">
      <c r="D2967" s="1"/>
      <c r="E2967" s="1"/>
    </row>
    <row r="2968" spans="4:5" x14ac:dyDescent="0.2">
      <c r="D2968" s="1"/>
      <c r="E2968" s="1"/>
    </row>
    <row r="2969" spans="4:5" x14ac:dyDescent="0.2">
      <c r="D2969" s="1"/>
      <c r="E2969" s="1"/>
    </row>
    <row r="2970" spans="4:5" x14ac:dyDescent="0.2">
      <c r="D2970" s="1"/>
      <c r="E2970" s="1"/>
    </row>
    <row r="2971" spans="4:5" x14ac:dyDescent="0.2">
      <c r="D2971" s="1"/>
      <c r="E2971" s="1"/>
    </row>
    <row r="2972" spans="4:5" x14ac:dyDescent="0.2">
      <c r="D2972" s="1"/>
      <c r="E2972" s="1"/>
    </row>
    <row r="2973" spans="4:5" x14ac:dyDescent="0.2">
      <c r="D2973" s="1"/>
      <c r="E2973" s="1"/>
    </row>
    <row r="2974" spans="4:5" x14ac:dyDescent="0.2">
      <c r="D2974" s="1"/>
      <c r="E2974" s="1"/>
    </row>
    <row r="2975" spans="4:5" x14ac:dyDescent="0.2">
      <c r="D2975" s="1"/>
      <c r="E2975" s="1"/>
    </row>
    <row r="2976" spans="4:5" x14ac:dyDescent="0.2">
      <c r="D2976" s="1"/>
      <c r="E2976" s="1"/>
    </row>
    <row r="2977" spans="4:5" x14ac:dyDescent="0.2">
      <c r="D2977" s="1"/>
      <c r="E2977" s="1"/>
    </row>
    <row r="2978" spans="4:5" x14ac:dyDescent="0.2">
      <c r="D2978" s="1"/>
      <c r="E2978" s="1"/>
    </row>
    <row r="2979" spans="4:5" x14ac:dyDescent="0.2">
      <c r="D2979" s="1"/>
      <c r="E2979" s="1"/>
    </row>
    <row r="2980" spans="4:5" x14ac:dyDescent="0.2">
      <c r="D2980" s="1"/>
      <c r="E2980" s="1"/>
    </row>
    <row r="2981" spans="4:5" x14ac:dyDescent="0.2">
      <c r="D2981" s="1"/>
      <c r="E2981" s="1"/>
    </row>
    <row r="2982" spans="4:5" x14ac:dyDescent="0.2">
      <c r="D2982" s="1"/>
      <c r="E2982" s="1"/>
    </row>
    <row r="2983" spans="4:5" x14ac:dyDescent="0.2">
      <c r="D2983" s="1"/>
      <c r="E2983" s="1"/>
    </row>
    <row r="2984" spans="4:5" x14ac:dyDescent="0.2">
      <c r="D2984" s="1"/>
      <c r="E2984" s="1"/>
    </row>
    <row r="2985" spans="4:5" x14ac:dyDescent="0.2">
      <c r="D2985" s="1"/>
      <c r="E2985" s="1"/>
    </row>
    <row r="2986" spans="4:5" x14ac:dyDescent="0.2">
      <c r="D2986" s="1"/>
      <c r="E2986" s="1"/>
    </row>
    <row r="2987" spans="4:5" x14ac:dyDescent="0.2">
      <c r="D2987" s="1"/>
      <c r="E2987" s="1"/>
    </row>
    <row r="2988" spans="4:5" x14ac:dyDescent="0.2">
      <c r="D2988" s="1"/>
      <c r="E2988" s="1"/>
    </row>
    <row r="2989" spans="4:5" x14ac:dyDescent="0.2">
      <c r="D2989" s="1"/>
      <c r="E2989" s="1"/>
    </row>
    <row r="2990" spans="4:5" x14ac:dyDescent="0.2">
      <c r="D2990" s="1"/>
      <c r="E2990" s="1"/>
    </row>
    <row r="2991" spans="4:5" x14ac:dyDescent="0.2">
      <c r="D2991" s="1"/>
      <c r="E2991" s="1"/>
    </row>
    <row r="2992" spans="4:5" x14ac:dyDescent="0.2">
      <c r="D2992" s="1"/>
      <c r="E2992" s="1"/>
    </row>
    <row r="2993" spans="4:5" x14ac:dyDescent="0.2">
      <c r="D2993" s="1"/>
      <c r="E2993" s="1"/>
    </row>
    <row r="2994" spans="4:5" x14ac:dyDescent="0.2">
      <c r="D2994" s="1"/>
      <c r="E2994" s="1"/>
    </row>
    <row r="2995" spans="4:5" x14ac:dyDescent="0.2">
      <c r="D2995" s="1"/>
      <c r="E2995" s="1"/>
    </row>
    <row r="2996" spans="4:5" x14ac:dyDescent="0.2">
      <c r="D2996" s="1"/>
      <c r="E2996" s="1"/>
    </row>
    <row r="2997" spans="4:5" x14ac:dyDescent="0.2">
      <c r="D2997" s="1"/>
      <c r="E2997" s="1"/>
    </row>
    <row r="2998" spans="4:5" x14ac:dyDescent="0.2">
      <c r="D2998" s="1"/>
      <c r="E2998" s="1"/>
    </row>
    <row r="2999" spans="4:5" x14ac:dyDescent="0.2">
      <c r="D2999" s="1"/>
      <c r="E2999" s="1"/>
    </row>
    <row r="3000" spans="4:5" x14ac:dyDescent="0.2">
      <c r="D3000" s="1"/>
      <c r="E3000" s="1"/>
    </row>
    <row r="3001" spans="4:5" x14ac:dyDescent="0.2">
      <c r="D3001" s="1"/>
      <c r="E3001" s="1"/>
    </row>
    <row r="3002" spans="4:5" x14ac:dyDescent="0.2">
      <c r="D3002" s="1"/>
      <c r="E3002" s="1"/>
    </row>
    <row r="3003" spans="4:5" x14ac:dyDescent="0.2">
      <c r="D3003" s="1"/>
      <c r="E3003" s="1"/>
    </row>
    <row r="3004" spans="4:5" x14ac:dyDescent="0.2">
      <c r="D3004" s="1"/>
      <c r="E3004" s="1"/>
    </row>
    <row r="3005" spans="4:5" x14ac:dyDescent="0.2">
      <c r="D3005" s="1"/>
      <c r="E3005" s="1"/>
    </row>
    <row r="3006" spans="4:5" x14ac:dyDescent="0.2">
      <c r="D3006" s="1"/>
      <c r="E3006" s="1"/>
    </row>
    <row r="3007" spans="4:5" x14ac:dyDescent="0.2">
      <c r="D3007" s="1"/>
      <c r="E3007" s="1"/>
    </row>
    <row r="3008" spans="4:5" x14ac:dyDescent="0.2">
      <c r="D3008" s="1"/>
      <c r="E3008" s="1"/>
    </row>
    <row r="3009" spans="4:5" x14ac:dyDescent="0.2">
      <c r="D3009" s="1"/>
      <c r="E3009" s="1"/>
    </row>
    <row r="3010" spans="4:5" x14ac:dyDescent="0.2">
      <c r="D3010" s="1"/>
      <c r="E3010" s="1"/>
    </row>
    <row r="3011" spans="4:5" x14ac:dyDescent="0.2">
      <c r="D3011" s="1"/>
      <c r="E3011" s="1"/>
    </row>
    <row r="3012" spans="4:5" x14ac:dyDescent="0.2">
      <c r="D3012" s="1"/>
      <c r="E3012" s="1"/>
    </row>
    <row r="3013" spans="4:5" x14ac:dyDescent="0.2">
      <c r="D3013" s="1"/>
      <c r="E3013" s="1"/>
    </row>
    <row r="3014" spans="4:5" x14ac:dyDescent="0.2">
      <c r="D3014" s="1"/>
      <c r="E3014" s="1"/>
    </row>
  </sheetData>
  <mergeCells count="32">
    <mergeCell ref="A176:C176"/>
    <mergeCell ref="A164:C164"/>
    <mergeCell ref="A148:C148"/>
    <mergeCell ref="A136:C136"/>
    <mergeCell ref="A113:B113"/>
    <mergeCell ref="C113:C114"/>
    <mergeCell ref="A114:B114"/>
    <mergeCell ref="A115:C115"/>
    <mergeCell ref="E61:E62"/>
    <mergeCell ref="D4:D5"/>
    <mergeCell ref="A6:C6"/>
    <mergeCell ref="D162:D163"/>
    <mergeCell ref="E162:E163"/>
    <mergeCell ref="A163:B163"/>
    <mergeCell ref="A162:B162"/>
    <mergeCell ref="C162:C163"/>
    <mergeCell ref="A1:E1"/>
    <mergeCell ref="A2:E2"/>
    <mergeCell ref="D113:D114"/>
    <mergeCell ref="E113:E114"/>
    <mergeCell ref="C4:C5"/>
    <mergeCell ref="A5:B5"/>
    <mergeCell ref="A4:B4"/>
    <mergeCell ref="C61:C62"/>
    <mergeCell ref="A18:C18"/>
    <mergeCell ref="A61:B61"/>
    <mergeCell ref="A62:B62"/>
    <mergeCell ref="A63:C63"/>
    <mergeCell ref="A35:C35"/>
    <mergeCell ref="A47:C47"/>
    <mergeCell ref="E4:E5"/>
    <mergeCell ref="D61:D62"/>
  </mergeCells>
  <phoneticPr fontId="20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  <rowBreaks count="1" manualBreakCount="1">
    <brk id="59" max="4" man="1"/>
  </rowBreaks>
  <colBreaks count="1" manualBreakCount="1">
    <brk id="5" min="1" max="147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5">
    <tabColor rgb="FFFFEBEB"/>
  </sheetPr>
  <dimension ref="A1:K2812"/>
  <sheetViews>
    <sheetView showGridLines="0" defaultGridColor="0" colorId="8" zoomScale="150" zoomScaleNormal="150" zoomScaleSheetLayoutView="100" workbookViewId="0">
      <selection activeCell="J19" sqref="J19"/>
    </sheetView>
  </sheetViews>
  <sheetFormatPr baseColWidth="10" defaultColWidth="30.28515625" defaultRowHeight="14.1" customHeight="1" x14ac:dyDescent="0.2"/>
  <cols>
    <col min="1" max="1" width="6" style="5" customWidth="1"/>
    <col min="2" max="2" width="25.28515625" style="5" customWidth="1"/>
    <col min="3" max="4" width="9.28515625" style="5" customWidth="1"/>
    <col min="5" max="5" width="8.28515625" style="5" customWidth="1"/>
    <col min="6" max="6" width="9.28515625" style="5" customWidth="1"/>
    <col min="7" max="9" width="10.28515625" style="5" customWidth="1"/>
    <col min="10" max="16384" width="30.28515625" style="5"/>
  </cols>
  <sheetData>
    <row r="1" spans="1:11" ht="14.1" customHeight="1" x14ac:dyDescent="0.25">
      <c r="A1" s="416" t="s">
        <v>824</v>
      </c>
      <c r="B1" s="416"/>
      <c r="C1" s="416"/>
      <c r="D1" s="416"/>
      <c r="E1" s="416"/>
      <c r="F1" s="416"/>
    </row>
    <row r="2" spans="1:11" ht="3.95" customHeight="1" x14ac:dyDescent="0.2">
      <c r="B2" s="15"/>
      <c r="C2" s="16"/>
      <c r="D2" s="16"/>
    </row>
    <row r="3" spans="1:11" ht="27" customHeight="1" x14ac:dyDescent="0.2">
      <c r="A3" s="126" t="s">
        <v>255</v>
      </c>
      <c r="B3" s="127" t="s">
        <v>326</v>
      </c>
      <c r="C3" s="127" t="s">
        <v>282</v>
      </c>
      <c r="D3" s="127" t="s">
        <v>331</v>
      </c>
      <c r="E3" s="127" t="s">
        <v>334</v>
      </c>
      <c r="F3" s="128" t="s">
        <v>164</v>
      </c>
    </row>
    <row r="4" spans="1:11" s="18" customFormat="1" ht="12.95" customHeight="1" thickBot="1" x14ac:dyDescent="0.25">
      <c r="A4" s="186"/>
      <c r="B4" s="121" t="s">
        <v>163</v>
      </c>
      <c r="C4" s="187"/>
      <c r="D4" s="187">
        <f>+SUM(D5:D10)</f>
        <v>6824935.8897869978</v>
      </c>
      <c r="E4" s="181">
        <v>100</v>
      </c>
      <c r="F4" s="188"/>
      <c r="G4" s="17"/>
      <c r="H4" s="17"/>
      <c r="I4" s="17"/>
      <c r="J4" s="17"/>
      <c r="K4" s="17"/>
    </row>
    <row r="5" spans="1:11" ht="17.100000000000001" customHeight="1" thickTop="1" x14ac:dyDescent="0.2">
      <c r="A5" s="81">
        <v>1</v>
      </c>
      <c r="B5" s="77" t="s">
        <v>298</v>
      </c>
      <c r="C5" s="82">
        <v>6677052.6423650049</v>
      </c>
      <c r="D5" s="82">
        <v>5020661.6028709989</v>
      </c>
      <c r="E5" s="84">
        <f t="shared" ref="E5:E10" si="0">+D5*100/$D$4</f>
        <v>73.563498382219834</v>
      </c>
      <c r="F5" s="84">
        <f>+E5</f>
        <v>73.563498382219834</v>
      </c>
    </row>
    <row r="6" spans="1:11" ht="17.100000000000001" customHeight="1" x14ac:dyDescent="0.2">
      <c r="A6" s="81">
        <v>2</v>
      </c>
      <c r="B6" s="23" t="s">
        <v>325</v>
      </c>
      <c r="C6" s="82">
        <v>994061.90900799981</v>
      </c>
      <c r="D6" s="82">
        <v>551154.87688799982</v>
      </c>
      <c r="E6" s="84">
        <f t="shared" si="0"/>
        <v>8.0756051893873693</v>
      </c>
      <c r="F6" s="84">
        <f>+F5+E6</f>
        <v>81.639103571607208</v>
      </c>
    </row>
    <row r="7" spans="1:11" ht="17.100000000000001" customHeight="1" x14ac:dyDescent="0.2">
      <c r="A7" s="81">
        <v>3</v>
      </c>
      <c r="B7" s="23" t="s">
        <v>333</v>
      </c>
      <c r="C7" s="82">
        <v>1330654.2609999999</v>
      </c>
      <c r="D7" s="82">
        <v>481335.58790899994</v>
      </c>
      <c r="E7" s="84">
        <f t="shared" si="0"/>
        <v>7.052602334760131</v>
      </c>
      <c r="F7" s="84">
        <f>+F6+E7</f>
        <v>88.691705906367332</v>
      </c>
    </row>
    <row r="8" spans="1:11" ht="17.100000000000001" customHeight="1" x14ac:dyDescent="0.2">
      <c r="A8" s="81">
        <v>4</v>
      </c>
      <c r="B8" s="23" t="s">
        <v>407</v>
      </c>
      <c r="C8" s="82">
        <v>653215.73143599997</v>
      </c>
      <c r="D8" s="82">
        <v>211554.87308600001</v>
      </c>
      <c r="E8" s="84">
        <f t="shared" si="0"/>
        <v>3.099734217321747</v>
      </c>
      <c r="F8" s="84">
        <f>+F7+E8</f>
        <v>91.791440123689085</v>
      </c>
    </row>
    <row r="9" spans="1:11" ht="17.100000000000001" customHeight="1" x14ac:dyDescent="0.2">
      <c r="A9" s="81">
        <v>5</v>
      </c>
      <c r="B9" s="23" t="s">
        <v>681</v>
      </c>
      <c r="C9" s="82">
        <v>3888.3663480000027</v>
      </c>
      <c r="D9" s="82">
        <v>141040.33636300001</v>
      </c>
      <c r="E9" s="84">
        <f t="shared" si="0"/>
        <v>2.0665444868728549</v>
      </c>
      <c r="F9" s="84">
        <f>+F8+E9</f>
        <v>93.857984610561942</v>
      </c>
    </row>
    <row r="10" spans="1:11" ht="17.100000000000001" customHeight="1" x14ac:dyDescent="0.2">
      <c r="A10" s="75"/>
      <c r="B10" s="67" t="s">
        <v>211</v>
      </c>
      <c r="C10" s="83">
        <v>845616.07237399998</v>
      </c>
      <c r="D10" s="83">
        <v>419188.61267000006</v>
      </c>
      <c r="E10" s="85">
        <f t="shared" si="0"/>
        <v>6.142015389438078</v>
      </c>
      <c r="F10" s="85">
        <f>+F9+E10</f>
        <v>100.00000000000001</v>
      </c>
    </row>
    <row r="11" spans="1:11" ht="9" customHeight="1" x14ac:dyDescent="0.2">
      <c r="A11" s="31" t="s">
        <v>360</v>
      </c>
      <c r="B11" s="62"/>
      <c r="C11" s="78"/>
      <c r="D11" s="1"/>
    </row>
    <row r="12" spans="1:11" ht="9" customHeight="1" x14ac:dyDescent="0.2">
      <c r="A12" s="32" t="s">
        <v>251</v>
      </c>
      <c r="B12" s="62"/>
      <c r="C12" s="78"/>
      <c r="D12" s="1"/>
    </row>
    <row r="13" spans="1:11" ht="9" customHeight="1" x14ac:dyDescent="0.2">
      <c r="A13" s="430" t="s">
        <v>825</v>
      </c>
      <c r="C13" s="1"/>
      <c r="D13" s="1"/>
    </row>
    <row r="14" spans="1:11" ht="12" customHeight="1" x14ac:dyDescent="0.2">
      <c r="C14" s="1"/>
      <c r="D14" s="1"/>
    </row>
    <row r="15" spans="1:11" ht="12" customHeight="1" x14ac:dyDescent="0.2"/>
    <row r="16" spans="1:11" ht="12" customHeight="1" x14ac:dyDescent="0.2"/>
    <row r="17" spans="4:4" ht="23.1" customHeight="1" x14ac:dyDescent="0.2">
      <c r="D17" s="105"/>
    </row>
    <row r="18" spans="4:4" ht="23.1" customHeight="1" x14ac:dyDescent="0.2"/>
    <row r="21" spans="4:4" ht="30" customHeight="1" x14ac:dyDescent="0.2"/>
    <row r="22" spans="4:4" ht="32.1" customHeight="1" x14ac:dyDescent="0.2"/>
    <row r="26" spans="4:4" ht="23.1" customHeight="1" x14ac:dyDescent="0.2"/>
    <row r="28" spans="4:4" ht="23.1" customHeight="1" x14ac:dyDescent="0.2"/>
    <row r="29" spans="4:4" ht="33.950000000000003" customHeight="1" x14ac:dyDescent="0.2"/>
    <row r="30" spans="4:4" ht="33.950000000000003" customHeight="1" x14ac:dyDescent="0.2"/>
    <row r="31" spans="4:4" ht="23.1" customHeight="1" x14ac:dyDescent="0.2"/>
    <row r="32" spans="4:4" ht="23.1" customHeight="1" x14ac:dyDescent="0.2"/>
    <row r="34" spans="3:4" ht="23.1" customHeight="1" x14ac:dyDescent="0.2"/>
    <row r="35" spans="3:4" ht="23.1" customHeight="1" x14ac:dyDescent="0.2">
      <c r="C35" s="1"/>
      <c r="D35" s="1"/>
    </row>
    <row r="36" spans="3:4" ht="14.1" customHeight="1" x14ac:dyDescent="0.2">
      <c r="C36" s="1"/>
      <c r="D36" s="1"/>
    </row>
    <row r="37" spans="3:4" ht="14.1" customHeight="1" x14ac:dyDescent="0.2">
      <c r="C37" s="1"/>
      <c r="D37" s="1"/>
    </row>
    <row r="38" spans="3:4" ht="14.1" customHeight="1" x14ac:dyDescent="0.2">
      <c r="C38" s="1"/>
      <c r="D38" s="1"/>
    </row>
    <row r="39" spans="3:4" ht="14.1" customHeight="1" x14ac:dyDescent="0.2">
      <c r="C39" s="1"/>
      <c r="D39" s="1"/>
    </row>
    <row r="40" spans="3:4" ht="14.1" customHeight="1" x14ac:dyDescent="0.2">
      <c r="C40" s="1"/>
      <c r="D40" s="1"/>
    </row>
    <row r="41" spans="3:4" ht="14.1" customHeight="1" x14ac:dyDescent="0.2">
      <c r="C41" s="1"/>
      <c r="D41" s="1"/>
    </row>
    <row r="42" spans="3:4" ht="32.1" customHeight="1" x14ac:dyDescent="0.2">
      <c r="C42" s="1"/>
      <c r="D42" s="1"/>
    </row>
    <row r="43" spans="3:4" ht="23.1" customHeight="1" x14ac:dyDescent="0.2">
      <c r="C43" s="1"/>
      <c r="D43" s="1"/>
    </row>
    <row r="44" spans="3:4" ht="14.1" customHeight="1" x14ac:dyDescent="0.2">
      <c r="C44" s="1"/>
      <c r="D44" s="1"/>
    </row>
    <row r="45" spans="3:4" ht="33.950000000000003" customHeight="1" x14ac:dyDescent="0.2">
      <c r="C45" s="1"/>
      <c r="D45" s="1"/>
    </row>
    <row r="46" spans="3:4" ht="23.1" customHeight="1" x14ac:dyDescent="0.2">
      <c r="C46" s="1"/>
      <c r="D46" s="1"/>
    </row>
    <row r="47" spans="3:4" ht="14.1" customHeight="1" x14ac:dyDescent="0.2">
      <c r="C47" s="1"/>
      <c r="D47" s="1"/>
    </row>
    <row r="48" spans="3:4" ht="14.1" customHeight="1" x14ac:dyDescent="0.2">
      <c r="C48" s="1"/>
      <c r="D48" s="1"/>
    </row>
    <row r="49" spans="2:4" ht="14.1" customHeight="1" x14ac:dyDescent="0.2">
      <c r="C49" s="1"/>
      <c r="D49" s="1"/>
    </row>
    <row r="50" spans="2:4" ht="14.1" customHeight="1" x14ac:dyDescent="0.2">
      <c r="C50" s="1"/>
      <c r="D50" s="1"/>
    </row>
    <row r="51" spans="2:4" ht="14.1" customHeight="1" x14ac:dyDescent="0.2">
      <c r="C51" s="1"/>
      <c r="D51" s="1"/>
    </row>
    <row r="52" spans="2:4" ht="14.1" customHeight="1" x14ac:dyDescent="0.2">
      <c r="C52" s="1"/>
      <c r="D52" s="1"/>
    </row>
    <row r="53" spans="2:4" ht="14.1" customHeight="1" x14ac:dyDescent="0.2">
      <c r="C53" s="1"/>
      <c r="D53" s="1"/>
    </row>
    <row r="54" spans="2:4" ht="23.1" customHeight="1" x14ac:dyDescent="0.2">
      <c r="C54" s="1"/>
      <c r="D54" s="1"/>
    </row>
    <row r="55" spans="2:4" ht="14.1" customHeight="1" x14ac:dyDescent="0.2">
      <c r="C55" s="1"/>
      <c r="D55" s="1"/>
    </row>
    <row r="56" spans="2:4" ht="23.1" customHeight="1" x14ac:dyDescent="0.2">
      <c r="C56" s="1"/>
      <c r="D56" s="1"/>
    </row>
    <row r="57" spans="2:4" ht="33.950000000000003" customHeight="1" x14ac:dyDescent="0.2">
      <c r="C57" s="1"/>
      <c r="D57" s="1"/>
    </row>
    <row r="58" spans="2:4" ht="23.1" customHeight="1" x14ac:dyDescent="0.2">
      <c r="C58" s="1"/>
      <c r="D58" s="1"/>
    </row>
    <row r="59" spans="2:4" ht="23.1" customHeight="1" x14ac:dyDescent="0.2">
      <c r="C59" s="1"/>
      <c r="D59" s="1"/>
    </row>
    <row r="60" spans="2:4" ht="14.1" customHeight="1" x14ac:dyDescent="0.2">
      <c r="C60" s="1"/>
      <c r="D60" s="1"/>
    </row>
    <row r="61" spans="2:4" ht="14.1" customHeight="1" x14ac:dyDescent="0.2">
      <c r="B61" s="5" t="s">
        <v>298</v>
      </c>
      <c r="C61" s="1">
        <v>3359152.4033880001</v>
      </c>
      <c r="D61" s="1"/>
    </row>
    <row r="62" spans="2:4" ht="14.1" customHeight="1" x14ac:dyDescent="0.2">
      <c r="B62" s="5" t="s">
        <v>333</v>
      </c>
      <c r="C62" s="1">
        <v>321176.54038999998</v>
      </c>
      <c r="D62" s="1"/>
    </row>
    <row r="63" spans="2:4" ht="14.1" customHeight="1" x14ac:dyDescent="0.2">
      <c r="B63" s="5" t="s">
        <v>325</v>
      </c>
      <c r="C63" s="1">
        <v>247152.84104100001</v>
      </c>
      <c r="D63" s="1"/>
    </row>
    <row r="64" spans="2:4" ht="14.1" customHeight="1" x14ac:dyDescent="0.2">
      <c r="B64" s="5" t="s">
        <v>211</v>
      </c>
      <c r="C64" s="1">
        <v>475621.82073400007</v>
      </c>
      <c r="D64" s="1"/>
    </row>
    <row r="65" spans="3:4" ht="14.1" customHeight="1" x14ac:dyDescent="0.2">
      <c r="C65" s="1">
        <v>4403103.6055530002</v>
      </c>
      <c r="D65" s="1"/>
    </row>
    <row r="66" spans="3:4" ht="14.1" customHeight="1" x14ac:dyDescent="0.2">
      <c r="C66" s="1"/>
      <c r="D66" s="1"/>
    </row>
    <row r="67" spans="3:4" ht="14.1" customHeight="1" x14ac:dyDescent="0.2">
      <c r="C67" s="1"/>
      <c r="D67" s="1"/>
    </row>
    <row r="68" spans="3:4" ht="14.1" customHeight="1" x14ac:dyDescent="0.2">
      <c r="C68" s="1"/>
      <c r="D68" s="1"/>
    </row>
    <row r="69" spans="3:4" ht="14.1" customHeight="1" x14ac:dyDescent="0.2">
      <c r="C69" s="1"/>
      <c r="D69" s="1"/>
    </row>
    <row r="70" spans="3:4" ht="14.1" customHeight="1" x14ac:dyDescent="0.2">
      <c r="C70" s="1"/>
      <c r="D70" s="1"/>
    </row>
    <row r="71" spans="3:4" ht="14.1" customHeight="1" x14ac:dyDescent="0.2">
      <c r="C71" s="1"/>
      <c r="D71" s="1"/>
    </row>
    <row r="72" spans="3:4" ht="14.1" customHeight="1" x14ac:dyDescent="0.2">
      <c r="C72" s="1"/>
      <c r="D72" s="1"/>
    </row>
    <row r="73" spans="3:4" ht="14.1" customHeight="1" x14ac:dyDescent="0.2">
      <c r="C73" s="1"/>
      <c r="D73" s="1"/>
    </row>
    <row r="74" spans="3:4" ht="14.1" customHeight="1" x14ac:dyDescent="0.2">
      <c r="C74" s="1"/>
      <c r="D74" s="1"/>
    </row>
    <row r="75" spans="3:4" ht="14.1" customHeight="1" x14ac:dyDescent="0.2">
      <c r="C75" s="1"/>
      <c r="D75" s="1"/>
    </row>
    <row r="76" spans="3:4" ht="14.1" customHeight="1" x14ac:dyDescent="0.2">
      <c r="C76" s="1"/>
      <c r="D76" s="1"/>
    </row>
    <row r="77" spans="3:4" ht="14.1" customHeight="1" x14ac:dyDescent="0.2">
      <c r="C77" s="1"/>
      <c r="D77" s="1"/>
    </row>
    <row r="78" spans="3:4" ht="14.1" customHeight="1" x14ac:dyDescent="0.2">
      <c r="C78" s="1"/>
      <c r="D78" s="1"/>
    </row>
    <row r="79" spans="3:4" ht="33.950000000000003" customHeight="1" x14ac:dyDescent="0.2">
      <c r="C79" s="1"/>
      <c r="D79" s="1"/>
    </row>
    <row r="80" spans="3:4" ht="14.1" customHeight="1" x14ac:dyDescent="0.2">
      <c r="C80" s="1"/>
      <c r="D80" s="1"/>
    </row>
    <row r="81" spans="3:4" ht="23.1" customHeight="1" x14ac:dyDescent="0.2">
      <c r="C81" s="1"/>
      <c r="D81" s="1"/>
    </row>
    <row r="82" spans="3:4" ht="14.1" customHeight="1" x14ac:dyDescent="0.2">
      <c r="C82" s="1"/>
      <c r="D82" s="1"/>
    </row>
    <row r="83" spans="3:4" ht="14.1" customHeight="1" x14ac:dyDescent="0.2">
      <c r="C83" s="1"/>
      <c r="D83" s="1"/>
    </row>
    <row r="84" spans="3:4" ht="14.1" customHeight="1" x14ac:dyDescent="0.2">
      <c r="C84" s="1"/>
      <c r="D84" s="1"/>
    </row>
    <row r="85" spans="3:4" ht="14.1" customHeight="1" x14ac:dyDescent="0.2">
      <c r="C85" s="1"/>
      <c r="D85" s="1"/>
    </row>
    <row r="86" spans="3:4" ht="14.1" customHeight="1" x14ac:dyDescent="0.2">
      <c r="C86" s="1"/>
      <c r="D86" s="1"/>
    </row>
    <row r="87" spans="3:4" ht="14.1" customHeight="1" x14ac:dyDescent="0.2">
      <c r="C87" s="1"/>
      <c r="D87" s="1"/>
    </row>
    <row r="88" spans="3:4" ht="14.1" customHeight="1" x14ac:dyDescent="0.2">
      <c r="C88" s="1"/>
      <c r="D88" s="1"/>
    </row>
    <row r="89" spans="3:4" ht="14.1" customHeight="1" x14ac:dyDescent="0.2">
      <c r="C89" s="1"/>
      <c r="D89" s="1"/>
    </row>
    <row r="90" spans="3:4" ht="14.1" customHeight="1" x14ac:dyDescent="0.2">
      <c r="C90" s="1"/>
      <c r="D90" s="1"/>
    </row>
    <row r="91" spans="3:4" ht="14.1" customHeight="1" x14ac:dyDescent="0.2">
      <c r="C91" s="1"/>
      <c r="D91" s="1"/>
    </row>
    <row r="92" spans="3:4" ht="14.1" customHeight="1" x14ac:dyDescent="0.2">
      <c r="C92" s="1"/>
      <c r="D92" s="1"/>
    </row>
    <row r="93" spans="3:4" ht="35.1" customHeight="1" x14ac:dyDescent="0.2">
      <c r="C93" s="1"/>
      <c r="D93" s="1"/>
    </row>
    <row r="94" spans="3:4" ht="45" customHeight="1" x14ac:dyDescent="0.2">
      <c r="C94" s="1"/>
      <c r="D94" s="1"/>
    </row>
    <row r="95" spans="3:4" ht="23.1" customHeight="1" x14ac:dyDescent="0.2">
      <c r="C95" s="1"/>
      <c r="D95" s="1"/>
    </row>
    <row r="96" spans="3:4" ht="23.1" customHeight="1" x14ac:dyDescent="0.2">
      <c r="C96" s="1"/>
      <c r="D96" s="1"/>
    </row>
    <row r="97" spans="3:4" ht="23.1" customHeight="1" x14ac:dyDescent="0.2">
      <c r="C97" s="1"/>
      <c r="D97" s="1"/>
    </row>
    <row r="98" spans="3:4" ht="23.1" customHeight="1" x14ac:dyDescent="0.2">
      <c r="C98" s="1"/>
      <c r="D98" s="1"/>
    </row>
    <row r="99" spans="3:4" ht="14.1" customHeight="1" x14ac:dyDescent="0.2">
      <c r="C99" s="1"/>
      <c r="D99" s="1"/>
    </row>
    <row r="100" spans="3:4" ht="14.1" customHeight="1" x14ac:dyDescent="0.2">
      <c r="C100" s="1"/>
      <c r="D100" s="1"/>
    </row>
    <row r="101" spans="3:4" ht="14.1" customHeight="1" x14ac:dyDescent="0.2">
      <c r="C101" s="1"/>
      <c r="D101" s="1"/>
    </row>
    <row r="102" spans="3:4" ht="14.1" customHeight="1" x14ac:dyDescent="0.2">
      <c r="C102" s="1"/>
      <c r="D102" s="1"/>
    </row>
    <row r="103" spans="3:4" ht="14.1" customHeight="1" x14ac:dyDescent="0.2">
      <c r="C103" s="1"/>
      <c r="D103" s="1"/>
    </row>
    <row r="104" spans="3:4" ht="14.1" customHeight="1" x14ac:dyDescent="0.2">
      <c r="C104" s="1"/>
      <c r="D104" s="1"/>
    </row>
    <row r="105" spans="3:4" ht="14.1" customHeight="1" x14ac:dyDescent="0.2">
      <c r="C105" s="1"/>
      <c r="D105" s="1"/>
    </row>
    <row r="106" spans="3:4" ht="14.1" customHeight="1" x14ac:dyDescent="0.2">
      <c r="C106" s="1"/>
      <c r="D106" s="1"/>
    </row>
    <row r="107" spans="3:4" ht="32.1" customHeight="1" x14ac:dyDescent="0.2">
      <c r="C107" s="1"/>
      <c r="D107" s="1"/>
    </row>
    <row r="108" spans="3:4" ht="14.1" customHeight="1" x14ac:dyDescent="0.2">
      <c r="C108" s="1"/>
      <c r="D108" s="1"/>
    </row>
    <row r="109" spans="3:4" ht="14.1" customHeight="1" x14ac:dyDescent="0.2">
      <c r="C109" s="1"/>
      <c r="D109" s="1"/>
    </row>
    <row r="110" spans="3:4" ht="21" customHeight="1" x14ac:dyDescent="0.2">
      <c r="C110" s="1"/>
      <c r="D110" s="1"/>
    </row>
    <row r="111" spans="3:4" ht="21" customHeight="1" x14ac:dyDescent="0.2">
      <c r="C111" s="1"/>
      <c r="D111" s="1"/>
    </row>
    <row r="112" spans="3:4" ht="24" customHeight="1" x14ac:dyDescent="0.2">
      <c r="C112" s="1"/>
      <c r="D112" s="1"/>
    </row>
    <row r="113" spans="3:4" ht="24.95" customHeight="1" x14ac:dyDescent="0.2">
      <c r="C113" s="1"/>
      <c r="D113" s="1"/>
    </row>
    <row r="114" spans="3:4" ht="33.950000000000003" customHeight="1" x14ac:dyDescent="0.2">
      <c r="C114" s="1"/>
      <c r="D114" s="1"/>
    </row>
    <row r="115" spans="3:4" ht="51" customHeight="1" x14ac:dyDescent="0.2">
      <c r="C115" s="1"/>
      <c r="D115" s="1"/>
    </row>
    <row r="116" spans="3:4" ht="14.1" customHeight="1" x14ac:dyDescent="0.2">
      <c r="C116" s="1"/>
      <c r="D116" s="1"/>
    </row>
    <row r="117" spans="3:4" ht="24" customHeight="1" x14ac:dyDescent="0.2">
      <c r="C117" s="1"/>
      <c r="D117" s="1"/>
    </row>
    <row r="118" spans="3:4" ht="23.1" customHeight="1" x14ac:dyDescent="0.2">
      <c r="C118" s="1"/>
      <c r="D118" s="1"/>
    </row>
    <row r="119" spans="3:4" ht="14.1" customHeight="1" x14ac:dyDescent="0.2">
      <c r="C119" s="1"/>
      <c r="D119" s="1"/>
    </row>
    <row r="120" spans="3:4" ht="14.1" customHeight="1" x14ac:dyDescent="0.2">
      <c r="C120" s="1"/>
      <c r="D120" s="1"/>
    </row>
    <row r="121" spans="3:4" ht="33" customHeight="1" x14ac:dyDescent="0.2">
      <c r="C121" s="1"/>
      <c r="D121" s="1"/>
    </row>
    <row r="122" spans="3:4" ht="14.1" customHeight="1" x14ac:dyDescent="0.2">
      <c r="C122" s="1"/>
      <c r="D122" s="1"/>
    </row>
    <row r="123" spans="3:4" ht="14.1" customHeight="1" x14ac:dyDescent="0.2">
      <c r="C123" s="1"/>
      <c r="D123" s="1"/>
    </row>
    <row r="124" spans="3:4" ht="14.1" customHeight="1" x14ac:dyDescent="0.2">
      <c r="C124" s="1"/>
      <c r="D124" s="1"/>
    </row>
    <row r="125" spans="3:4" ht="14.1" customHeight="1" x14ac:dyDescent="0.2">
      <c r="C125" s="1"/>
      <c r="D125" s="1"/>
    </row>
    <row r="126" spans="3:4" ht="14.1" customHeight="1" x14ac:dyDescent="0.2">
      <c r="C126" s="1"/>
      <c r="D126" s="1"/>
    </row>
    <row r="127" spans="3:4" ht="14.1" customHeight="1" x14ac:dyDescent="0.2">
      <c r="C127" s="1"/>
      <c r="D127" s="1"/>
    </row>
    <row r="128" spans="3:4" ht="14.1" customHeight="1" x14ac:dyDescent="0.2">
      <c r="C128" s="1"/>
      <c r="D128" s="1"/>
    </row>
    <row r="129" spans="3:4" ht="57" customHeight="1" x14ac:dyDescent="0.2">
      <c r="C129" s="1"/>
      <c r="D129" s="1"/>
    </row>
    <row r="130" spans="3:4" ht="33.950000000000003" customHeight="1" x14ac:dyDescent="0.2">
      <c r="C130" s="1"/>
      <c r="D130" s="1"/>
    </row>
    <row r="131" spans="3:4" ht="23.1" customHeight="1" x14ac:dyDescent="0.2">
      <c r="C131" s="1"/>
      <c r="D131" s="1"/>
    </row>
    <row r="132" spans="3:4" ht="36.950000000000003" customHeight="1" x14ac:dyDescent="0.2">
      <c r="C132" s="1"/>
      <c r="D132" s="1"/>
    </row>
    <row r="133" spans="3:4" ht="33" customHeight="1" x14ac:dyDescent="0.2">
      <c r="C133" s="1"/>
      <c r="D133" s="1"/>
    </row>
    <row r="134" spans="3:4" ht="23.1" customHeight="1" x14ac:dyDescent="0.2">
      <c r="C134" s="1"/>
      <c r="D134" s="1"/>
    </row>
    <row r="135" spans="3:4" ht="23.1" customHeight="1" x14ac:dyDescent="0.2">
      <c r="C135" s="1"/>
      <c r="D135" s="1"/>
    </row>
    <row r="136" spans="3:4" ht="23.1" customHeight="1" x14ac:dyDescent="0.2">
      <c r="C136" s="1"/>
      <c r="D136" s="1"/>
    </row>
    <row r="137" spans="3:4" ht="23.1" customHeight="1" x14ac:dyDescent="0.2">
      <c r="C137" s="1"/>
      <c r="D137" s="1"/>
    </row>
    <row r="138" spans="3:4" ht="23.1" customHeight="1" x14ac:dyDescent="0.2">
      <c r="C138" s="1"/>
      <c r="D138" s="1"/>
    </row>
    <row r="139" spans="3:4" ht="23.1" customHeight="1" x14ac:dyDescent="0.2">
      <c r="C139" s="1"/>
      <c r="D139" s="1"/>
    </row>
    <row r="140" spans="3:4" ht="23.1" customHeight="1" x14ac:dyDescent="0.2">
      <c r="C140" s="1"/>
      <c r="D140" s="1"/>
    </row>
    <row r="141" spans="3:4" ht="23.1" customHeight="1" x14ac:dyDescent="0.2">
      <c r="C141" s="1"/>
      <c r="D141" s="1"/>
    </row>
    <row r="142" spans="3:4" ht="23.1" customHeight="1" x14ac:dyDescent="0.2">
      <c r="C142" s="1"/>
      <c r="D142" s="1"/>
    </row>
    <row r="143" spans="3:4" ht="33.950000000000003" customHeight="1" x14ac:dyDescent="0.2">
      <c r="C143" s="1"/>
      <c r="D143" s="1"/>
    </row>
    <row r="144" spans="3:4" ht="23.1" customHeight="1" x14ac:dyDescent="0.2">
      <c r="C144" s="1"/>
      <c r="D144" s="1"/>
    </row>
    <row r="145" spans="3:4" ht="23.1" customHeight="1" x14ac:dyDescent="0.2">
      <c r="C145" s="1"/>
      <c r="D145" s="1"/>
    </row>
    <row r="146" spans="3:4" ht="23.1" customHeight="1" x14ac:dyDescent="0.2">
      <c r="C146" s="1"/>
      <c r="D146" s="1"/>
    </row>
    <row r="147" spans="3:4" ht="14.1" customHeight="1" x14ac:dyDescent="0.2">
      <c r="C147" s="1"/>
      <c r="D147" s="1"/>
    </row>
    <row r="148" spans="3:4" ht="14.1" customHeight="1" x14ac:dyDescent="0.2">
      <c r="C148" s="1"/>
      <c r="D148" s="1"/>
    </row>
    <row r="149" spans="3:4" ht="24.95" customHeight="1" x14ac:dyDescent="0.2">
      <c r="C149" s="1"/>
      <c r="D149" s="1"/>
    </row>
    <row r="150" spans="3:4" ht="27" customHeight="1" x14ac:dyDescent="0.2">
      <c r="C150" s="1"/>
      <c r="D150" s="1"/>
    </row>
    <row r="151" spans="3:4" ht="14.1" customHeight="1" x14ac:dyDescent="0.2">
      <c r="C151" s="1"/>
      <c r="D151" s="1"/>
    </row>
    <row r="152" spans="3:4" ht="14.1" customHeight="1" x14ac:dyDescent="0.2">
      <c r="C152" s="1"/>
      <c r="D152" s="1"/>
    </row>
    <row r="153" spans="3:4" ht="14.1" customHeight="1" x14ac:dyDescent="0.2">
      <c r="C153" s="1"/>
      <c r="D153" s="1"/>
    </row>
    <row r="154" spans="3:4" ht="35.1" customHeight="1" x14ac:dyDescent="0.2">
      <c r="C154" s="1"/>
      <c r="D154" s="1"/>
    </row>
    <row r="155" spans="3:4" ht="24.95" customHeight="1" x14ac:dyDescent="0.2">
      <c r="C155" s="1"/>
      <c r="D155" s="1"/>
    </row>
    <row r="156" spans="3:4" ht="24.95" customHeight="1" x14ac:dyDescent="0.2">
      <c r="C156" s="1"/>
      <c r="D156" s="1"/>
    </row>
    <row r="157" spans="3:4" ht="14.1" customHeight="1" x14ac:dyDescent="0.2">
      <c r="C157" s="1"/>
      <c r="D157" s="1"/>
    </row>
    <row r="158" spans="3:4" ht="24.95" customHeight="1" x14ac:dyDescent="0.2">
      <c r="C158" s="1"/>
      <c r="D158" s="1"/>
    </row>
    <row r="159" spans="3:4" ht="30" customHeight="1" x14ac:dyDescent="0.2">
      <c r="C159" s="1"/>
      <c r="D159" s="1"/>
    </row>
    <row r="160" spans="3:4" ht="36" customHeight="1" x14ac:dyDescent="0.2">
      <c r="C160" s="1"/>
      <c r="D160" s="1"/>
    </row>
    <row r="161" spans="3:4" ht="14.1" customHeight="1" x14ac:dyDescent="0.2">
      <c r="C161" s="1"/>
      <c r="D161" s="1"/>
    </row>
    <row r="162" spans="3:4" ht="21" customHeight="1" x14ac:dyDescent="0.2">
      <c r="C162" s="1"/>
      <c r="D162" s="1"/>
    </row>
    <row r="163" spans="3:4" ht="23.1" customHeight="1" x14ac:dyDescent="0.2">
      <c r="C163" s="1"/>
      <c r="D163" s="1"/>
    </row>
    <row r="164" spans="3:4" ht="23.1" customHeight="1" x14ac:dyDescent="0.2">
      <c r="C164" s="1"/>
      <c r="D164" s="1"/>
    </row>
    <row r="165" spans="3:4" ht="12.95" customHeight="1" x14ac:dyDescent="0.2">
      <c r="C165" s="1"/>
      <c r="D165" s="1"/>
    </row>
    <row r="166" spans="3:4" ht="12.95" customHeight="1" x14ac:dyDescent="0.2">
      <c r="C166" s="1"/>
      <c r="D166" s="1"/>
    </row>
    <row r="167" spans="3:4" ht="23.1" customHeight="1" x14ac:dyDescent="0.2">
      <c r="C167" s="1"/>
      <c r="D167" s="1"/>
    </row>
    <row r="168" spans="3:4" ht="23.1" customHeight="1" x14ac:dyDescent="0.2">
      <c r="C168" s="1"/>
      <c r="D168" s="1"/>
    </row>
    <row r="169" spans="3:4" ht="12.95" customHeight="1" x14ac:dyDescent="0.2">
      <c r="C169" s="1"/>
      <c r="D169" s="1"/>
    </row>
    <row r="170" spans="3:4" ht="33" customHeight="1" x14ac:dyDescent="0.2">
      <c r="C170" s="1"/>
      <c r="D170" s="1"/>
    </row>
    <row r="171" spans="3:4" ht="50.1" customHeight="1" x14ac:dyDescent="0.2">
      <c r="C171" s="1"/>
      <c r="D171" s="1"/>
    </row>
    <row r="172" spans="3:4" ht="33.950000000000003" customHeight="1" x14ac:dyDescent="0.2">
      <c r="C172" s="1"/>
      <c r="D172" s="1"/>
    </row>
    <row r="173" spans="3:4" ht="23.1" customHeight="1" x14ac:dyDescent="0.2">
      <c r="C173" s="1"/>
      <c r="D173" s="1"/>
    </row>
    <row r="174" spans="3:4" ht="32.1" customHeight="1" x14ac:dyDescent="0.2">
      <c r="C174" s="1"/>
      <c r="D174" s="1"/>
    </row>
    <row r="175" spans="3:4" ht="33" customHeight="1" x14ac:dyDescent="0.2">
      <c r="C175" s="1"/>
      <c r="D175" s="1"/>
    </row>
    <row r="176" spans="3:4" ht="23.1" customHeight="1" x14ac:dyDescent="0.2">
      <c r="C176" s="1"/>
      <c r="D176" s="1"/>
    </row>
    <row r="177" spans="3:4" ht="23.1" customHeight="1" x14ac:dyDescent="0.2">
      <c r="C177" s="1"/>
      <c r="D177" s="1"/>
    </row>
    <row r="178" spans="3:4" ht="33.950000000000003" customHeight="1" x14ac:dyDescent="0.2">
      <c r="C178" s="1"/>
      <c r="D178" s="1"/>
    </row>
    <row r="179" spans="3:4" ht="36.950000000000003" customHeight="1" x14ac:dyDescent="0.2">
      <c r="C179" s="1"/>
      <c r="D179" s="1"/>
    </row>
    <row r="180" spans="3:4" ht="23.1" customHeight="1" x14ac:dyDescent="0.2">
      <c r="C180" s="1"/>
      <c r="D180" s="1"/>
    </row>
    <row r="181" spans="3:4" ht="33.950000000000003" customHeight="1" x14ac:dyDescent="0.2">
      <c r="C181" s="1"/>
      <c r="D181" s="1"/>
    </row>
    <row r="182" spans="3:4" ht="32.1" customHeight="1" x14ac:dyDescent="0.2">
      <c r="C182" s="1"/>
      <c r="D182" s="1"/>
    </row>
    <row r="183" spans="3:4" ht="23.1" customHeight="1" x14ac:dyDescent="0.2">
      <c r="C183" s="1"/>
      <c r="D183" s="1"/>
    </row>
    <row r="184" spans="3:4" ht="12.95" customHeight="1" x14ac:dyDescent="0.2">
      <c r="C184" s="1"/>
      <c r="D184" s="1"/>
    </row>
    <row r="185" spans="3:4" ht="12.95" customHeight="1" x14ac:dyDescent="0.2">
      <c r="C185" s="1"/>
      <c r="D185" s="1"/>
    </row>
    <row r="186" spans="3:4" ht="12.95" customHeight="1" x14ac:dyDescent="0.2">
      <c r="C186" s="1"/>
      <c r="D186" s="1"/>
    </row>
    <row r="187" spans="3:4" ht="12.95" customHeight="1" x14ac:dyDescent="0.2">
      <c r="C187" s="1"/>
      <c r="D187" s="1"/>
    </row>
    <row r="188" spans="3:4" ht="12.95" customHeight="1" x14ac:dyDescent="0.2">
      <c r="C188" s="1"/>
      <c r="D188" s="1"/>
    </row>
    <row r="189" spans="3:4" ht="45.95" customHeight="1" x14ac:dyDescent="0.2">
      <c r="C189" s="1"/>
      <c r="D189" s="1"/>
    </row>
    <row r="190" spans="3:4" ht="38.1" customHeight="1" x14ac:dyDescent="0.2">
      <c r="C190" s="1"/>
      <c r="D190" s="1"/>
    </row>
    <row r="191" spans="3:4" ht="12.95" customHeight="1" x14ac:dyDescent="0.2">
      <c r="C191" s="1"/>
      <c r="D191" s="1"/>
    </row>
    <row r="192" spans="3:4" ht="12.95" customHeight="1" x14ac:dyDescent="0.2">
      <c r="C192" s="1"/>
      <c r="D192" s="1"/>
    </row>
    <row r="193" spans="3:4" ht="12.95" customHeight="1" x14ac:dyDescent="0.2">
      <c r="C193" s="1"/>
      <c r="D193" s="1"/>
    </row>
    <row r="194" spans="3:4" ht="12.95" customHeight="1" x14ac:dyDescent="0.2">
      <c r="C194" s="1"/>
      <c r="D194" s="1"/>
    </row>
    <row r="195" spans="3:4" ht="12.95" customHeight="1" x14ac:dyDescent="0.2">
      <c r="C195" s="1"/>
      <c r="D195" s="1"/>
    </row>
    <row r="196" spans="3:4" ht="12.95" customHeight="1" x14ac:dyDescent="0.2">
      <c r="C196" s="1"/>
      <c r="D196" s="1"/>
    </row>
    <row r="197" spans="3:4" ht="12.95" customHeight="1" x14ac:dyDescent="0.2">
      <c r="C197" s="1"/>
      <c r="D197" s="1"/>
    </row>
    <row r="198" spans="3:4" ht="12.95" customHeight="1" x14ac:dyDescent="0.2">
      <c r="C198" s="1"/>
      <c r="D198" s="1"/>
    </row>
    <row r="199" spans="3:4" ht="12.95" customHeight="1" x14ac:dyDescent="0.2">
      <c r="C199" s="1"/>
      <c r="D199" s="1"/>
    </row>
    <row r="200" spans="3:4" ht="23.1" customHeight="1" x14ac:dyDescent="0.2">
      <c r="C200" s="1"/>
      <c r="D200" s="1"/>
    </row>
    <row r="201" spans="3:4" ht="32.1" customHeight="1" x14ac:dyDescent="0.2">
      <c r="C201" s="1"/>
      <c r="D201" s="1"/>
    </row>
    <row r="202" spans="3:4" ht="12.75" x14ac:dyDescent="0.2">
      <c r="C202" s="1"/>
      <c r="D202" s="1"/>
    </row>
    <row r="203" spans="3:4" ht="12.75" x14ac:dyDescent="0.2">
      <c r="C203" s="1"/>
      <c r="D203" s="1"/>
    </row>
    <row r="204" spans="3:4" ht="12" customHeight="1" x14ac:dyDescent="0.2">
      <c r="C204" s="1"/>
      <c r="D204" s="1"/>
    </row>
    <row r="205" spans="3:4" ht="12" customHeight="1" x14ac:dyDescent="0.2">
      <c r="C205" s="1"/>
      <c r="D205" s="1"/>
    </row>
    <row r="206" spans="3:4" ht="12" customHeight="1" x14ac:dyDescent="0.2">
      <c r="C206" s="1"/>
      <c r="D206" s="1"/>
    </row>
    <row r="207" spans="3:4" ht="12" customHeight="1" x14ac:dyDescent="0.2">
      <c r="C207" s="1"/>
      <c r="D207" s="1"/>
    </row>
    <row r="208" spans="3:4" ht="12" customHeight="1" x14ac:dyDescent="0.2">
      <c r="C208" s="1"/>
      <c r="D208" s="1"/>
    </row>
    <row r="209" spans="3:4" ht="12" customHeight="1" x14ac:dyDescent="0.2">
      <c r="C209" s="1"/>
      <c r="D209" s="1"/>
    </row>
    <row r="210" spans="3:4" ht="12" customHeight="1" x14ac:dyDescent="0.2">
      <c r="C210" s="1"/>
      <c r="D210" s="1"/>
    </row>
    <row r="211" spans="3:4" ht="12" customHeight="1" x14ac:dyDescent="0.2">
      <c r="C211" s="1"/>
      <c r="D211" s="1"/>
    </row>
    <row r="212" spans="3:4" ht="12" customHeight="1" x14ac:dyDescent="0.2">
      <c r="C212" s="1"/>
      <c r="D212" s="1"/>
    </row>
    <row r="213" spans="3:4" ht="12" customHeight="1" x14ac:dyDescent="0.2">
      <c r="C213" s="1"/>
      <c r="D213" s="1"/>
    </row>
    <row r="214" spans="3:4" ht="12" customHeight="1" x14ac:dyDescent="0.2">
      <c r="C214" s="1"/>
      <c r="D214" s="1"/>
    </row>
    <row r="215" spans="3:4" ht="12" customHeight="1" x14ac:dyDescent="0.2">
      <c r="C215" s="1"/>
      <c r="D215" s="1"/>
    </row>
    <row r="216" spans="3:4" ht="12" customHeight="1" x14ac:dyDescent="0.2">
      <c r="C216" s="1"/>
      <c r="D216" s="1"/>
    </row>
    <row r="217" spans="3:4" ht="12" customHeight="1" x14ac:dyDescent="0.2">
      <c r="C217" s="1"/>
      <c r="D217" s="1"/>
    </row>
    <row r="218" spans="3:4" ht="12" customHeight="1" x14ac:dyDescent="0.2">
      <c r="C218" s="1"/>
      <c r="D218" s="1"/>
    </row>
    <row r="219" spans="3:4" ht="12" customHeight="1" x14ac:dyDescent="0.2">
      <c r="C219" s="1"/>
      <c r="D219" s="1"/>
    </row>
    <row r="220" spans="3:4" ht="12" customHeight="1" x14ac:dyDescent="0.2">
      <c r="C220" s="1"/>
      <c r="D220" s="1"/>
    </row>
    <row r="221" spans="3:4" ht="12" customHeight="1" x14ac:dyDescent="0.2">
      <c r="C221" s="1"/>
      <c r="D221" s="1"/>
    </row>
    <row r="222" spans="3:4" ht="12" customHeight="1" x14ac:dyDescent="0.2">
      <c r="C222" s="1"/>
      <c r="D222" s="1"/>
    </row>
    <row r="223" spans="3:4" ht="12" customHeight="1" x14ac:dyDescent="0.2">
      <c r="C223" s="1"/>
      <c r="D223" s="1"/>
    </row>
    <row r="224" spans="3:4" ht="12" customHeight="1" x14ac:dyDescent="0.2">
      <c r="C224" s="1"/>
      <c r="D224" s="1"/>
    </row>
    <row r="225" spans="3:4" ht="12" customHeight="1" x14ac:dyDescent="0.2">
      <c r="C225" s="1"/>
      <c r="D225" s="1"/>
    </row>
    <row r="226" spans="3:4" ht="12" customHeight="1" x14ac:dyDescent="0.2">
      <c r="C226" s="1"/>
      <c r="D226" s="1"/>
    </row>
    <row r="227" spans="3:4" ht="12" customHeight="1" x14ac:dyDescent="0.2">
      <c r="C227" s="1"/>
      <c r="D227" s="1"/>
    </row>
    <row r="228" spans="3:4" ht="12" customHeight="1" x14ac:dyDescent="0.2">
      <c r="C228" s="1"/>
      <c r="D228" s="1"/>
    </row>
    <row r="229" spans="3:4" ht="12" customHeight="1" x14ac:dyDescent="0.2">
      <c r="C229" s="1"/>
      <c r="D229" s="1"/>
    </row>
    <row r="230" spans="3:4" ht="12" customHeight="1" x14ac:dyDescent="0.2">
      <c r="C230" s="1"/>
      <c r="D230" s="1"/>
    </row>
    <row r="231" spans="3:4" ht="12" customHeight="1" x14ac:dyDescent="0.2">
      <c r="C231" s="1"/>
      <c r="D231" s="1"/>
    </row>
    <row r="232" spans="3:4" ht="12" customHeight="1" x14ac:dyDescent="0.2">
      <c r="C232" s="1"/>
      <c r="D232" s="1"/>
    </row>
    <row r="233" spans="3:4" ht="12" customHeight="1" x14ac:dyDescent="0.2">
      <c r="C233" s="1"/>
      <c r="D233" s="1"/>
    </row>
    <row r="234" spans="3:4" ht="12" customHeight="1" x14ac:dyDescent="0.2">
      <c r="C234" s="1"/>
      <c r="D234" s="1"/>
    </row>
    <row r="235" spans="3:4" ht="12" customHeight="1" x14ac:dyDescent="0.2">
      <c r="C235" s="1"/>
      <c r="D235" s="1"/>
    </row>
    <row r="236" spans="3:4" ht="12" customHeight="1" x14ac:dyDescent="0.2">
      <c r="C236" s="1"/>
      <c r="D236" s="1"/>
    </row>
    <row r="237" spans="3:4" ht="12" customHeight="1" x14ac:dyDescent="0.2">
      <c r="C237" s="1"/>
      <c r="D237" s="1"/>
    </row>
    <row r="238" spans="3:4" ht="12" customHeight="1" x14ac:dyDescent="0.2">
      <c r="C238" s="1"/>
      <c r="D238" s="1"/>
    </row>
    <row r="239" spans="3:4" ht="12" customHeight="1" x14ac:dyDescent="0.2">
      <c r="C239" s="1"/>
      <c r="D239" s="1"/>
    </row>
    <row r="240" spans="3:4" ht="12" customHeight="1" x14ac:dyDescent="0.2">
      <c r="C240" s="1"/>
      <c r="D240" s="1"/>
    </row>
    <row r="241" spans="3:4" ht="12" customHeight="1" x14ac:dyDescent="0.2">
      <c r="C241" s="1"/>
      <c r="D241" s="1"/>
    </row>
    <row r="242" spans="3:4" ht="12" customHeight="1" x14ac:dyDescent="0.2">
      <c r="C242" s="1"/>
      <c r="D242" s="1"/>
    </row>
    <row r="243" spans="3:4" ht="12" customHeight="1" x14ac:dyDescent="0.2">
      <c r="C243" s="1"/>
      <c r="D243" s="1"/>
    </row>
    <row r="244" spans="3:4" ht="12" customHeight="1" x14ac:dyDescent="0.2">
      <c r="C244" s="1"/>
      <c r="D244" s="1"/>
    </row>
    <row r="245" spans="3:4" ht="12" customHeight="1" x14ac:dyDescent="0.2">
      <c r="C245" s="1"/>
      <c r="D245" s="1"/>
    </row>
    <row r="246" spans="3:4" ht="12" customHeight="1" x14ac:dyDescent="0.2">
      <c r="C246" s="1"/>
      <c r="D246" s="1"/>
    </row>
    <row r="247" spans="3:4" ht="12" customHeight="1" x14ac:dyDescent="0.2">
      <c r="C247" s="1"/>
      <c r="D247" s="1"/>
    </row>
    <row r="248" spans="3:4" ht="12" customHeight="1" x14ac:dyDescent="0.2">
      <c r="C248" s="1"/>
      <c r="D248" s="1"/>
    </row>
    <row r="249" spans="3:4" ht="12" customHeight="1" x14ac:dyDescent="0.2">
      <c r="C249" s="1"/>
      <c r="D249" s="1"/>
    </row>
    <row r="250" spans="3:4" ht="12" customHeight="1" x14ac:dyDescent="0.2">
      <c r="C250" s="1"/>
      <c r="D250" s="1"/>
    </row>
    <row r="251" spans="3:4" ht="12" customHeight="1" x14ac:dyDescent="0.2">
      <c r="C251" s="1"/>
      <c r="D251" s="1"/>
    </row>
    <row r="252" spans="3:4" ht="12" customHeight="1" x14ac:dyDescent="0.2">
      <c r="C252" s="1"/>
      <c r="D252" s="1"/>
    </row>
    <row r="253" spans="3:4" ht="12" customHeight="1" x14ac:dyDescent="0.2">
      <c r="C253" s="1"/>
      <c r="D253" s="1"/>
    </row>
    <row r="254" spans="3:4" ht="12" customHeight="1" x14ac:dyDescent="0.2">
      <c r="C254" s="1"/>
      <c r="D254" s="1"/>
    </row>
    <row r="255" spans="3:4" ht="12" customHeight="1" x14ac:dyDescent="0.2">
      <c r="C255" s="1"/>
      <c r="D255" s="1"/>
    </row>
    <row r="256" spans="3:4" ht="12" customHeight="1" x14ac:dyDescent="0.2">
      <c r="C256" s="1"/>
      <c r="D256" s="1"/>
    </row>
    <row r="257" spans="3:4" ht="12" customHeight="1" x14ac:dyDescent="0.2">
      <c r="C257" s="1"/>
      <c r="D257" s="1"/>
    </row>
    <row r="258" spans="3:4" ht="12" customHeight="1" x14ac:dyDescent="0.2">
      <c r="C258" s="1"/>
      <c r="D258" s="1"/>
    </row>
    <row r="259" spans="3:4" ht="12" customHeight="1" x14ac:dyDescent="0.2">
      <c r="C259" s="1"/>
      <c r="D259" s="1"/>
    </row>
    <row r="260" spans="3:4" ht="12" customHeight="1" x14ac:dyDescent="0.2">
      <c r="C260" s="1"/>
      <c r="D260" s="1"/>
    </row>
    <row r="261" spans="3:4" ht="12" customHeight="1" x14ac:dyDescent="0.2">
      <c r="C261" s="1"/>
      <c r="D261" s="1"/>
    </row>
    <row r="262" spans="3:4" ht="12" customHeight="1" x14ac:dyDescent="0.2">
      <c r="C262" s="1"/>
      <c r="D262" s="1"/>
    </row>
    <row r="263" spans="3:4" ht="12" customHeight="1" x14ac:dyDescent="0.2">
      <c r="C263" s="1"/>
      <c r="D263" s="1"/>
    </row>
    <row r="264" spans="3:4" ht="12" customHeight="1" x14ac:dyDescent="0.2">
      <c r="C264" s="1"/>
      <c r="D264" s="1"/>
    </row>
    <row r="265" spans="3:4" ht="12" customHeight="1" x14ac:dyDescent="0.2">
      <c r="C265" s="1"/>
      <c r="D265" s="1"/>
    </row>
    <row r="266" spans="3:4" ht="12" customHeight="1" x14ac:dyDescent="0.2">
      <c r="C266" s="1"/>
      <c r="D266" s="1"/>
    </row>
    <row r="267" spans="3:4" ht="12" customHeight="1" x14ac:dyDescent="0.2">
      <c r="C267" s="1"/>
      <c r="D267" s="1"/>
    </row>
    <row r="268" spans="3:4" ht="12" customHeight="1" x14ac:dyDescent="0.2">
      <c r="C268" s="1"/>
      <c r="D268" s="1"/>
    </row>
    <row r="269" spans="3:4" ht="12" customHeight="1" x14ac:dyDescent="0.2">
      <c r="C269" s="1"/>
      <c r="D269" s="1"/>
    </row>
    <row r="270" spans="3:4" ht="12" customHeight="1" x14ac:dyDescent="0.2">
      <c r="C270" s="1"/>
      <c r="D270" s="1"/>
    </row>
    <row r="271" spans="3:4" ht="12" customHeight="1" x14ac:dyDescent="0.2">
      <c r="C271" s="1"/>
      <c r="D271" s="1"/>
    </row>
    <row r="272" spans="3:4" ht="12" customHeight="1" x14ac:dyDescent="0.2">
      <c r="C272" s="1"/>
      <c r="D272" s="1"/>
    </row>
    <row r="273" spans="3:4" ht="12" customHeight="1" x14ac:dyDescent="0.2">
      <c r="C273" s="1"/>
      <c r="D273" s="1"/>
    </row>
    <row r="274" spans="3:4" ht="12" customHeight="1" x14ac:dyDescent="0.2">
      <c r="C274" s="1"/>
      <c r="D274" s="1"/>
    </row>
    <row r="275" spans="3:4" ht="12" customHeight="1" x14ac:dyDescent="0.2">
      <c r="C275" s="1"/>
      <c r="D275" s="1"/>
    </row>
    <row r="276" spans="3:4" ht="12" customHeight="1" x14ac:dyDescent="0.2">
      <c r="C276" s="1"/>
      <c r="D276" s="1"/>
    </row>
    <row r="277" spans="3:4" ht="12" customHeight="1" x14ac:dyDescent="0.2">
      <c r="C277" s="1"/>
      <c r="D277" s="1"/>
    </row>
    <row r="278" spans="3:4" ht="12" customHeight="1" x14ac:dyDescent="0.2">
      <c r="C278" s="1"/>
      <c r="D278" s="1"/>
    </row>
    <row r="279" spans="3:4" ht="12" customHeight="1" x14ac:dyDescent="0.2">
      <c r="C279" s="1"/>
      <c r="D279" s="1"/>
    </row>
    <row r="280" spans="3:4" ht="12" customHeight="1" x14ac:dyDescent="0.2">
      <c r="C280" s="1"/>
      <c r="D280" s="1"/>
    </row>
    <row r="281" spans="3:4" ht="12" customHeight="1" x14ac:dyDescent="0.2">
      <c r="C281" s="1"/>
      <c r="D281" s="1"/>
    </row>
    <row r="282" spans="3:4" ht="12" customHeight="1" x14ac:dyDescent="0.2">
      <c r="C282" s="1"/>
      <c r="D282" s="1"/>
    </row>
    <row r="283" spans="3:4" ht="12" customHeight="1" x14ac:dyDescent="0.2">
      <c r="C283" s="1"/>
      <c r="D283" s="1"/>
    </row>
    <row r="284" spans="3:4" ht="12" customHeight="1" x14ac:dyDescent="0.2">
      <c r="C284" s="1"/>
      <c r="D284" s="1"/>
    </row>
    <row r="285" spans="3:4" ht="12" customHeight="1" x14ac:dyDescent="0.2">
      <c r="C285" s="1"/>
      <c r="D285" s="1"/>
    </row>
    <row r="286" spans="3:4" ht="12" customHeight="1" x14ac:dyDescent="0.2">
      <c r="C286" s="1"/>
      <c r="D286" s="1"/>
    </row>
    <row r="287" spans="3:4" ht="12" customHeight="1" x14ac:dyDescent="0.2">
      <c r="C287" s="1"/>
      <c r="D287" s="1"/>
    </row>
    <row r="288" spans="3:4" ht="12" customHeight="1" x14ac:dyDescent="0.2">
      <c r="C288" s="1"/>
      <c r="D288" s="1"/>
    </row>
    <row r="289" spans="3:4" ht="12" customHeight="1" x14ac:dyDescent="0.2">
      <c r="C289" s="1"/>
      <c r="D289" s="1"/>
    </row>
    <row r="290" spans="3:4" ht="12" customHeight="1" x14ac:dyDescent="0.2">
      <c r="C290" s="1"/>
      <c r="D290" s="1"/>
    </row>
    <row r="291" spans="3:4" ht="12" customHeight="1" x14ac:dyDescent="0.2">
      <c r="C291" s="1"/>
      <c r="D291" s="1"/>
    </row>
    <row r="292" spans="3:4" ht="12" customHeight="1" x14ac:dyDescent="0.2">
      <c r="C292" s="1"/>
      <c r="D292" s="1"/>
    </row>
    <row r="293" spans="3:4" ht="12" customHeight="1" x14ac:dyDescent="0.2">
      <c r="C293" s="1"/>
      <c r="D293" s="1"/>
    </row>
    <row r="294" spans="3:4" ht="12" customHeight="1" x14ac:dyDescent="0.2">
      <c r="C294" s="1"/>
      <c r="D294" s="1"/>
    </row>
    <row r="295" spans="3:4" ht="12" customHeight="1" x14ac:dyDescent="0.2">
      <c r="C295" s="1"/>
      <c r="D295" s="1"/>
    </row>
    <row r="296" spans="3:4" ht="12" customHeight="1" x14ac:dyDescent="0.2">
      <c r="C296" s="1"/>
      <c r="D296" s="1"/>
    </row>
    <row r="297" spans="3:4" ht="12" customHeight="1" x14ac:dyDescent="0.2">
      <c r="C297" s="1"/>
      <c r="D297" s="1"/>
    </row>
    <row r="298" spans="3:4" ht="12" customHeight="1" x14ac:dyDescent="0.2">
      <c r="C298" s="1"/>
      <c r="D298" s="1"/>
    </row>
    <row r="299" spans="3:4" ht="12" customHeight="1" x14ac:dyDescent="0.2">
      <c r="C299" s="1"/>
      <c r="D299" s="1"/>
    </row>
    <row r="300" spans="3:4" ht="12" customHeight="1" x14ac:dyDescent="0.2">
      <c r="C300" s="1"/>
      <c r="D300" s="1"/>
    </row>
    <row r="301" spans="3:4" ht="12" customHeight="1" x14ac:dyDescent="0.2">
      <c r="C301" s="1"/>
      <c r="D301" s="1"/>
    </row>
    <row r="302" spans="3:4" ht="12" customHeight="1" x14ac:dyDescent="0.2">
      <c r="C302" s="1"/>
      <c r="D302" s="1"/>
    </row>
    <row r="303" spans="3:4" ht="12" customHeight="1" x14ac:dyDescent="0.2">
      <c r="C303" s="1"/>
      <c r="D303" s="1"/>
    </row>
    <row r="304" spans="3:4" ht="12" customHeight="1" x14ac:dyDescent="0.2">
      <c r="C304" s="1"/>
      <c r="D304" s="1"/>
    </row>
    <row r="305" spans="3:4" ht="12" customHeight="1" x14ac:dyDescent="0.2">
      <c r="C305" s="1"/>
      <c r="D305" s="1"/>
    </row>
    <row r="306" spans="3:4" ht="12" customHeight="1" x14ac:dyDescent="0.2">
      <c r="C306" s="1"/>
      <c r="D306" s="1"/>
    </row>
    <row r="307" spans="3:4" ht="12" customHeight="1" x14ac:dyDescent="0.2">
      <c r="C307" s="1"/>
      <c r="D307" s="1"/>
    </row>
    <row r="308" spans="3:4" ht="12" customHeight="1" x14ac:dyDescent="0.2">
      <c r="C308" s="1"/>
      <c r="D308" s="1"/>
    </row>
    <row r="309" spans="3:4" ht="12" customHeight="1" x14ac:dyDescent="0.2">
      <c r="C309" s="1"/>
      <c r="D309" s="1"/>
    </row>
    <row r="310" spans="3:4" ht="12" customHeight="1" x14ac:dyDescent="0.2">
      <c r="C310" s="1"/>
      <c r="D310" s="1"/>
    </row>
    <row r="311" spans="3:4" ht="12" customHeight="1" x14ac:dyDescent="0.2">
      <c r="C311" s="1"/>
      <c r="D311" s="1"/>
    </row>
    <row r="312" spans="3:4" ht="12" customHeight="1" x14ac:dyDescent="0.2">
      <c r="C312" s="1"/>
      <c r="D312" s="1"/>
    </row>
    <row r="313" spans="3:4" ht="12" customHeight="1" x14ac:dyDescent="0.2">
      <c r="C313" s="1"/>
      <c r="D313" s="1"/>
    </row>
    <row r="314" spans="3:4" ht="12" customHeight="1" x14ac:dyDescent="0.2">
      <c r="C314" s="1"/>
      <c r="D314" s="1"/>
    </row>
    <row r="315" spans="3:4" ht="12" customHeight="1" x14ac:dyDescent="0.2">
      <c r="C315" s="1"/>
      <c r="D315" s="1"/>
    </row>
    <row r="316" spans="3:4" ht="12" customHeight="1" x14ac:dyDescent="0.2">
      <c r="C316" s="1"/>
      <c r="D316" s="1"/>
    </row>
    <row r="317" spans="3:4" ht="12" customHeight="1" x14ac:dyDescent="0.2">
      <c r="C317" s="1"/>
      <c r="D317" s="1"/>
    </row>
    <row r="318" spans="3:4" ht="12" customHeight="1" x14ac:dyDescent="0.2">
      <c r="C318" s="1"/>
      <c r="D318" s="1"/>
    </row>
    <row r="319" spans="3:4" ht="12" customHeight="1" x14ac:dyDescent="0.2">
      <c r="C319" s="1"/>
      <c r="D319" s="1"/>
    </row>
    <row r="320" spans="3:4" ht="12" customHeight="1" x14ac:dyDescent="0.2">
      <c r="C320" s="1"/>
      <c r="D320" s="1"/>
    </row>
    <row r="321" spans="3:4" ht="12" customHeight="1" x14ac:dyDescent="0.2">
      <c r="C321" s="1"/>
      <c r="D321" s="1"/>
    </row>
    <row r="322" spans="3:4" ht="12" customHeight="1" x14ac:dyDescent="0.2">
      <c r="C322" s="1"/>
      <c r="D322" s="1"/>
    </row>
    <row r="323" spans="3:4" ht="12" customHeight="1" x14ac:dyDescent="0.2">
      <c r="C323" s="1"/>
      <c r="D323" s="1"/>
    </row>
    <row r="324" spans="3:4" ht="12" customHeight="1" x14ac:dyDescent="0.2">
      <c r="C324" s="1"/>
      <c r="D324" s="1"/>
    </row>
    <row r="325" spans="3:4" ht="12" customHeight="1" x14ac:dyDescent="0.2">
      <c r="C325" s="1"/>
      <c r="D325" s="1"/>
    </row>
    <row r="326" spans="3:4" ht="12" customHeight="1" x14ac:dyDescent="0.2">
      <c r="C326" s="1"/>
      <c r="D326" s="1"/>
    </row>
    <row r="327" spans="3:4" ht="12" customHeight="1" x14ac:dyDescent="0.2">
      <c r="C327" s="1"/>
      <c r="D327" s="1"/>
    </row>
    <row r="328" spans="3:4" ht="12" customHeight="1" x14ac:dyDescent="0.2">
      <c r="C328" s="1"/>
      <c r="D328" s="1"/>
    </row>
    <row r="329" spans="3:4" ht="12" customHeight="1" x14ac:dyDescent="0.2">
      <c r="C329" s="1"/>
      <c r="D329" s="1"/>
    </row>
    <row r="330" spans="3:4" ht="12" customHeight="1" x14ac:dyDescent="0.2">
      <c r="C330" s="1"/>
      <c r="D330" s="1"/>
    </row>
    <row r="331" spans="3:4" ht="12" customHeight="1" x14ac:dyDescent="0.2">
      <c r="C331" s="1"/>
      <c r="D331" s="1"/>
    </row>
    <row r="332" spans="3:4" ht="12" customHeight="1" x14ac:dyDescent="0.2">
      <c r="C332" s="1"/>
      <c r="D332" s="1"/>
    </row>
    <row r="333" spans="3:4" ht="12" customHeight="1" x14ac:dyDescent="0.2">
      <c r="C333" s="1"/>
      <c r="D333" s="1"/>
    </row>
    <row r="334" spans="3:4" ht="12" customHeight="1" x14ac:dyDescent="0.2">
      <c r="C334" s="1"/>
      <c r="D334" s="1"/>
    </row>
    <row r="335" spans="3:4" ht="12" customHeight="1" x14ac:dyDescent="0.2">
      <c r="C335" s="1"/>
      <c r="D335" s="1"/>
    </row>
    <row r="336" spans="3:4" ht="12" customHeight="1" x14ac:dyDescent="0.2">
      <c r="C336" s="1"/>
      <c r="D336" s="1"/>
    </row>
    <row r="337" spans="3:4" ht="12" customHeight="1" x14ac:dyDescent="0.2">
      <c r="C337" s="1"/>
      <c r="D337" s="1"/>
    </row>
    <row r="338" spans="3:4" ht="12" customHeight="1" x14ac:dyDescent="0.2">
      <c r="C338" s="1"/>
      <c r="D338" s="1"/>
    </row>
    <row r="339" spans="3:4" ht="12" customHeight="1" x14ac:dyDescent="0.2">
      <c r="C339" s="1"/>
      <c r="D339" s="1"/>
    </row>
    <row r="340" spans="3:4" ht="12" customHeight="1" x14ac:dyDescent="0.2">
      <c r="C340" s="1"/>
      <c r="D340" s="1"/>
    </row>
    <row r="341" spans="3:4" ht="12" customHeight="1" x14ac:dyDescent="0.2">
      <c r="C341" s="1"/>
      <c r="D341" s="1"/>
    </row>
    <row r="342" spans="3:4" ht="12" customHeight="1" x14ac:dyDescent="0.2">
      <c r="C342" s="1"/>
      <c r="D342" s="1"/>
    </row>
    <row r="343" spans="3:4" ht="12" customHeight="1" x14ac:dyDescent="0.2">
      <c r="C343" s="1"/>
      <c r="D343" s="1"/>
    </row>
    <row r="344" spans="3:4" ht="12" customHeight="1" x14ac:dyDescent="0.2">
      <c r="C344" s="1"/>
      <c r="D344" s="1"/>
    </row>
    <row r="345" spans="3:4" ht="12" customHeight="1" x14ac:dyDescent="0.2">
      <c r="C345" s="1"/>
      <c r="D345" s="1"/>
    </row>
    <row r="346" spans="3:4" ht="12" customHeight="1" x14ac:dyDescent="0.2">
      <c r="C346" s="1"/>
      <c r="D346" s="1"/>
    </row>
    <row r="347" spans="3:4" ht="12" customHeight="1" x14ac:dyDescent="0.2">
      <c r="C347" s="1"/>
      <c r="D347" s="1"/>
    </row>
    <row r="348" spans="3:4" ht="12" customHeight="1" x14ac:dyDescent="0.2">
      <c r="C348" s="1"/>
      <c r="D348" s="1"/>
    </row>
    <row r="349" spans="3:4" ht="12" customHeight="1" x14ac:dyDescent="0.2">
      <c r="C349" s="1"/>
      <c r="D349" s="1"/>
    </row>
    <row r="350" spans="3:4" ht="12" customHeight="1" x14ac:dyDescent="0.2">
      <c r="C350" s="1"/>
      <c r="D350" s="1"/>
    </row>
    <row r="351" spans="3:4" ht="12" customHeight="1" x14ac:dyDescent="0.2">
      <c r="C351" s="1"/>
      <c r="D351" s="1"/>
    </row>
    <row r="352" spans="3:4" ht="12" customHeight="1" x14ac:dyDescent="0.2">
      <c r="C352" s="1"/>
      <c r="D352" s="1"/>
    </row>
    <row r="353" spans="3:4" ht="12" customHeight="1" x14ac:dyDescent="0.2">
      <c r="C353" s="1"/>
      <c r="D353" s="1"/>
    </row>
    <row r="354" spans="3:4" ht="12" customHeight="1" x14ac:dyDescent="0.2">
      <c r="C354" s="1"/>
      <c r="D354" s="1"/>
    </row>
    <row r="355" spans="3:4" ht="12" customHeight="1" x14ac:dyDescent="0.2">
      <c r="C355" s="1"/>
      <c r="D355" s="1"/>
    </row>
    <row r="356" spans="3:4" ht="12" customHeight="1" x14ac:dyDescent="0.2">
      <c r="C356" s="1"/>
      <c r="D356" s="1"/>
    </row>
    <row r="357" spans="3:4" ht="12" customHeight="1" x14ac:dyDescent="0.2">
      <c r="C357" s="1"/>
      <c r="D357" s="1"/>
    </row>
    <row r="358" spans="3:4" ht="12" customHeight="1" x14ac:dyDescent="0.2">
      <c r="C358" s="1"/>
      <c r="D358" s="1"/>
    </row>
    <row r="359" spans="3:4" ht="12" customHeight="1" x14ac:dyDescent="0.2">
      <c r="C359" s="1"/>
      <c r="D359" s="1"/>
    </row>
    <row r="360" spans="3:4" ht="12" customHeight="1" x14ac:dyDescent="0.2">
      <c r="C360" s="1"/>
      <c r="D360" s="1"/>
    </row>
    <row r="361" spans="3:4" ht="12" customHeight="1" x14ac:dyDescent="0.2">
      <c r="C361" s="1"/>
      <c r="D361" s="1"/>
    </row>
    <row r="362" spans="3:4" ht="12" customHeight="1" x14ac:dyDescent="0.2">
      <c r="C362" s="1"/>
      <c r="D362" s="1"/>
    </row>
    <row r="363" spans="3:4" ht="12" customHeight="1" x14ac:dyDescent="0.2">
      <c r="C363" s="1"/>
      <c r="D363" s="1"/>
    </row>
    <row r="364" spans="3:4" ht="12" customHeight="1" x14ac:dyDescent="0.2">
      <c r="C364" s="1"/>
      <c r="D364" s="1"/>
    </row>
    <row r="365" spans="3:4" ht="12" customHeight="1" x14ac:dyDescent="0.2">
      <c r="C365" s="1"/>
      <c r="D365" s="1"/>
    </row>
    <row r="366" spans="3:4" ht="12" customHeight="1" x14ac:dyDescent="0.2">
      <c r="C366" s="1"/>
      <c r="D366" s="1"/>
    </row>
    <row r="367" spans="3:4" ht="12" customHeight="1" x14ac:dyDescent="0.2">
      <c r="C367" s="1"/>
      <c r="D367" s="1"/>
    </row>
    <row r="368" spans="3:4" ht="12" customHeight="1" x14ac:dyDescent="0.2">
      <c r="C368" s="1"/>
      <c r="D368" s="1"/>
    </row>
    <row r="369" spans="3:4" ht="12" customHeight="1" x14ac:dyDescent="0.2">
      <c r="C369" s="1"/>
      <c r="D369" s="1"/>
    </row>
    <row r="370" spans="3:4" ht="12" customHeight="1" x14ac:dyDescent="0.2">
      <c r="C370" s="1"/>
      <c r="D370" s="1"/>
    </row>
    <row r="371" spans="3:4" ht="12" customHeight="1" x14ac:dyDescent="0.2">
      <c r="C371" s="1"/>
      <c r="D371" s="1"/>
    </row>
    <row r="372" spans="3:4" ht="12" customHeight="1" x14ac:dyDescent="0.2">
      <c r="C372" s="1"/>
      <c r="D372" s="1"/>
    </row>
    <row r="373" spans="3:4" ht="12" customHeight="1" x14ac:dyDescent="0.2">
      <c r="C373" s="1"/>
      <c r="D373" s="1"/>
    </row>
    <row r="374" spans="3:4" ht="12" customHeight="1" x14ac:dyDescent="0.2">
      <c r="C374" s="1"/>
      <c r="D374" s="1"/>
    </row>
    <row r="375" spans="3:4" ht="12" customHeight="1" x14ac:dyDescent="0.2">
      <c r="C375" s="1"/>
      <c r="D375" s="1"/>
    </row>
    <row r="376" spans="3:4" ht="12" customHeight="1" x14ac:dyDescent="0.2">
      <c r="C376" s="1"/>
      <c r="D376" s="1"/>
    </row>
    <row r="377" spans="3:4" ht="12" customHeight="1" x14ac:dyDescent="0.2">
      <c r="C377" s="1"/>
      <c r="D377" s="1"/>
    </row>
    <row r="378" spans="3:4" ht="12" customHeight="1" x14ac:dyDescent="0.2">
      <c r="C378" s="1"/>
      <c r="D378" s="1"/>
    </row>
    <row r="379" spans="3:4" ht="12" customHeight="1" x14ac:dyDescent="0.2">
      <c r="C379" s="1"/>
      <c r="D379" s="1"/>
    </row>
    <row r="380" spans="3:4" ht="12" customHeight="1" x14ac:dyDescent="0.2">
      <c r="C380" s="1"/>
      <c r="D380" s="1"/>
    </row>
    <row r="381" spans="3:4" ht="12" customHeight="1" x14ac:dyDescent="0.2">
      <c r="C381" s="1"/>
      <c r="D381" s="1"/>
    </row>
    <row r="382" spans="3:4" ht="12" customHeight="1" x14ac:dyDescent="0.2">
      <c r="C382" s="1"/>
      <c r="D382" s="1"/>
    </row>
    <row r="383" spans="3:4" ht="12" customHeight="1" x14ac:dyDescent="0.2">
      <c r="C383" s="1"/>
      <c r="D383" s="1"/>
    </row>
    <row r="384" spans="3:4" ht="12" customHeight="1" x14ac:dyDescent="0.2">
      <c r="C384" s="1"/>
      <c r="D384" s="1"/>
    </row>
    <row r="385" spans="3:4" ht="12" customHeight="1" x14ac:dyDescent="0.2">
      <c r="C385" s="1"/>
      <c r="D385" s="1"/>
    </row>
    <row r="386" spans="3:4" ht="12" customHeight="1" x14ac:dyDescent="0.2">
      <c r="C386" s="1"/>
      <c r="D386" s="1"/>
    </row>
    <row r="387" spans="3:4" ht="12" customHeight="1" x14ac:dyDescent="0.2">
      <c r="C387" s="1"/>
      <c r="D387" s="1"/>
    </row>
    <row r="388" spans="3:4" ht="12" customHeight="1" x14ac:dyDescent="0.2">
      <c r="C388" s="1"/>
      <c r="D388" s="1"/>
    </row>
    <row r="389" spans="3:4" ht="12" customHeight="1" x14ac:dyDescent="0.2">
      <c r="C389" s="1"/>
      <c r="D389" s="1"/>
    </row>
    <row r="390" spans="3:4" ht="12" customHeight="1" x14ac:dyDescent="0.2">
      <c r="C390" s="1"/>
      <c r="D390" s="1"/>
    </row>
    <row r="391" spans="3:4" ht="12" customHeight="1" x14ac:dyDescent="0.2">
      <c r="C391" s="1"/>
      <c r="D391" s="1"/>
    </row>
    <row r="392" spans="3:4" ht="12" customHeight="1" x14ac:dyDescent="0.2">
      <c r="C392" s="1"/>
      <c r="D392" s="1"/>
    </row>
    <row r="393" spans="3:4" ht="12" customHeight="1" x14ac:dyDescent="0.2">
      <c r="C393" s="1"/>
      <c r="D393" s="1"/>
    </row>
    <row r="394" spans="3:4" ht="12" customHeight="1" x14ac:dyDescent="0.2">
      <c r="C394" s="1"/>
      <c r="D394" s="1"/>
    </row>
    <row r="395" spans="3:4" ht="12" customHeight="1" x14ac:dyDescent="0.2">
      <c r="C395" s="1"/>
      <c r="D395" s="1"/>
    </row>
    <row r="396" spans="3:4" ht="12" customHeight="1" x14ac:dyDescent="0.2">
      <c r="C396" s="1"/>
      <c r="D396" s="1"/>
    </row>
    <row r="397" spans="3:4" ht="12" customHeight="1" x14ac:dyDescent="0.2">
      <c r="C397" s="1"/>
      <c r="D397" s="1"/>
    </row>
    <row r="398" spans="3:4" ht="12" customHeight="1" x14ac:dyDescent="0.2">
      <c r="C398" s="1"/>
      <c r="D398" s="1"/>
    </row>
    <row r="399" spans="3:4" ht="12" customHeight="1" x14ac:dyDescent="0.2">
      <c r="C399" s="1"/>
      <c r="D399" s="1"/>
    </row>
    <row r="400" spans="3:4" ht="12" customHeight="1" x14ac:dyDescent="0.2">
      <c r="C400" s="1"/>
      <c r="D400" s="1"/>
    </row>
    <row r="401" spans="3:4" ht="12" customHeight="1" x14ac:dyDescent="0.2">
      <c r="C401" s="1"/>
      <c r="D401" s="1"/>
    </row>
    <row r="402" spans="3:4" ht="12" customHeight="1" x14ac:dyDescent="0.2">
      <c r="C402" s="1"/>
      <c r="D402" s="1"/>
    </row>
    <row r="403" spans="3:4" ht="12" customHeight="1" x14ac:dyDescent="0.2">
      <c r="C403" s="1"/>
      <c r="D403" s="1"/>
    </row>
    <row r="404" spans="3:4" ht="12" customHeight="1" x14ac:dyDescent="0.2">
      <c r="C404" s="1"/>
      <c r="D404" s="1"/>
    </row>
    <row r="405" spans="3:4" ht="12" customHeight="1" x14ac:dyDescent="0.2">
      <c r="C405" s="1"/>
      <c r="D405" s="1"/>
    </row>
    <row r="406" spans="3:4" ht="12" customHeight="1" x14ac:dyDescent="0.2">
      <c r="C406" s="1"/>
      <c r="D406" s="1"/>
    </row>
    <row r="407" spans="3:4" ht="12" customHeight="1" x14ac:dyDescent="0.2">
      <c r="C407" s="1"/>
      <c r="D407" s="1"/>
    </row>
    <row r="408" spans="3:4" ht="12" customHeight="1" x14ac:dyDescent="0.2">
      <c r="C408" s="1"/>
      <c r="D408" s="1"/>
    </row>
    <row r="409" spans="3:4" ht="12" customHeight="1" x14ac:dyDescent="0.2">
      <c r="C409" s="1"/>
      <c r="D409" s="1"/>
    </row>
    <row r="410" spans="3:4" ht="12" customHeight="1" x14ac:dyDescent="0.2">
      <c r="C410" s="1"/>
      <c r="D410" s="1"/>
    </row>
    <row r="411" spans="3:4" ht="12" customHeight="1" x14ac:dyDescent="0.2">
      <c r="C411" s="1"/>
      <c r="D411" s="1"/>
    </row>
    <row r="412" spans="3:4" ht="12" customHeight="1" x14ac:dyDescent="0.2">
      <c r="C412" s="1"/>
      <c r="D412" s="1"/>
    </row>
    <row r="413" spans="3:4" ht="12" customHeight="1" x14ac:dyDescent="0.2">
      <c r="C413" s="1"/>
      <c r="D413" s="1"/>
    </row>
    <row r="414" spans="3:4" ht="12" customHeight="1" x14ac:dyDescent="0.2">
      <c r="C414" s="1"/>
      <c r="D414" s="1"/>
    </row>
    <row r="415" spans="3:4" ht="12" customHeight="1" x14ac:dyDescent="0.2">
      <c r="C415" s="1"/>
      <c r="D415" s="1"/>
    </row>
    <row r="416" spans="3:4" ht="12" customHeight="1" x14ac:dyDescent="0.2">
      <c r="C416" s="1"/>
      <c r="D416" s="1"/>
    </row>
    <row r="417" spans="3:4" ht="12" customHeight="1" x14ac:dyDescent="0.2">
      <c r="C417" s="1"/>
      <c r="D417" s="1"/>
    </row>
    <row r="418" spans="3:4" ht="12" customHeight="1" x14ac:dyDescent="0.2">
      <c r="C418" s="1"/>
      <c r="D418" s="1"/>
    </row>
    <row r="419" spans="3:4" ht="12" customHeight="1" x14ac:dyDescent="0.2">
      <c r="C419" s="1"/>
      <c r="D419" s="1"/>
    </row>
    <row r="420" spans="3:4" ht="12" customHeight="1" x14ac:dyDescent="0.2">
      <c r="C420" s="1"/>
      <c r="D420" s="1"/>
    </row>
    <row r="421" spans="3:4" ht="12" customHeight="1" x14ac:dyDescent="0.2">
      <c r="C421" s="1"/>
      <c r="D421" s="1"/>
    </row>
    <row r="422" spans="3:4" ht="12" customHeight="1" x14ac:dyDescent="0.2">
      <c r="C422" s="1"/>
      <c r="D422" s="1"/>
    </row>
    <row r="423" spans="3:4" ht="12" customHeight="1" x14ac:dyDescent="0.2">
      <c r="C423" s="1"/>
      <c r="D423" s="1"/>
    </row>
    <row r="424" spans="3:4" ht="12" customHeight="1" x14ac:dyDescent="0.2">
      <c r="C424" s="1"/>
      <c r="D424" s="1"/>
    </row>
    <row r="425" spans="3:4" ht="12" customHeight="1" x14ac:dyDescent="0.2">
      <c r="C425" s="1"/>
      <c r="D425" s="1"/>
    </row>
    <row r="426" spans="3:4" ht="12" customHeight="1" x14ac:dyDescent="0.2">
      <c r="C426" s="1"/>
      <c r="D426" s="1"/>
    </row>
    <row r="427" spans="3:4" ht="12" customHeight="1" x14ac:dyDescent="0.2">
      <c r="C427" s="1"/>
      <c r="D427" s="1"/>
    </row>
    <row r="428" spans="3:4" ht="12" customHeight="1" x14ac:dyDescent="0.2">
      <c r="C428" s="1"/>
      <c r="D428" s="1"/>
    </row>
    <row r="429" spans="3:4" ht="12" customHeight="1" x14ac:dyDescent="0.2">
      <c r="C429" s="1"/>
      <c r="D429" s="1"/>
    </row>
    <row r="430" spans="3:4" ht="12" customHeight="1" x14ac:dyDescent="0.2">
      <c r="C430" s="1"/>
      <c r="D430" s="1"/>
    </row>
    <row r="431" spans="3:4" ht="12" customHeight="1" x14ac:dyDescent="0.2">
      <c r="C431" s="1"/>
      <c r="D431" s="1"/>
    </row>
    <row r="432" spans="3:4" ht="12" customHeight="1" x14ac:dyDescent="0.2">
      <c r="C432" s="1"/>
      <c r="D432" s="1"/>
    </row>
    <row r="433" spans="3:4" ht="12" customHeight="1" x14ac:dyDescent="0.2">
      <c r="C433" s="1"/>
      <c r="D433" s="1"/>
    </row>
    <row r="434" spans="3:4" ht="12" customHeight="1" x14ac:dyDescent="0.2">
      <c r="C434" s="1"/>
      <c r="D434" s="1"/>
    </row>
    <row r="435" spans="3:4" ht="12" customHeight="1" x14ac:dyDescent="0.2">
      <c r="C435" s="1"/>
      <c r="D435" s="1"/>
    </row>
    <row r="436" spans="3:4" ht="12" customHeight="1" x14ac:dyDescent="0.2">
      <c r="C436" s="1"/>
      <c r="D436" s="1"/>
    </row>
    <row r="437" spans="3:4" ht="12" customHeight="1" x14ac:dyDescent="0.2">
      <c r="C437" s="1"/>
      <c r="D437" s="1"/>
    </row>
    <row r="438" spans="3:4" ht="12" customHeight="1" x14ac:dyDescent="0.2">
      <c r="C438" s="1"/>
      <c r="D438" s="1"/>
    </row>
    <row r="439" spans="3:4" ht="12" customHeight="1" x14ac:dyDescent="0.2">
      <c r="C439" s="1"/>
      <c r="D439" s="1"/>
    </row>
    <row r="440" spans="3:4" ht="12" customHeight="1" x14ac:dyDescent="0.2">
      <c r="C440" s="1"/>
      <c r="D440" s="1"/>
    </row>
    <row r="441" spans="3:4" ht="12" customHeight="1" x14ac:dyDescent="0.2">
      <c r="C441" s="1"/>
      <c r="D441" s="1"/>
    </row>
    <row r="442" spans="3:4" ht="12" customHeight="1" x14ac:dyDescent="0.2">
      <c r="C442" s="1"/>
      <c r="D442" s="1"/>
    </row>
    <row r="443" spans="3:4" ht="12" customHeight="1" x14ac:dyDescent="0.2">
      <c r="C443" s="1"/>
      <c r="D443" s="1"/>
    </row>
    <row r="444" spans="3:4" ht="12" customHeight="1" x14ac:dyDescent="0.2">
      <c r="C444" s="1"/>
      <c r="D444" s="1"/>
    </row>
    <row r="445" spans="3:4" ht="12" customHeight="1" x14ac:dyDescent="0.2">
      <c r="C445" s="1"/>
      <c r="D445" s="1"/>
    </row>
    <row r="446" spans="3:4" ht="12" customHeight="1" x14ac:dyDescent="0.2">
      <c r="C446" s="1"/>
      <c r="D446" s="1"/>
    </row>
    <row r="447" spans="3:4" ht="12" customHeight="1" x14ac:dyDescent="0.2">
      <c r="C447" s="1"/>
      <c r="D447" s="1"/>
    </row>
    <row r="448" spans="3:4" ht="12" customHeight="1" x14ac:dyDescent="0.2">
      <c r="C448" s="1"/>
      <c r="D448" s="1"/>
    </row>
    <row r="449" spans="3:4" ht="12" customHeight="1" x14ac:dyDescent="0.2">
      <c r="C449" s="1"/>
      <c r="D449" s="1"/>
    </row>
    <row r="450" spans="3:4" ht="12" customHeight="1" x14ac:dyDescent="0.2">
      <c r="C450" s="1"/>
      <c r="D450" s="1"/>
    </row>
    <row r="451" spans="3:4" ht="12" customHeight="1" x14ac:dyDescent="0.2">
      <c r="C451" s="1"/>
      <c r="D451" s="1"/>
    </row>
    <row r="452" spans="3:4" ht="12" customHeight="1" x14ac:dyDescent="0.2">
      <c r="C452" s="1"/>
      <c r="D452" s="1"/>
    </row>
    <row r="453" spans="3:4" ht="12" customHeight="1" x14ac:dyDescent="0.2">
      <c r="C453" s="1"/>
      <c r="D453" s="1"/>
    </row>
    <row r="454" spans="3:4" ht="12" customHeight="1" x14ac:dyDescent="0.2">
      <c r="C454" s="1"/>
      <c r="D454" s="1"/>
    </row>
    <row r="455" spans="3:4" ht="12" customHeight="1" x14ac:dyDescent="0.2">
      <c r="C455" s="1"/>
      <c r="D455" s="1"/>
    </row>
    <row r="456" spans="3:4" ht="12" customHeight="1" x14ac:dyDescent="0.2">
      <c r="C456" s="1"/>
      <c r="D456" s="1"/>
    </row>
    <row r="457" spans="3:4" ht="12" customHeight="1" x14ac:dyDescent="0.2">
      <c r="C457" s="1"/>
      <c r="D457" s="1"/>
    </row>
    <row r="458" spans="3:4" ht="12" customHeight="1" x14ac:dyDescent="0.2">
      <c r="C458" s="1"/>
      <c r="D458" s="1"/>
    </row>
    <row r="459" spans="3:4" ht="12" customHeight="1" x14ac:dyDescent="0.2">
      <c r="C459" s="1"/>
      <c r="D459" s="1"/>
    </row>
    <row r="460" spans="3:4" ht="12" customHeight="1" x14ac:dyDescent="0.2">
      <c r="C460" s="1"/>
      <c r="D460" s="1"/>
    </row>
    <row r="461" spans="3:4" ht="12" customHeight="1" x14ac:dyDescent="0.2">
      <c r="C461" s="1"/>
      <c r="D461" s="1"/>
    </row>
    <row r="462" spans="3:4" ht="12" customHeight="1" x14ac:dyDescent="0.2">
      <c r="C462" s="1"/>
      <c r="D462" s="1"/>
    </row>
    <row r="463" spans="3:4" ht="12" customHeight="1" x14ac:dyDescent="0.2">
      <c r="C463" s="1"/>
      <c r="D463" s="1"/>
    </row>
    <row r="464" spans="3:4" ht="12" customHeight="1" x14ac:dyDescent="0.2">
      <c r="C464" s="1"/>
      <c r="D464" s="1"/>
    </row>
    <row r="465" spans="3:4" ht="12" customHeight="1" x14ac:dyDescent="0.2">
      <c r="C465" s="1"/>
      <c r="D465" s="1"/>
    </row>
    <row r="466" spans="3:4" ht="12" customHeight="1" x14ac:dyDescent="0.2">
      <c r="C466" s="1"/>
      <c r="D466" s="1"/>
    </row>
    <row r="467" spans="3:4" ht="12" customHeight="1" x14ac:dyDescent="0.2">
      <c r="C467" s="1"/>
      <c r="D467" s="1"/>
    </row>
    <row r="468" spans="3:4" ht="12" customHeight="1" x14ac:dyDescent="0.2">
      <c r="C468" s="1"/>
      <c r="D468" s="1"/>
    </row>
    <row r="469" spans="3:4" ht="12" customHeight="1" x14ac:dyDescent="0.2">
      <c r="C469" s="1"/>
      <c r="D469" s="1"/>
    </row>
    <row r="470" spans="3:4" ht="12" customHeight="1" x14ac:dyDescent="0.2">
      <c r="C470" s="1"/>
      <c r="D470" s="1"/>
    </row>
    <row r="471" spans="3:4" ht="12" customHeight="1" x14ac:dyDescent="0.2">
      <c r="C471" s="1"/>
      <c r="D471" s="1"/>
    </row>
    <row r="472" spans="3:4" ht="12" customHeight="1" x14ac:dyDescent="0.2">
      <c r="C472" s="1"/>
      <c r="D472" s="1"/>
    </row>
    <row r="473" spans="3:4" ht="12" customHeight="1" x14ac:dyDescent="0.2">
      <c r="C473" s="1"/>
      <c r="D473" s="1"/>
    </row>
    <row r="474" spans="3:4" ht="12" customHeight="1" x14ac:dyDescent="0.2">
      <c r="C474" s="1"/>
      <c r="D474" s="1"/>
    </row>
    <row r="475" spans="3:4" ht="12" customHeight="1" x14ac:dyDescent="0.2">
      <c r="C475" s="1"/>
      <c r="D475" s="1"/>
    </row>
    <row r="476" spans="3:4" ht="12" customHeight="1" x14ac:dyDescent="0.2">
      <c r="C476" s="1"/>
      <c r="D476" s="1"/>
    </row>
    <row r="477" spans="3:4" ht="12" customHeight="1" x14ac:dyDescent="0.2">
      <c r="C477" s="1"/>
      <c r="D477" s="1"/>
    </row>
    <row r="478" spans="3:4" ht="12" customHeight="1" x14ac:dyDescent="0.2">
      <c r="C478" s="1"/>
      <c r="D478" s="1"/>
    </row>
    <row r="479" spans="3:4" ht="12" customHeight="1" x14ac:dyDescent="0.2">
      <c r="C479" s="1"/>
      <c r="D479" s="1"/>
    </row>
    <row r="480" spans="3:4" ht="12" customHeight="1" x14ac:dyDescent="0.2">
      <c r="C480" s="1"/>
      <c r="D480" s="1"/>
    </row>
    <row r="481" spans="3:4" ht="12" customHeight="1" x14ac:dyDescent="0.2">
      <c r="C481" s="1"/>
      <c r="D481" s="1"/>
    </row>
    <row r="482" spans="3:4" ht="12" customHeight="1" x14ac:dyDescent="0.2">
      <c r="C482" s="1"/>
      <c r="D482" s="1"/>
    </row>
    <row r="483" spans="3:4" ht="12" customHeight="1" x14ac:dyDescent="0.2">
      <c r="C483" s="1"/>
      <c r="D483" s="1"/>
    </row>
    <row r="484" spans="3:4" ht="12" customHeight="1" x14ac:dyDescent="0.2">
      <c r="C484" s="1"/>
      <c r="D484" s="1"/>
    </row>
    <row r="485" spans="3:4" ht="12" customHeight="1" x14ac:dyDescent="0.2">
      <c r="C485" s="1"/>
      <c r="D485" s="1"/>
    </row>
    <row r="486" spans="3:4" ht="12" customHeight="1" x14ac:dyDescent="0.2">
      <c r="C486" s="1"/>
      <c r="D486" s="1"/>
    </row>
    <row r="487" spans="3:4" ht="12" customHeight="1" x14ac:dyDescent="0.2">
      <c r="C487" s="1"/>
      <c r="D487" s="1"/>
    </row>
    <row r="488" spans="3:4" ht="12" customHeight="1" x14ac:dyDescent="0.2">
      <c r="C488" s="1"/>
      <c r="D488" s="1"/>
    </row>
    <row r="489" spans="3:4" ht="12" customHeight="1" x14ac:dyDescent="0.2">
      <c r="C489" s="1"/>
      <c r="D489" s="1"/>
    </row>
    <row r="490" spans="3:4" ht="12" customHeight="1" x14ac:dyDescent="0.2">
      <c r="C490" s="1"/>
      <c r="D490" s="1"/>
    </row>
    <row r="491" spans="3:4" ht="12" customHeight="1" x14ac:dyDescent="0.2">
      <c r="C491" s="1"/>
      <c r="D491" s="1"/>
    </row>
    <row r="492" spans="3:4" ht="12" customHeight="1" x14ac:dyDescent="0.2">
      <c r="C492" s="1"/>
      <c r="D492" s="1"/>
    </row>
    <row r="493" spans="3:4" ht="12" customHeight="1" x14ac:dyDescent="0.2">
      <c r="C493" s="1"/>
      <c r="D493" s="1"/>
    </row>
    <row r="494" spans="3:4" ht="12" customHeight="1" x14ac:dyDescent="0.2">
      <c r="C494" s="1"/>
      <c r="D494" s="1"/>
    </row>
    <row r="495" spans="3:4" ht="12" customHeight="1" x14ac:dyDescent="0.2">
      <c r="C495" s="1"/>
      <c r="D495" s="1"/>
    </row>
    <row r="496" spans="3:4" ht="12" customHeight="1" x14ac:dyDescent="0.2">
      <c r="C496" s="1"/>
      <c r="D496" s="1"/>
    </row>
    <row r="497" spans="3:4" ht="12" customHeight="1" x14ac:dyDescent="0.2">
      <c r="C497" s="1"/>
      <c r="D497" s="1"/>
    </row>
    <row r="498" spans="3:4" ht="12" customHeight="1" x14ac:dyDescent="0.2">
      <c r="C498" s="1"/>
      <c r="D498" s="1"/>
    </row>
    <row r="499" spans="3:4" ht="12" customHeight="1" x14ac:dyDescent="0.2">
      <c r="C499" s="1"/>
      <c r="D499" s="1"/>
    </row>
    <row r="500" spans="3:4" ht="12" customHeight="1" x14ac:dyDescent="0.2">
      <c r="C500" s="1"/>
      <c r="D500" s="1"/>
    </row>
    <row r="501" spans="3:4" ht="12" customHeight="1" x14ac:dyDescent="0.2">
      <c r="C501" s="1"/>
      <c r="D501" s="1"/>
    </row>
    <row r="502" spans="3:4" ht="12" customHeight="1" x14ac:dyDescent="0.2">
      <c r="C502" s="1"/>
      <c r="D502" s="1"/>
    </row>
    <row r="503" spans="3:4" ht="12" customHeight="1" x14ac:dyDescent="0.2">
      <c r="C503" s="1"/>
      <c r="D503" s="1"/>
    </row>
    <row r="504" spans="3:4" ht="12" customHeight="1" x14ac:dyDescent="0.2">
      <c r="C504" s="1"/>
      <c r="D504" s="1"/>
    </row>
    <row r="505" spans="3:4" ht="12" customHeight="1" x14ac:dyDescent="0.2">
      <c r="C505" s="1"/>
      <c r="D505" s="1"/>
    </row>
    <row r="506" spans="3:4" ht="12" customHeight="1" x14ac:dyDescent="0.2">
      <c r="C506" s="1"/>
      <c r="D506" s="1"/>
    </row>
    <row r="507" spans="3:4" ht="12" customHeight="1" x14ac:dyDescent="0.2">
      <c r="C507" s="1"/>
      <c r="D507" s="1"/>
    </row>
    <row r="508" spans="3:4" ht="12" customHeight="1" x14ac:dyDescent="0.2">
      <c r="C508" s="1"/>
      <c r="D508" s="1"/>
    </row>
    <row r="509" spans="3:4" ht="12" customHeight="1" x14ac:dyDescent="0.2">
      <c r="C509" s="1"/>
      <c r="D509" s="1"/>
    </row>
    <row r="510" spans="3:4" ht="12" customHeight="1" x14ac:dyDescent="0.2">
      <c r="C510" s="1"/>
      <c r="D510" s="1"/>
    </row>
    <row r="511" spans="3:4" ht="12" customHeight="1" x14ac:dyDescent="0.2">
      <c r="C511" s="1"/>
      <c r="D511" s="1"/>
    </row>
    <row r="512" spans="3:4" ht="12" customHeight="1" x14ac:dyDescent="0.2">
      <c r="C512" s="1"/>
      <c r="D512" s="1"/>
    </row>
    <row r="513" spans="3:4" ht="12" customHeight="1" x14ac:dyDescent="0.2">
      <c r="C513" s="1"/>
      <c r="D513" s="1"/>
    </row>
    <row r="514" spans="3:4" ht="12" customHeight="1" x14ac:dyDescent="0.2">
      <c r="C514" s="1"/>
      <c r="D514" s="1"/>
    </row>
    <row r="515" spans="3:4" ht="12" customHeight="1" x14ac:dyDescent="0.2">
      <c r="C515" s="1"/>
      <c r="D515" s="1"/>
    </row>
    <row r="516" spans="3:4" ht="12" customHeight="1" x14ac:dyDescent="0.2">
      <c r="C516" s="1"/>
      <c r="D516" s="1"/>
    </row>
    <row r="517" spans="3:4" ht="12" customHeight="1" x14ac:dyDescent="0.2">
      <c r="C517" s="1"/>
      <c r="D517" s="1"/>
    </row>
    <row r="518" spans="3:4" ht="12" customHeight="1" x14ac:dyDescent="0.2">
      <c r="C518" s="1"/>
      <c r="D518" s="1"/>
    </row>
    <row r="519" spans="3:4" ht="12" customHeight="1" x14ac:dyDescent="0.2">
      <c r="C519" s="1"/>
      <c r="D519" s="1"/>
    </row>
    <row r="520" spans="3:4" ht="12" customHeight="1" x14ac:dyDescent="0.2">
      <c r="C520" s="1"/>
      <c r="D520" s="1"/>
    </row>
    <row r="521" spans="3:4" ht="12" customHeight="1" x14ac:dyDescent="0.2">
      <c r="C521" s="1"/>
      <c r="D521" s="1"/>
    </row>
    <row r="522" spans="3:4" ht="12" customHeight="1" x14ac:dyDescent="0.2">
      <c r="C522" s="1"/>
      <c r="D522" s="1"/>
    </row>
    <row r="523" spans="3:4" ht="12" customHeight="1" x14ac:dyDescent="0.2">
      <c r="C523" s="1"/>
      <c r="D523" s="1"/>
    </row>
    <row r="524" spans="3:4" ht="12" customHeight="1" x14ac:dyDescent="0.2">
      <c r="C524" s="1"/>
      <c r="D524" s="1"/>
    </row>
    <row r="525" spans="3:4" ht="12" customHeight="1" x14ac:dyDescent="0.2">
      <c r="C525" s="1"/>
      <c r="D525" s="1"/>
    </row>
    <row r="526" spans="3:4" ht="12" customHeight="1" x14ac:dyDescent="0.2">
      <c r="C526" s="1"/>
      <c r="D526" s="1"/>
    </row>
    <row r="527" spans="3:4" ht="12" customHeight="1" x14ac:dyDescent="0.2">
      <c r="C527" s="1"/>
      <c r="D527" s="1"/>
    </row>
    <row r="528" spans="3:4" ht="12" customHeight="1" x14ac:dyDescent="0.2">
      <c r="C528" s="1"/>
      <c r="D528" s="1"/>
    </row>
    <row r="529" spans="3:4" ht="12" customHeight="1" x14ac:dyDescent="0.2">
      <c r="C529" s="1"/>
      <c r="D529" s="1"/>
    </row>
    <row r="530" spans="3:4" ht="12" customHeight="1" x14ac:dyDescent="0.2">
      <c r="C530" s="1"/>
      <c r="D530" s="1"/>
    </row>
    <row r="531" spans="3:4" ht="12" customHeight="1" x14ac:dyDescent="0.2">
      <c r="C531" s="1"/>
      <c r="D531" s="1"/>
    </row>
    <row r="532" spans="3:4" ht="12" customHeight="1" x14ac:dyDescent="0.2">
      <c r="C532" s="1"/>
      <c r="D532" s="1"/>
    </row>
    <row r="533" spans="3:4" ht="12" customHeight="1" x14ac:dyDescent="0.2">
      <c r="C533" s="1"/>
      <c r="D533" s="1"/>
    </row>
    <row r="534" spans="3:4" ht="12" customHeight="1" x14ac:dyDescent="0.2">
      <c r="C534" s="1"/>
      <c r="D534" s="1"/>
    </row>
    <row r="535" spans="3:4" ht="12" customHeight="1" x14ac:dyDescent="0.2">
      <c r="C535" s="1"/>
      <c r="D535" s="1"/>
    </row>
    <row r="536" spans="3:4" ht="12" customHeight="1" x14ac:dyDescent="0.2">
      <c r="C536" s="1"/>
      <c r="D536" s="1"/>
    </row>
    <row r="537" spans="3:4" ht="12" customHeight="1" x14ac:dyDescent="0.2">
      <c r="C537" s="1"/>
      <c r="D537" s="1"/>
    </row>
    <row r="538" spans="3:4" ht="12" customHeight="1" x14ac:dyDescent="0.2">
      <c r="C538" s="1"/>
      <c r="D538" s="1"/>
    </row>
    <row r="539" spans="3:4" ht="12" customHeight="1" x14ac:dyDescent="0.2">
      <c r="C539" s="1"/>
      <c r="D539" s="1"/>
    </row>
    <row r="540" spans="3:4" ht="12" customHeight="1" x14ac:dyDescent="0.2">
      <c r="C540" s="1"/>
      <c r="D540" s="1"/>
    </row>
    <row r="541" spans="3:4" ht="12" customHeight="1" x14ac:dyDescent="0.2">
      <c r="C541" s="1"/>
      <c r="D541" s="1"/>
    </row>
    <row r="542" spans="3:4" ht="12" customHeight="1" x14ac:dyDescent="0.2">
      <c r="C542" s="1"/>
      <c r="D542" s="1"/>
    </row>
    <row r="543" spans="3:4" ht="12" customHeight="1" x14ac:dyDescent="0.2">
      <c r="C543" s="1"/>
      <c r="D543" s="1"/>
    </row>
    <row r="544" spans="3:4" ht="12" customHeight="1" x14ac:dyDescent="0.2">
      <c r="C544" s="1"/>
      <c r="D544" s="1"/>
    </row>
    <row r="545" spans="3:4" ht="12" customHeight="1" x14ac:dyDescent="0.2">
      <c r="C545" s="1"/>
      <c r="D545" s="1"/>
    </row>
    <row r="546" spans="3:4" ht="12" customHeight="1" x14ac:dyDescent="0.2">
      <c r="C546" s="1"/>
      <c r="D546" s="1"/>
    </row>
    <row r="547" spans="3:4" ht="12" customHeight="1" x14ac:dyDescent="0.2">
      <c r="C547" s="1"/>
      <c r="D547" s="1"/>
    </row>
    <row r="548" spans="3:4" ht="12" customHeight="1" x14ac:dyDescent="0.2">
      <c r="C548" s="1"/>
      <c r="D548" s="1"/>
    </row>
    <row r="549" spans="3:4" ht="12" customHeight="1" x14ac:dyDescent="0.2">
      <c r="C549" s="1"/>
      <c r="D549" s="1"/>
    </row>
    <row r="550" spans="3:4" ht="12" customHeight="1" x14ac:dyDescent="0.2">
      <c r="C550" s="1"/>
      <c r="D550" s="1"/>
    </row>
    <row r="551" spans="3:4" ht="12" customHeight="1" x14ac:dyDescent="0.2">
      <c r="C551" s="1"/>
      <c r="D551" s="1"/>
    </row>
    <row r="552" spans="3:4" ht="12" customHeight="1" x14ac:dyDescent="0.2">
      <c r="C552" s="1"/>
      <c r="D552" s="1"/>
    </row>
    <row r="553" spans="3:4" ht="12" customHeight="1" x14ac:dyDescent="0.2">
      <c r="C553" s="1"/>
      <c r="D553" s="1"/>
    </row>
    <row r="554" spans="3:4" ht="12" customHeight="1" x14ac:dyDescent="0.2">
      <c r="C554" s="1"/>
      <c r="D554" s="1"/>
    </row>
    <row r="555" spans="3:4" ht="12" customHeight="1" x14ac:dyDescent="0.2">
      <c r="C555" s="1"/>
      <c r="D555" s="1"/>
    </row>
    <row r="556" spans="3:4" ht="12" customHeight="1" x14ac:dyDescent="0.2">
      <c r="C556" s="1"/>
      <c r="D556" s="1"/>
    </row>
    <row r="557" spans="3:4" ht="12" customHeight="1" x14ac:dyDescent="0.2">
      <c r="C557" s="1"/>
      <c r="D557" s="1"/>
    </row>
    <row r="558" spans="3:4" ht="12" customHeight="1" x14ac:dyDescent="0.2">
      <c r="C558" s="1"/>
      <c r="D558" s="1"/>
    </row>
    <row r="559" spans="3:4" ht="12" customHeight="1" x14ac:dyDescent="0.2">
      <c r="C559" s="1"/>
      <c r="D559" s="1"/>
    </row>
    <row r="560" spans="3:4" ht="12" customHeight="1" x14ac:dyDescent="0.2">
      <c r="C560" s="1"/>
      <c r="D560" s="1"/>
    </row>
    <row r="561" spans="3:4" ht="12" customHeight="1" x14ac:dyDescent="0.2">
      <c r="C561" s="1"/>
      <c r="D561" s="1"/>
    </row>
    <row r="562" spans="3:4" ht="12" customHeight="1" x14ac:dyDescent="0.2">
      <c r="C562" s="1"/>
      <c r="D562" s="1"/>
    </row>
    <row r="563" spans="3:4" ht="12" customHeight="1" x14ac:dyDescent="0.2">
      <c r="C563" s="1"/>
      <c r="D563" s="1"/>
    </row>
    <row r="564" spans="3:4" ht="12" customHeight="1" x14ac:dyDescent="0.2">
      <c r="C564" s="1"/>
      <c r="D564" s="1"/>
    </row>
    <row r="565" spans="3:4" ht="12" customHeight="1" x14ac:dyDescent="0.2">
      <c r="C565" s="1"/>
      <c r="D565" s="1"/>
    </row>
    <row r="566" spans="3:4" ht="12" customHeight="1" x14ac:dyDescent="0.2">
      <c r="C566" s="1"/>
      <c r="D566" s="1"/>
    </row>
    <row r="567" spans="3:4" ht="12" customHeight="1" x14ac:dyDescent="0.2">
      <c r="C567" s="1"/>
      <c r="D567" s="1"/>
    </row>
    <row r="568" spans="3:4" ht="12" customHeight="1" x14ac:dyDescent="0.2">
      <c r="C568" s="1"/>
      <c r="D568" s="1"/>
    </row>
    <row r="569" spans="3:4" ht="12" customHeight="1" x14ac:dyDescent="0.2">
      <c r="C569" s="1"/>
      <c r="D569" s="1"/>
    </row>
    <row r="570" spans="3:4" ht="12" customHeight="1" x14ac:dyDescent="0.2">
      <c r="C570" s="1"/>
      <c r="D570" s="1"/>
    </row>
    <row r="571" spans="3:4" ht="12" customHeight="1" x14ac:dyDescent="0.2">
      <c r="C571" s="1"/>
      <c r="D571" s="1"/>
    </row>
    <row r="572" spans="3:4" ht="12" customHeight="1" x14ac:dyDescent="0.2">
      <c r="C572" s="1"/>
      <c r="D572" s="1"/>
    </row>
    <row r="573" spans="3:4" ht="12" customHeight="1" x14ac:dyDescent="0.2">
      <c r="C573" s="1"/>
      <c r="D573" s="1"/>
    </row>
    <row r="574" spans="3:4" ht="12" customHeight="1" x14ac:dyDescent="0.2">
      <c r="C574" s="1"/>
      <c r="D574" s="1"/>
    </row>
    <row r="575" spans="3:4" ht="12" customHeight="1" x14ac:dyDescent="0.2">
      <c r="C575" s="1"/>
      <c r="D575" s="1"/>
    </row>
    <row r="576" spans="3:4" ht="12" customHeight="1" x14ac:dyDescent="0.2">
      <c r="C576" s="1"/>
      <c r="D576" s="1"/>
    </row>
    <row r="577" spans="3:4" ht="12" customHeight="1" x14ac:dyDescent="0.2">
      <c r="C577" s="1"/>
      <c r="D577" s="1"/>
    </row>
    <row r="578" spans="3:4" ht="12" customHeight="1" x14ac:dyDescent="0.2">
      <c r="C578" s="1"/>
      <c r="D578" s="1"/>
    </row>
    <row r="579" spans="3:4" ht="12" customHeight="1" x14ac:dyDescent="0.2">
      <c r="C579" s="1"/>
      <c r="D579" s="1"/>
    </row>
    <row r="580" spans="3:4" ht="12" customHeight="1" x14ac:dyDescent="0.2">
      <c r="C580" s="1"/>
      <c r="D580" s="1"/>
    </row>
    <row r="581" spans="3:4" ht="12" customHeight="1" x14ac:dyDescent="0.2">
      <c r="C581" s="1"/>
      <c r="D581" s="1"/>
    </row>
    <row r="582" spans="3:4" ht="12" customHeight="1" x14ac:dyDescent="0.2">
      <c r="C582" s="1"/>
      <c r="D582" s="1"/>
    </row>
    <row r="583" spans="3:4" ht="12" customHeight="1" x14ac:dyDescent="0.2">
      <c r="C583" s="1"/>
      <c r="D583" s="1"/>
    </row>
    <row r="584" spans="3:4" ht="12" customHeight="1" x14ac:dyDescent="0.2">
      <c r="C584" s="1"/>
      <c r="D584" s="1"/>
    </row>
    <row r="585" spans="3:4" ht="12" customHeight="1" x14ac:dyDescent="0.2">
      <c r="C585" s="1"/>
      <c r="D585" s="1"/>
    </row>
    <row r="586" spans="3:4" ht="12" customHeight="1" x14ac:dyDescent="0.2">
      <c r="C586" s="1"/>
      <c r="D586" s="1"/>
    </row>
    <row r="587" spans="3:4" ht="12" customHeight="1" x14ac:dyDescent="0.2">
      <c r="C587" s="1"/>
      <c r="D587" s="1"/>
    </row>
    <row r="588" spans="3:4" ht="12" customHeight="1" x14ac:dyDescent="0.2">
      <c r="C588" s="1"/>
      <c r="D588" s="1"/>
    </row>
    <row r="589" spans="3:4" ht="12" customHeight="1" x14ac:dyDescent="0.2">
      <c r="C589" s="1"/>
      <c r="D589" s="1"/>
    </row>
    <row r="590" spans="3:4" ht="12" customHeight="1" x14ac:dyDescent="0.2">
      <c r="C590" s="1"/>
      <c r="D590" s="1"/>
    </row>
    <row r="591" spans="3:4" ht="12" customHeight="1" x14ac:dyDescent="0.2">
      <c r="C591" s="1"/>
      <c r="D591" s="1"/>
    </row>
    <row r="592" spans="3:4" ht="12" customHeight="1" x14ac:dyDescent="0.2">
      <c r="C592" s="1"/>
      <c r="D592" s="1"/>
    </row>
    <row r="593" spans="3:4" ht="12" customHeight="1" x14ac:dyDescent="0.2">
      <c r="C593" s="1"/>
      <c r="D593" s="1"/>
    </row>
    <row r="594" spans="3:4" ht="12" customHeight="1" x14ac:dyDescent="0.2">
      <c r="C594" s="1"/>
      <c r="D594" s="1"/>
    </row>
    <row r="595" spans="3:4" ht="12" customHeight="1" x14ac:dyDescent="0.2">
      <c r="C595" s="1"/>
      <c r="D595" s="1"/>
    </row>
    <row r="596" spans="3:4" ht="12" customHeight="1" x14ac:dyDescent="0.2">
      <c r="C596" s="1"/>
      <c r="D596" s="1"/>
    </row>
    <row r="597" spans="3:4" ht="12" customHeight="1" x14ac:dyDescent="0.2">
      <c r="C597" s="1"/>
      <c r="D597" s="1"/>
    </row>
    <row r="598" spans="3:4" ht="12" customHeight="1" x14ac:dyDescent="0.2">
      <c r="C598" s="1"/>
      <c r="D598" s="1"/>
    </row>
    <row r="599" spans="3:4" ht="12" customHeight="1" x14ac:dyDescent="0.2">
      <c r="C599" s="1"/>
      <c r="D599" s="1"/>
    </row>
    <row r="600" spans="3:4" ht="12" customHeight="1" x14ac:dyDescent="0.2">
      <c r="C600" s="1"/>
      <c r="D600" s="1"/>
    </row>
    <row r="601" spans="3:4" ht="12" customHeight="1" x14ac:dyDescent="0.2">
      <c r="C601" s="1"/>
      <c r="D601" s="1"/>
    </row>
    <row r="602" spans="3:4" ht="12" customHeight="1" x14ac:dyDescent="0.2">
      <c r="C602" s="1"/>
      <c r="D602" s="1"/>
    </row>
    <row r="603" spans="3:4" ht="12" customHeight="1" x14ac:dyDescent="0.2">
      <c r="C603" s="1"/>
      <c r="D603" s="1"/>
    </row>
    <row r="604" spans="3:4" ht="12" customHeight="1" x14ac:dyDescent="0.2">
      <c r="C604" s="1"/>
      <c r="D604" s="1"/>
    </row>
    <row r="605" spans="3:4" ht="12" customHeight="1" x14ac:dyDescent="0.2">
      <c r="C605" s="1"/>
      <c r="D605" s="1"/>
    </row>
    <row r="606" spans="3:4" ht="12" customHeight="1" x14ac:dyDescent="0.2">
      <c r="C606" s="1"/>
      <c r="D606" s="1"/>
    </row>
    <row r="607" spans="3:4" ht="12" customHeight="1" x14ac:dyDescent="0.2">
      <c r="C607" s="1"/>
      <c r="D607" s="1"/>
    </row>
    <row r="608" spans="3:4" ht="12" customHeight="1" x14ac:dyDescent="0.2">
      <c r="C608" s="1"/>
      <c r="D608" s="1"/>
    </row>
    <row r="609" spans="3:4" ht="12" customHeight="1" x14ac:dyDescent="0.2">
      <c r="C609" s="1"/>
      <c r="D609" s="1"/>
    </row>
    <row r="610" spans="3:4" ht="12" customHeight="1" x14ac:dyDescent="0.2">
      <c r="C610" s="1"/>
      <c r="D610" s="1"/>
    </row>
    <row r="611" spans="3:4" ht="12" customHeight="1" x14ac:dyDescent="0.2">
      <c r="C611" s="1"/>
      <c r="D611" s="1"/>
    </row>
    <row r="612" spans="3:4" ht="12" customHeight="1" x14ac:dyDescent="0.2">
      <c r="C612" s="1"/>
      <c r="D612" s="1"/>
    </row>
    <row r="613" spans="3:4" ht="12" customHeight="1" x14ac:dyDescent="0.2">
      <c r="C613" s="1"/>
      <c r="D613" s="1"/>
    </row>
    <row r="614" spans="3:4" ht="12" customHeight="1" x14ac:dyDescent="0.2">
      <c r="C614" s="1"/>
      <c r="D614" s="1"/>
    </row>
    <row r="615" spans="3:4" ht="12" customHeight="1" x14ac:dyDescent="0.2">
      <c r="C615" s="1"/>
      <c r="D615" s="1"/>
    </row>
    <row r="616" spans="3:4" ht="12" customHeight="1" x14ac:dyDescent="0.2">
      <c r="C616" s="1"/>
      <c r="D616" s="1"/>
    </row>
    <row r="617" spans="3:4" ht="12" customHeight="1" x14ac:dyDescent="0.2">
      <c r="C617" s="1"/>
      <c r="D617" s="1"/>
    </row>
    <row r="618" spans="3:4" ht="12" customHeight="1" x14ac:dyDescent="0.2">
      <c r="C618" s="1"/>
      <c r="D618" s="1"/>
    </row>
    <row r="619" spans="3:4" ht="12" customHeight="1" x14ac:dyDescent="0.2">
      <c r="C619" s="1"/>
      <c r="D619" s="1"/>
    </row>
    <row r="620" spans="3:4" ht="12" customHeight="1" x14ac:dyDescent="0.2">
      <c r="C620" s="1"/>
      <c r="D620" s="1"/>
    </row>
    <row r="621" spans="3:4" ht="12" customHeight="1" x14ac:dyDescent="0.2">
      <c r="C621" s="1"/>
      <c r="D621" s="1"/>
    </row>
    <row r="622" spans="3:4" ht="12" customHeight="1" x14ac:dyDescent="0.2">
      <c r="C622" s="1"/>
      <c r="D622" s="1"/>
    </row>
    <row r="623" spans="3:4" ht="12" customHeight="1" x14ac:dyDescent="0.2">
      <c r="C623" s="1"/>
      <c r="D623" s="1"/>
    </row>
    <row r="624" spans="3:4" ht="12" customHeight="1" x14ac:dyDescent="0.2">
      <c r="C624" s="1"/>
      <c r="D624" s="1"/>
    </row>
    <row r="625" spans="3:4" ht="12" customHeight="1" x14ac:dyDescent="0.2">
      <c r="C625" s="1"/>
      <c r="D625" s="1"/>
    </row>
    <row r="626" spans="3:4" ht="12" customHeight="1" x14ac:dyDescent="0.2">
      <c r="C626" s="1"/>
      <c r="D626" s="1"/>
    </row>
    <row r="627" spans="3:4" ht="12" customHeight="1" x14ac:dyDescent="0.2">
      <c r="C627" s="1"/>
      <c r="D627" s="1"/>
    </row>
    <row r="628" spans="3:4" ht="12" customHeight="1" x14ac:dyDescent="0.2">
      <c r="C628" s="1"/>
      <c r="D628" s="1"/>
    </row>
    <row r="629" spans="3:4" ht="12" customHeight="1" x14ac:dyDescent="0.2">
      <c r="C629" s="1"/>
      <c r="D629" s="1"/>
    </row>
    <row r="630" spans="3:4" ht="12" customHeight="1" x14ac:dyDescent="0.2">
      <c r="C630" s="1"/>
      <c r="D630" s="1"/>
    </row>
    <row r="631" spans="3:4" ht="12" customHeight="1" x14ac:dyDescent="0.2">
      <c r="C631" s="1"/>
      <c r="D631" s="1"/>
    </row>
    <row r="632" spans="3:4" ht="12" customHeight="1" x14ac:dyDescent="0.2">
      <c r="C632" s="1"/>
      <c r="D632" s="1"/>
    </row>
    <row r="633" spans="3:4" ht="12" customHeight="1" x14ac:dyDescent="0.2">
      <c r="C633" s="1"/>
      <c r="D633" s="1"/>
    </row>
    <row r="634" spans="3:4" ht="12" customHeight="1" x14ac:dyDescent="0.2">
      <c r="C634" s="1"/>
      <c r="D634" s="1"/>
    </row>
    <row r="635" spans="3:4" ht="12" customHeight="1" x14ac:dyDescent="0.2">
      <c r="C635" s="1"/>
      <c r="D635" s="1"/>
    </row>
    <row r="636" spans="3:4" ht="12" customHeight="1" x14ac:dyDescent="0.2">
      <c r="C636" s="1"/>
      <c r="D636" s="1"/>
    </row>
    <row r="637" spans="3:4" ht="12" customHeight="1" x14ac:dyDescent="0.2">
      <c r="C637" s="1"/>
      <c r="D637" s="1"/>
    </row>
    <row r="638" spans="3:4" ht="12" customHeight="1" x14ac:dyDescent="0.2">
      <c r="C638" s="1"/>
      <c r="D638" s="1"/>
    </row>
    <row r="639" spans="3:4" ht="12" customHeight="1" x14ac:dyDescent="0.2">
      <c r="C639" s="1"/>
      <c r="D639" s="1"/>
    </row>
    <row r="640" spans="3:4" ht="12" customHeight="1" x14ac:dyDescent="0.2">
      <c r="C640" s="1"/>
      <c r="D640" s="1"/>
    </row>
    <row r="641" spans="3:4" ht="12" customHeight="1" x14ac:dyDescent="0.2">
      <c r="C641" s="1"/>
      <c r="D641" s="1"/>
    </row>
    <row r="642" spans="3:4" ht="12" customHeight="1" x14ac:dyDescent="0.2">
      <c r="C642" s="1"/>
      <c r="D642" s="1"/>
    </row>
    <row r="643" spans="3:4" ht="12" customHeight="1" x14ac:dyDescent="0.2">
      <c r="C643" s="1"/>
      <c r="D643" s="1"/>
    </row>
    <row r="644" spans="3:4" ht="14.1" customHeight="1" x14ac:dyDescent="0.2">
      <c r="C644" s="1"/>
      <c r="D644" s="1"/>
    </row>
    <row r="645" spans="3:4" ht="14.1" customHeight="1" x14ac:dyDescent="0.2">
      <c r="C645" s="1"/>
      <c r="D645" s="1"/>
    </row>
    <row r="646" spans="3:4" ht="14.1" customHeight="1" x14ac:dyDescent="0.2">
      <c r="C646" s="1"/>
      <c r="D646" s="1"/>
    </row>
    <row r="647" spans="3:4" ht="14.1" customHeight="1" x14ac:dyDescent="0.2">
      <c r="C647" s="1"/>
      <c r="D647" s="1"/>
    </row>
    <row r="648" spans="3:4" ht="14.1" customHeight="1" x14ac:dyDescent="0.2">
      <c r="C648" s="1"/>
      <c r="D648" s="1"/>
    </row>
    <row r="649" spans="3:4" ht="14.1" customHeight="1" x14ac:dyDescent="0.2">
      <c r="C649" s="1"/>
      <c r="D649" s="1"/>
    </row>
    <row r="650" spans="3:4" ht="14.1" customHeight="1" x14ac:dyDescent="0.2">
      <c r="C650" s="1"/>
      <c r="D650" s="1"/>
    </row>
    <row r="651" spans="3:4" ht="14.1" customHeight="1" x14ac:dyDescent="0.2">
      <c r="C651" s="1"/>
      <c r="D651" s="1"/>
    </row>
    <row r="652" spans="3:4" ht="14.1" customHeight="1" x14ac:dyDescent="0.2">
      <c r="C652" s="1"/>
      <c r="D652" s="1"/>
    </row>
    <row r="653" spans="3:4" ht="14.1" customHeight="1" x14ac:dyDescent="0.2">
      <c r="C653" s="1"/>
      <c r="D653" s="1"/>
    </row>
    <row r="654" spans="3:4" ht="14.1" customHeight="1" x14ac:dyDescent="0.2">
      <c r="C654" s="1"/>
      <c r="D654" s="1"/>
    </row>
    <row r="655" spans="3:4" ht="14.1" customHeight="1" x14ac:dyDescent="0.2">
      <c r="C655" s="1"/>
      <c r="D655" s="1"/>
    </row>
    <row r="656" spans="3:4" ht="14.1" customHeight="1" x14ac:dyDescent="0.2">
      <c r="C656" s="1"/>
      <c r="D656" s="1"/>
    </row>
    <row r="657" spans="3:4" ht="14.1" customHeight="1" x14ac:dyDescent="0.2">
      <c r="C657" s="1"/>
      <c r="D657" s="1"/>
    </row>
    <row r="658" spans="3:4" ht="14.1" customHeight="1" x14ac:dyDescent="0.2">
      <c r="C658" s="1"/>
      <c r="D658" s="1"/>
    </row>
    <row r="659" spans="3:4" ht="14.1" customHeight="1" x14ac:dyDescent="0.2">
      <c r="C659" s="1"/>
      <c r="D659" s="1"/>
    </row>
    <row r="660" spans="3:4" ht="14.1" customHeight="1" x14ac:dyDescent="0.2">
      <c r="C660" s="1"/>
      <c r="D660" s="1"/>
    </row>
    <row r="661" spans="3:4" ht="14.1" customHeight="1" x14ac:dyDescent="0.2">
      <c r="C661" s="1"/>
      <c r="D661" s="1"/>
    </row>
    <row r="662" spans="3:4" ht="14.1" customHeight="1" x14ac:dyDescent="0.2">
      <c r="C662" s="1"/>
      <c r="D662" s="1"/>
    </row>
    <row r="663" spans="3:4" ht="14.1" customHeight="1" x14ac:dyDescent="0.2">
      <c r="C663" s="1"/>
      <c r="D663" s="1"/>
    </row>
    <row r="664" spans="3:4" ht="14.1" customHeight="1" x14ac:dyDescent="0.2">
      <c r="C664" s="1"/>
      <c r="D664" s="1"/>
    </row>
    <row r="665" spans="3:4" ht="14.1" customHeight="1" x14ac:dyDescent="0.2">
      <c r="C665" s="1"/>
      <c r="D665" s="1"/>
    </row>
    <row r="666" spans="3:4" ht="14.1" customHeight="1" x14ac:dyDescent="0.2">
      <c r="C666" s="1"/>
      <c r="D666" s="1"/>
    </row>
    <row r="667" spans="3:4" ht="14.1" customHeight="1" x14ac:dyDescent="0.2">
      <c r="C667" s="1"/>
      <c r="D667" s="1"/>
    </row>
    <row r="668" spans="3:4" ht="14.1" customHeight="1" x14ac:dyDescent="0.2">
      <c r="C668" s="1"/>
      <c r="D668" s="1"/>
    </row>
    <row r="669" spans="3:4" ht="14.1" customHeight="1" x14ac:dyDescent="0.2">
      <c r="C669" s="1"/>
      <c r="D669" s="1"/>
    </row>
    <row r="670" spans="3:4" ht="14.1" customHeight="1" x14ac:dyDescent="0.2">
      <c r="C670" s="1"/>
      <c r="D670" s="1"/>
    </row>
    <row r="671" spans="3:4" ht="14.1" customHeight="1" x14ac:dyDescent="0.2">
      <c r="C671" s="1"/>
      <c r="D671" s="1"/>
    </row>
    <row r="672" spans="3:4" ht="14.1" customHeight="1" x14ac:dyDescent="0.2">
      <c r="C672" s="1"/>
      <c r="D672" s="1"/>
    </row>
    <row r="673" spans="3:4" ht="14.1" customHeight="1" x14ac:dyDescent="0.2">
      <c r="C673" s="1"/>
      <c r="D673" s="1"/>
    </row>
    <row r="674" spans="3:4" ht="14.1" customHeight="1" x14ac:dyDescent="0.2">
      <c r="C674" s="1"/>
      <c r="D674" s="1"/>
    </row>
    <row r="675" spans="3:4" ht="14.1" customHeight="1" x14ac:dyDescent="0.2">
      <c r="C675" s="1"/>
      <c r="D675" s="1"/>
    </row>
    <row r="676" spans="3:4" ht="14.1" customHeight="1" x14ac:dyDescent="0.2">
      <c r="C676" s="1"/>
      <c r="D676" s="1"/>
    </row>
    <row r="677" spans="3:4" ht="14.1" customHeight="1" x14ac:dyDescent="0.2">
      <c r="C677" s="1"/>
      <c r="D677" s="1"/>
    </row>
    <row r="678" spans="3:4" ht="14.1" customHeight="1" x14ac:dyDescent="0.2">
      <c r="C678" s="1"/>
      <c r="D678" s="1"/>
    </row>
    <row r="679" spans="3:4" ht="14.1" customHeight="1" x14ac:dyDescent="0.2">
      <c r="C679" s="1"/>
      <c r="D679" s="1"/>
    </row>
    <row r="680" spans="3:4" ht="14.1" customHeight="1" x14ac:dyDescent="0.2">
      <c r="C680" s="1"/>
      <c r="D680" s="1"/>
    </row>
    <row r="681" spans="3:4" ht="14.1" customHeight="1" x14ac:dyDescent="0.2">
      <c r="C681" s="1"/>
      <c r="D681" s="1"/>
    </row>
    <row r="682" spans="3:4" ht="14.1" customHeight="1" x14ac:dyDescent="0.2">
      <c r="C682" s="1"/>
      <c r="D682" s="1"/>
    </row>
    <row r="683" spans="3:4" ht="14.1" customHeight="1" x14ac:dyDescent="0.2">
      <c r="C683" s="1"/>
      <c r="D683" s="1"/>
    </row>
    <row r="684" spans="3:4" ht="14.1" customHeight="1" x14ac:dyDescent="0.2">
      <c r="C684" s="1"/>
      <c r="D684" s="1"/>
    </row>
    <row r="685" spans="3:4" ht="14.1" customHeight="1" x14ac:dyDescent="0.2">
      <c r="C685" s="1"/>
      <c r="D685" s="1"/>
    </row>
    <row r="686" spans="3:4" ht="14.1" customHeight="1" x14ac:dyDescent="0.2">
      <c r="C686" s="1"/>
      <c r="D686" s="1"/>
    </row>
    <row r="687" spans="3:4" ht="14.1" customHeight="1" x14ac:dyDescent="0.2">
      <c r="C687" s="1"/>
      <c r="D687" s="1"/>
    </row>
    <row r="688" spans="3:4" ht="14.1" customHeight="1" x14ac:dyDescent="0.2">
      <c r="C688" s="1"/>
      <c r="D688" s="1"/>
    </row>
    <row r="689" spans="3:4" ht="14.1" customHeight="1" x14ac:dyDescent="0.2">
      <c r="C689" s="1"/>
      <c r="D689" s="1"/>
    </row>
    <row r="690" spans="3:4" ht="14.1" customHeight="1" x14ac:dyDescent="0.2">
      <c r="C690" s="1"/>
      <c r="D690" s="1"/>
    </row>
    <row r="691" spans="3:4" ht="14.1" customHeight="1" x14ac:dyDescent="0.2">
      <c r="C691" s="1"/>
      <c r="D691" s="1"/>
    </row>
    <row r="692" spans="3:4" ht="14.1" customHeight="1" x14ac:dyDescent="0.2">
      <c r="C692" s="1"/>
      <c r="D692" s="1"/>
    </row>
    <row r="693" spans="3:4" ht="14.1" customHeight="1" x14ac:dyDescent="0.2">
      <c r="C693" s="1"/>
      <c r="D693" s="1"/>
    </row>
    <row r="694" spans="3:4" ht="14.1" customHeight="1" x14ac:dyDescent="0.2">
      <c r="C694" s="1"/>
      <c r="D694" s="1"/>
    </row>
    <row r="695" spans="3:4" ht="14.1" customHeight="1" x14ac:dyDescent="0.2">
      <c r="C695" s="1"/>
      <c r="D695" s="1"/>
    </row>
    <row r="696" spans="3:4" ht="14.1" customHeight="1" x14ac:dyDescent="0.2">
      <c r="C696" s="1"/>
      <c r="D696" s="1"/>
    </row>
    <row r="697" spans="3:4" ht="14.1" customHeight="1" x14ac:dyDescent="0.2">
      <c r="C697" s="1"/>
      <c r="D697" s="1"/>
    </row>
    <row r="698" spans="3:4" ht="14.1" customHeight="1" x14ac:dyDescent="0.2">
      <c r="C698" s="1"/>
      <c r="D698" s="1"/>
    </row>
    <row r="699" spans="3:4" ht="14.1" customHeight="1" x14ac:dyDescent="0.2">
      <c r="C699" s="1"/>
      <c r="D699" s="1"/>
    </row>
    <row r="700" spans="3:4" ht="14.1" customHeight="1" x14ac:dyDescent="0.2">
      <c r="C700" s="1"/>
      <c r="D700" s="1"/>
    </row>
    <row r="701" spans="3:4" ht="14.1" customHeight="1" x14ac:dyDescent="0.2">
      <c r="C701" s="1"/>
      <c r="D701" s="1"/>
    </row>
    <row r="702" spans="3:4" ht="14.1" customHeight="1" x14ac:dyDescent="0.2">
      <c r="C702" s="1"/>
      <c r="D702" s="1"/>
    </row>
    <row r="703" spans="3:4" ht="14.1" customHeight="1" x14ac:dyDescent="0.2">
      <c r="C703" s="1"/>
      <c r="D703" s="1"/>
    </row>
    <row r="704" spans="3:4" ht="14.1" customHeight="1" x14ac:dyDescent="0.2">
      <c r="C704" s="1"/>
      <c r="D704" s="1"/>
    </row>
    <row r="705" spans="3:4" ht="14.1" customHeight="1" x14ac:dyDescent="0.2">
      <c r="C705" s="1"/>
      <c r="D705" s="1"/>
    </row>
    <row r="706" spans="3:4" ht="14.1" customHeight="1" x14ac:dyDescent="0.2">
      <c r="C706" s="1"/>
      <c r="D706" s="1"/>
    </row>
    <row r="707" spans="3:4" ht="14.1" customHeight="1" x14ac:dyDescent="0.2">
      <c r="C707" s="1"/>
      <c r="D707" s="1"/>
    </row>
    <row r="708" spans="3:4" ht="14.1" customHeight="1" x14ac:dyDescent="0.2">
      <c r="C708" s="1"/>
      <c r="D708" s="1"/>
    </row>
    <row r="709" spans="3:4" ht="14.1" customHeight="1" x14ac:dyDescent="0.2">
      <c r="C709" s="1"/>
      <c r="D709" s="1"/>
    </row>
    <row r="710" spans="3:4" ht="14.1" customHeight="1" x14ac:dyDescent="0.2">
      <c r="C710" s="1"/>
      <c r="D710" s="1"/>
    </row>
    <row r="711" spans="3:4" ht="14.1" customHeight="1" x14ac:dyDescent="0.2">
      <c r="C711" s="1"/>
      <c r="D711" s="1"/>
    </row>
    <row r="712" spans="3:4" ht="14.1" customHeight="1" x14ac:dyDescent="0.2">
      <c r="C712" s="1"/>
      <c r="D712" s="1"/>
    </row>
    <row r="713" spans="3:4" ht="14.1" customHeight="1" x14ac:dyDescent="0.2">
      <c r="C713" s="1"/>
      <c r="D713" s="1"/>
    </row>
    <row r="714" spans="3:4" ht="14.1" customHeight="1" x14ac:dyDescent="0.2">
      <c r="C714" s="1"/>
      <c r="D714" s="1"/>
    </row>
    <row r="715" spans="3:4" ht="14.1" customHeight="1" x14ac:dyDescent="0.2">
      <c r="C715" s="1"/>
      <c r="D715" s="1"/>
    </row>
    <row r="716" spans="3:4" ht="14.1" customHeight="1" x14ac:dyDescent="0.2">
      <c r="C716" s="1"/>
      <c r="D716" s="1"/>
    </row>
    <row r="717" spans="3:4" ht="14.1" customHeight="1" x14ac:dyDescent="0.2">
      <c r="C717" s="1"/>
      <c r="D717" s="1"/>
    </row>
    <row r="718" spans="3:4" ht="14.1" customHeight="1" x14ac:dyDescent="0.2">
      <c r="C718" s="1"/>
      <c r="D718" s="1"/>
    </row>
    <row r="719" spans="3:4" ht="14.1" customHeight="1" x14ac:dyDescent="0.2">
      <c r="C719" s="1"/>
      <c r="D719" s="1"/>
    </row>
    <row r="720" spans="3:4" ht="14.1" customHeight="1" x14ac:dyDescent="0.2">
      <c r="C720" s="1"/>
      <c r="D720" s="1"/>
    </row>
    <row r="721" spans="3:4" ht="14.1" customHeight="1" x14ac:dyDescent="0.2">
      <c r="C721" s="1"/>
      <c r="D721" s="1"/>
    </row>
    <row r="722" spans="3:4" ht="14.1" customHeight="1" x14ac:dyDescent="0.2">
      <c r="C722" s="1"/>
      <c r="D722" s="1"/>
    </row>
    <row r="723" spans="3:4" ht="14.1" customHeight="1" x14ac:dyDescent="0.2">
      <c r="C723" s="1"/>
      <c r="D723" s="1"/>
    </row>
    <row r="724" spans="3:4" ht="14.1" customHeight="1" x14ac:dyDescent="0.2">
      <c r="C724" s="1"/>
      <c r="D724" s="1"/>
    </row>
    <row r="725" spans="3:4" ht="14.1" customHeight="1" x14ac:dyDescent="0.2">
      <c r="C725" s="1"/>
      <c r="D725" s="1"/>
    </row>
    <row r="726" spans="3:4" ht="14.1" customHeight="1" x14ac:dyDescent="0.2">
      <c r="C726" s="1"/>
      <c r="D726" s="1"/>
    </row>
    <row r="727" spans="3:4" ht="14.1" customHeight="1" x14ac:dyDescent="0.2">
      <c r="C727" s="1"/>
      <c r="D727" s="1"/>
    </row>
    <row r="728" spans="3:4" ht="14.1" customHeight="1" x14ac:dyDescent="0.2">
      <c r="C728" s="1"/>
      <c r="D728" s="1"/>
    </row>
    <row r="729" spans="3:4" ht="14.1" customHeight="1" x14ac:dyDescent="0.2">
      <c r="C729" s="1"/>
      <c r="D729" s="1"/>
    </row>
    <row r="730" spans="3:4" ht="14.1" customHeight="1" x14ac:dyDescent="0.2">
      <c r="C730" s="1"/>
      <c r="D730" s="1"/>
    </row>
    <row r="731" spans="3:4" ht="14.1" customHeight="1" x14ac:dyDescent="0.2">
      <c r="C731" s="1"/>
      <c r="D731" s="1"/>
    </row>
    <row r="732" spans="3:4" ht="14.1" customHeight="1" x14ac:dyDescent="0.2">
      <c r="C732" s="1"/>
      <c r="D732" s="1"/>
    </row>
    <row r="733" spans="3:4" ht="14.1" customHeight="1" x14ac:dyDescent="0.2">
      <c r="C733" s="1"/>
      <c r="D733" s="1"/>
    </row>
    <row r="734" spans="3:4" ht="14.1" customHeight="1" x14ac:dyDescent="0.2">
      <c r="C734" s="1"/>
      <c r="D734" s="1"/>
    </row>
    <row r="735" spans="3:4" ht="14.1" customHeight="1" x14ac:dyDescent="0.2">
      <c r="C735" s="1"/>
      <c r="D735" s="1"/>
    </row>
    <row r="736" spans="3:4" ht="14.1" customHeight="1" x14ac:dyDescent="0.2">
      <c r="C736" s="1"/>
      <c r="D736" s="1"/>
    </row>
    <row r="737" spans="3:4" ht="14.1" customHeight="1" x14ac:dyDescent="0.2">
      <c r="C737" s="1"/>
      <c r="D737" s="1"/>
    </row>
    <row r="738" spans="3:4" ht="14.1" customHeight="1" x14ac:dyDescent="0.2">
      <c r="C738" s="1"/>
      <c r="D738" s="1"/>
    </row>
    <row r="739" spans="3:4" ht="14.1" customHeight="1" x14ac:dyDescent="0.2">
      <c r="C739" s="1"/>
      <c r="D739" s="1"/>
    </row>
    <row r="740" spans="3:4" ht="14.1" customHeight="1" x14ac:dyDescent="0.2">
      <c r="C740" s="1"/>
      <c r="D740" s="1"/>
    </row>
    <row r="741" spans="3:4" ht="14.1" customHeight="1" x14ac:dyDescent="0.2">
      <c r="C741" s="1"/>
      <c r="D741" s="1"/>
    </row>
    <row r="742" spans="3:4" ht="14.1" customHeight="1" x14ac:dyDescent="0.2">
      <c r="C742" s="1"/>
      <c r="D742" s="1"/>
    </row>
    <row r="743" spans="3:4" ht="14.1" customHeight="1" x14ac:dyDescent="0.2">
      <c r="C743" s="1"/>
      <c r="D743" s="1"/>
    </row>
    <row r="744" spans="3:4" ht="14.1" customHeight="1" x14ac:dyDescent="0.2">
      <c r="C744" s="1"/>
      <c r="D744" s="1"/>
    </row>
    <row r="745" spans="3:4" ht="14.1" customHeight="1" x14ac:dyDescent="0.2">
      <c r="C745" s="1"/>
      <c r="D745" s="1"/>
    </row>
    <row r="746" spans="3:4" ht="14.1" customHeight="1" x14ac:dyDescent="0.2">
      <c r="C746" s="1"/>
      <c r="D746" s="1"/>
    </row>
    <row r="747" spans="3:4" ht="14.1" customHeight="1" x14ac:dyDescent="0.2">
      <c r="C747" s="1"/>
      <c r="D747" s="1"/>
    </row>
    <row r="748" spans="3:4" ht="14.1" customHeight="1" x14ac:dyDescent="0.2">
      <c r="C748" s="1"/>
      <c r="D748" s="1"/>
    </row>
    <row r="749" spans="3:4" ht="14.1" customHeight="1" x14ac:dyDescent="0.2">
      <c r="C749" s="1"/>
      <c r="D749" s="1"/>
    </row>
    <row r="750" spans="3:4" ht="14.1" customHeight="1" x14ac:dyDescent="0.2">
      <c r="C750" s="1"/>
      <c r="D750" s="1"/>
    </row>
    <row r="751" spans="3:4" ht="14.1" customHeight="1" x14ac:dyDescent="0.2">
      <c r="C751" s="1"/>
      <c r="D751" s="1"/>
    </row>
    <row r="752" spans="3:4" ht="14.1" customHeight="1" x14ac:dyDescent="0.2">
      <c r="C752" s="1"/>
      <c r="D752" s="1"/>
    </row>
    <row r="753" spans="3:4" ht="14.1" customHeight="1" x14ac:dyDescent="0.2">
      <c r="C753" s="1"/>
      <c r="D753" s="1"/>
    </row>
    <row r="754" spans="3:4" ht="14.1" customHeight="1" x14ac:dyDescent="0.2">
      <c r="C754" s="1"/>
      <c r="D754" s="1"/>
    </row>
    <row r="755" spans="3:4" ht="14.1" customHeight="1" x14ac:dyDescent="0.2">
      <c r="C755" s="1"/>
      <c r="D755" s="1"/>
    </row>
    <row r="756" spans="3:4" ht="14.1" customHeight="1" x14ac:dyDescent="0.2">
      <c r="C756" s="1"/>
      <c r="D756" s="1"/>
    </row>
    <row r="757" spans="3:4" ht="14.1" customHeight="1" x14ac:dyDescent="0.2">
      <c r="C757" s="1"/>
      <c r="D757" s="1"/>
    </row>
    <row r="758" spans="3:4" ht="14.1" customHeight="1" x14ac:dyDescent="0.2">
      <c r="C758" s="1"/>
      <c r="D758" s="1"/>
    </row>
    <row r="759" spans="3:4" ht="14.1" customHeight="1" x14ac:dyDescent="0.2">
      <c r="C759" s="1"/>
      <c r="D759" s="1"/>
    </row>
    <row r="760" spans="3:4" ht="14.1" customHeight="1" x14ac:dyDescent="0.2">
      <c r="C760" s="1"/>
      <c r="D760" s="1"/>
    </row>
    <row r="761" spans="3:4" ht="14.1" customHeight="1" x14ac:dyDescent="0.2">
      <c r="C761" s="1"/>
      <c r="D761" s="1"/>
    </row>
    <row r="762" spans="3:4" ht="14.1" customHeight="1" x14ac:dyDescent="0.2">
      <c r="C762" s="1"/>
      <c r="D762" s="1"/>
    </row>
    <row r="763" spans="3:4" ht="14.1" customHeight="1" x14ac:dyDescent="0.2">
      <c r="C763" s="1"/>
      <c r="D763" s="1"/>
    </row>
    <row r="764" spans="3:4" ht="14.1" customHeight="1" x14ac:dyDescent="0.2">
      <c r="C764" s="1"/>
      <c r="D764" s="1"/>
    </row>
    <row r="765" spans="3:4" ht="14.1" customHeight="1" x14ac:dyDescent="0.2">
      <c r="C765" s="1"/>
      <c r="D765" s="1"/>
    </row>
    <row r="766" spans="3:4" ht="14.1" customHeight="1" x14ac:dyDescent="0.2">
      <c r="C766" s="1"/>
      <c r="D766" s="1"/>
    </row>
    <row r="767" spans="3:4" ht="14.1" customHeight="1" x14ac:dyDescent="0.2">
      <c r="C767" s="1"/>
      <c r="D767" s="1"/>
    </row>
    <row r="768" spans="3:4" ht="14.1" customHeight="1" x14ac:dyDescent="0.2">
      <c r="C768" s="1"/>
      <c r="D768" s="1"/>
    </row>
    <row r="769" spans="3:4" ht="14.1" customHeight="1" x14ac:dyDescent="0.2">
      <c r="C769" s="1"/>
      <c r="D769" s="1"/>
    </row>
    <row r="770" spans="3:4" ht="14.1" customHeight="1" x14ac:dyDescent="0.2">
      <c r="C770" s="1"/>
      <c r="D770" s="1"/>
    </row>
    <row r="771" spans="3:4" ht="14.1" customHeight="1" x14ac:dyDescent="0.2">
      <c r="C771" s="1"/>
      <c r="D771" s="1"/>
    </row>
    <row r="772" spans="3:4" ht="14.1" customHeight="1" x14ac:dyDescent="0.2">
      <c r="C772" s="1"/>
      <c r="D772" s="1"/>
    </row>
    <row r="773" spans="3:4" ht="14.1" customHeight="1" x14ac:dyDescent="0.2">
      <c r="C773" s="1"/>
      <c r="D773" s="1"/>
    </row>
    <row r="774" spans="3:4" ht="14.1" customHeight="1" x14ac:dyDescent="0.2">
      <c r="C774" s="1"/>
      <c r="D774" s="1"/>
    </row>
    <row r="775" spans="3:4" ht="14.1" customHeight="1" x14ac:dyDescent="0.2">
      <c r="C775" s="1"/>
      <c r="D775" s="1"/>
    </row>
    <row r="776" spans="3:4" ht="14.1" customHeight="1" x14ac:dyDescent="0.2">
      <c r="C776" s="1"/>
      <c r="D776" s="1"/>
    </row>
    <row r="777" spans="3:4" ht="14.1" customHeight="1" x14ac:dyDescent="0.2">
      <c r="C777" s="1"/>
      <c r="D777" s="1"/>
    </row>
    <row r="778" spans="3:4" ht="14.1" customHeight="1" x14ac:dyDescent="0.2">
      <c r="C778" s="1"/>
      <c r="D778" s="1"/>
    </row>
    <row r="779" spans="3:4" ht="14.1" customHeight="1" x14ac:dyDescent="0.2">
      <c r="C779" s="1"/>
      <c r="D779" s="1"/>
    </row>
    <row r="780" spans="3:4" ht="14.1" customHeight="1" x14ac:dyDescent="0.2">
      <c r="C780" s="1"/>
      <c r="D780" s="1"/>
    </row>
    <row r="781" spans="3:4" ht="14.1" customHeight="1" x14ac:dyDescent="0.2">
      <c r="C781" s="1"/>
      <c r="D781" s="1"/>
    </row>
    <row r="782" spans="3:4" ht="14.1" customHeight="1" x14ac:dyDescent="0.2">
      <c r="C782" s="1"/>
      <c r="D782" s="1"/>
    </row>
    <row r="783" spans="3:4" ht="14.1" customHeight="1" x14ac:dyDescent="0.2">
      <c r="C783" s="1"/>
      <c r="D783" s="1"/>
    </row>
    <row r="784" spans="3:4" ht="14.1" customHeight="1" x14ac:dyDescent="0.2">
      <c r="C784" s="1"/>
      <c r="D784" s="1"/>
    </row>
    <row r="785" spans="3:4" ht="14.1" customHeight="1" x14ac:dyDescent="0.2">
      <c r="C785" s="1"/>
      <c r="D785" s="1"/>
    </row>
    <row r="786" spans="3:4" ht="14.1" customHeight="1" x14ac:dyDescent="0.2">
      <c r="C786" s="1"/>
      <c r="D786" s="1"/>
    </row>
    <row r="787" spans="3:4" ht="14.1" customHeight="1" x14ac:dyDescent="0.2">
      <c r="C787" s="1"/>
      <c r="D787" s="1"/>
    </row>
    <row r="788" spans="3:4" ht="14.1" customHeight="1" x14ac:dyDescent="0.2">
      <c r="C788" s="1"/>
      <c r="D788" s="1"/>
    </row>
    <row r="789" spans="3:4" ht="14.1" customHeight="1" x14ac:dyDescent="0.2">
      <c r="C789" s="1"/>
      <c r="D789" s="1"/>
    </row>
    <row r="790" spans="3:4" ht="14.1" customHeight="1" x14ac:dyDescent="0.2">
      <c r="C790" s="1"/>
      <c r="D790" s="1"/>
    </row>
    <row r="791" spans="3:4" ht="14.1" customHeight="1" x14ac:dyDescent="0.2">
      <c r="C791" s="1"/>
      <c r="D791" s="1"/>
    </row>
    <row r="792" spans="3:4" ht="14.1" customHeight="1" x14ac:dyDescent="0.2">
      <c r="C792" s="1"/>
      <c r="D792" s="1"/>
    </row>
    <row r="793" spans="3:4" ht="14.1" customHeight="1" x14ac:dyDescent="0.2">
      <c r="C793" s="1"/>
      <c r="D793" s="1"/>
    </row>
    <row r="794" spans="3:4" ht="14.1" customHeight="1" x14ac:dyDescent="0.2">
      <c r="C794" s="1"/>
      <c r="D794" s="1"/>
    </row>
    <row r="795" spans="3:4" ht="14.1" customHeight="1" x14ac:dyDescent="0.2">
      <c r="C795" s="1"/>
      <c r="D795" s="1"/>
    </row>
    <row r="796" spans="3:4" ht="14.1" customHeight="1" x14ac:dyDescent="0.2">
      <c r="C796" s="1"/>
      <c r="D796" s="1"/>
    </row>
    <row r="797" spans="3:4" ht="14.1" customHeight="1" x14ac:dyDescent="0.2">
      <c r="C797" s="1"/>
      <c r="D797" s="1"/>
    </row>
    <row r="798" spans="3:4" ht="14.1" customHeight="1" x14ac:dyDescent="0.2">
      <c r="C798" s="1"/>
      <c r="D798" s="1"/>
    </row>
    <row r="799" spans="3:4" ht="14.1" customHeight="1" x14ac:dyDescent="0.2">
      <c r="C799" s="1"/>
      <c r="D799" s="1"/>
    </row>
    <row r="800" spans="3:4" ht="14.1" customHeight="1" x14ac:dyDescent="0.2">
      <c r="C800" s="1"/>
      <c r="D800" s="1"/>
    </row>
    <row r="801" spans="3:4" ht="14.1" customHeight="1" x14ac:dyDescent="0.2">
      <c r="C801" s="1"/>
      <c r="D801" s="1"/>
    </row>
    <row r="802" spans="3:4" ht="14.1" customHeight="1" x14ac:dyDescent="0.2">
      <c r="C802" s="1"/>
      <c r="D802" s="1"/>
    </row>
    <row r="803" spans="3:4" ht="14.1" customHeight="1" x14ac:dyDescent="0.2">
      <c r="C803" s="1"/>
      <c r="D803" s="1"/>
    </row>
    <row r="804" spans="3:4" ht="14.1" customHeight="1" x14ac:dyDescent="0.2">
      <c r="C804" s="1"/>
      <c r="D804" s="1"/>
    </row>
    <row r="805" spans="3:4" ht="14.1" customHeight="1" x14ac:dyDescent="0.2">
      <c r="C805" s="1"/>
      <c r="D805" s="1"/>
    </row>
    <row r="806" spans="3:4" ht="14.1" customHeight="1" x14ac:dyDescent="0.2">
      <c r="C806" s="1"/>
      <c r="D806" s="1"/>
    </row>
    <row r="807" spans="3:4" ht="14.1" customHeight="1" x14ac:dyDescent="0.2">
      <c r="C807" s="1"/>
      <c r="D807" s="1"/>
    </row>
    <row r="808" spans="3:4" ht="14.1" customHeight="1" x14ac:dyDescent="0.2">
      <c r="C808" s="1"/>
      <c r="D808" s="1"/>
    </row>
    <row r="809" spans="3:4" ht="14.1" customHeight="1" x14ac:dyDescent="0.2">
      <c r="C809" s="1"/>
      <c r="D809" s="1"/>
    </row>
    <row r="810" spans="3:4" ht="14.1" customHeight="1" x14ac:dyDescent="0.2">
      <c r="C810" s="1"/>
      <c r="D810" s="1"/>
    </row>
    <row r="811" spans="3:4" ht="14.1" customHeight="1" x14ac:dyDescent="0.2">
      <c r="C811" s="1"/>
      <c r="D811" s="1"/>
    </row>
    <row r="812" spans="3:4" ht="14.1" customHeight="1" x14ac:dyDescent="0.2">
      <c r="C812" s="1"/>
      <c r="D812" s="1"/>
    </row>
    <row r="813" spans="3:4" ht="14.1" customHeight="1" x14ac:dyDescent="0.2">
      <c r="C813" s="1"/>
      <c r="D813" s="1"/>
    </row>
    <row r="814" spans="3:4" ht="14.1" customHeight="1" x14ac:dyDescent="0.2">
      <c r="C814" s="1"/>
      <c r="D814" s="1"/>
    </row>
    <row r="815" spans="3:4" ht="14.1" customHeight="1" x14ac:dyDescent="0.2">
      <c r="C815" s="1"/>
      <c r="D815" s="1"/>
    </row>
    <row r="816" spans="3:4" ht="14.1" customHeight="1" x14ac:dyDescent="0.2">
      <c r="C816" s="1"/>
      <c r="D816" s="1"/>
    </row>
    <row r="817" spans="3:4" ht="14.1" customHeight="1" x14ac:dyDescent="0.2">
      <c r="C817" s="1"/>
      <c r="D817" s="1"/>
    </row>
    <row r="818" spans="3:4" ht="14.1" customHeight="1" x14ac:dyDescent="0.2">
      <c r="C818" s="1"/>
      <c r="D818" s="1"/>
    </row>
    <row r="819" spans="3:4" ht="14.1" customHeight="1" x14ac:dyDescent="0.2">
      <c r="C819" s="1"/>
      <c r="D819" s="1"/>
    </row>
    <row r="820" spans="3:4" ht="14.1" customHeight="1" x14ac:dyDescent="0.2">
      <c r="C820" s="1"/>
      <c r="D820" s="1"/>
    </row>
    <row r="821" spans="3:4" ht="14.1" customHeight="1" x14ac:dyDescent="0.2">
      <c r="C821" s="1"/>
      <c r="D821" s="1"/>
    </row>
    <row r="822" spans="3:4" ht="14.1" customHeight="1" x14ac:dyDescent="0.2">
      <c r="C822" s="1"/>
      <c r="D822" s="1"/>
    </row>
    <row r="823" spans="3:4" ht="14.1" customHeight="1" x14ac:dyDescent="0.2">
      <c r="C823" s="1"/>
      <c r="D823" s="1"/>
    </row>
    <row r="824" spans="3:4" ht="14.1" customHeight="1" x14ac:dyDescent="0.2">
      <c r="C824" s="1"/>
      <c r="D824" s="1"/>
    </row>
    <row r="825" spans="3:4" ht="14.1" customHeight="1" x14ac:dyDescent="0.2">
      <c r="C825" s="1"/>
      <c r="D825" s="1"/>
    </row>
    <row r="826" spans="3:4" ht="14.1" customHeight="1" x14ac:dyDescent="0.2">
      <c r="C826" s="1"/>
      <c r="D826" s="1"/>
    </row>
    <row r="827" spans="3:4" ht="14.1" customHeight="1" x14ac:dyDescent="0.2">
      <c r="C827" s="1"/>
      <c r="D827" s="1"/>
    </row>
    <row r="828" spans="3:4" ht="14.1" customHeight="1" x14ac:dyDescent="0.2">
      <c r="C828" s="1"/>
      <c r="D828" s="1"/>
    </row>
    <row r="829" spans="3:4" ht="14.1" customHeight="1" x14ac:dyDescent="0.2">
      <c r="C829" s="1"/>
      <c r="D829" s="1"/>
    </row>
    <row r="830" spans="3:4" ht="14.1" customHeight="1" x14ac:dyDescent="0.2">
      <c r="C830" s="1"/>
      <c r="D830" s="1"/>
    </row>
    <row r="831" spans="3:4" ht="14.1" customHeight="1" x14ac:dyDescent="0.2">
      <c r="C831" s="1"/>
      <c r="D831" s="1"/>
    </row>
    <row r="832" spans="3:4" ht="14.1" customHeight="1" x14ac:dyDescent="0.2">
      <c r="C832" s="1"/>
      <c r="D832" s="1"/>
    </row>
    <row r="833" spans="3:4" ht="14.1" customHeight="1" x14ac:dyDescent="0.2">
      <c r="C833" s="1"/>
      <c r="D833" s="1"/>
    </row>
    <row r="834" spans="3:4" ht="14.1" customHeight="1" x14ac:dyDescent="0.2">
      <c r="C834" s="1"/>
      <c r="D834" s="1"/>
    </row>
    <row r="835" spans="3:4" ht="14.1" customHeight="1" x14ac:dyDescent="0.2">
      <c r="C835" s="1"/>
      <c r="D835" s="1"/>
    </row>
    <row r="836" spans="3:4" ht="14.1" customHeight="1" x14ac:dyDescent="0.2">
      <c r="C836" s="1"/>
      <c r="D836" s="1"/>
    </row>
    <row r="837" spans="3:4" ht="14.1" customHeight="1" x14ac:dyDescent="0.2">
      <c r="C837" s="1"/>
      <c r="D837" s="1"/>
    </row>
    <row r="838" spans="3:4" ht="14.1" customHeight="1" x14ac:dyDescent="0.2">
      <c r="C838" s="1"/>
      <c r="D838" s="1"/>
    </row>
    <row r="839" spans="3:4" ht="14.1" customHeight="1" x14ac:dyDescent="0.2">
      <c r="C839" s="1"/>
      <c r="D839" s="1"/>
    </row>
    <row r="840" spans="3:4" ht="14.1" customHeight="1" x14ac:dyDescent="0.2">
      <c r="C840" s="1"/>
      <c r="D840" s="1"/>
    </row>
    <row r="841" spans="3:4" ht="14.1" customHeight="1" x14ac:dyDescent="0.2">
      <c r="C841" s="1"/>
      <c r="D841" s="1"/>
    </row>
    <row r="842" spans="3:4" ht="14.1" customHeight="1" x14ac:dyDescent="0.2">
      <c r="C842" s="1"/>
      <c r="D842" s="1"/>
    </row>
    <row r="843" spans="3:4" ht="14.1" customHeight="1" x14ac:dyDescent="0.2">
      <c r="C843" s="1"/>
      <c r="D843" s="1"/>
    </row>
    <row r="844" spans="3:4" ht="14.1" customHeight="1" x14ac:dyDescent="0.2">
      <c r="C844" s="1"/>
      <c r="D844" s="1"/>
    </row>
    <row r="845" spans="3:4" ht="14.1" customHeight="1" x14ac:dyDescent="0.2">
      <c r="C845" s="1"/>
      <c r="D845" s="1"/>
    </row>
    <row r="846" spans="3:4" ht="14.1" customHeight="1" x14ac:dyDescent="0.2">
      <c r="C846" s="1"/>
      <c r="D846" s="1"/>
    </row>
    <row r="847" spans="3:4" ht="14.1" customHeight="1" x14ac:dyDescent="0.2">
      <c r="C847" s="1"/>
      <c r="D847" s="1"/>
    </row>
    <row r="848" spans="3:4" ht="14.1" customHeight="1" x14ac:dyDescent="0.2">
      <c r="C848" s="1"/>
      <c r="D848" s="1"/>
    </row>
    <row r="849" spans="3:4" ht="14.1" customHeight="1" x14ac:dyDescent="0.2">
      <c r="C849" s="1"/>
      <c r="D849" s="1"/>
    </row>
    <row r="850" spans="3:4" ht="14.1" customHeight="1" x14ac:dyDescent="0.2">
      <c r="C850" s="1"/>
      <c r="D850" s="1"/>
    </row>
    <row r="851" spans="3:4" ht="14.1" customHeight="1" x14ac:dyDescent="0.2">
      <c r="C851" s="1"/>
      <c r="D851" s="1"/>
    </row>
    <row r="852" spans="3:4" ht="14.1" customHeight="1" x14ac:dyDescent="0.2">
      <c r="C852" s="1"/>
      <c r="D852" s="1"/>
    </row>
    <row r="853" spans="3:4" ht="14.1" customHeight="1" x14ac:dyDescent="0.2">
      <c r="C853" s="1"/>
      <c r="D853" s="1"/>
    </row>
    <row r="854" spans="3:4" ht="14.1" customHeight="1" x14ac:dyDescent="0.2">
      <c r="C854" s="1"/>
      <c r="D854" s="1"/>
    </row>
    <row r="855" spans="3:4" ht="14.1" customHeight="1" x14ac:dyDescent="0.2">
      <c r="C855" s="1"/>
      <c r="D855" s="1"/>
    </row>
    <row r="856" spans="3:4" ht="14.1" customHeight="1" x14ac:dyDescent="0.2">
      <c r="C856" s="1"/>
      <c r="D856" s="1"/>
    </row>
    <row r="857" spans="3:4" ht="14.1" customHeight="1" x14ac:dyDescent="0.2">
      <c r="C857" s="1"/>
      <c r="D857" s="1"/>
    </row>
    <row r="858" spans="3:4" ht="14.1" customHeight="1" x14ac:dyDescent="0.2">
      <c r="C858" s="1"/>
      <c r="D858" s="1"/>
    </row>
    <row r="859" spans="3:4" ht="14.1" customHeight="1" x14ac:dyDescent="0.2">
      <c r="C859" s="1"/>
      <c r="D859" s="1"/>
    </row>
    <row r="860" spans="3:4" ht="14.1" customHeight="1" x14ac:dyDescent="0.2">
      <c r="C860" s="1"/>
      <c r="D860" s="1"/>
    </row>
    <row r="861" spans="3:4" ht="14.1" customHeight="1" x14ac:dyDescent="0.2">
      <c r="C861" s="1"/>
      <c r="D861" s="1"/>
    </row>
    <row r="862" spans="3:4" ht="14.1" customHeight="1" x14ac:dyDescent="0.2">
      <c r="C862" s="1"/>
      <c r="D862" s="1"/>
    </row>
    <row r="863" spans="3:4" ht="14.1" customHeight="1" x14ac:dyDescent="0.2">
      <c r="C863" s="1"/>
      <c r="D863" s="1"/>
    </row>
    <row r="864" spans="3:4" ht="14.1" customHeight="1" x14ac:dyDescent="0.2">
      <c r="C864" s="1"/>
      <c r="D864" s="1"/>
    </row>
    <row r="865" spans="3:4" ht="14.1" customHeight="1" x14ac:dyDescent="0.2">
      <c r="C865" s="1"/>
      <c r="D865" s="1"/>
    </row>
    <row r="866" spans="3:4" ht="14.1" customHeight="1" x14ac:dyDescent="0.2">
      <c r="C866" s="1"/>
      <c r="D866" s="1"/>
    </row>
    <row r="867" spans="3:4" ht="14.1" customHeight="1" x14ac:dyDescent="0.2">
      <c r="C867" s="1"/>
      <c r="D867" s="1"/>
    </row>
    <row r="868" spans="3:4" ht="14.1" customHeight="1" x14ac:dyDescent="0.2">
      <c r="C868" s="1"/>
      <c r="D868" s="1"/>
    </row>
    <row r="869" spans="3:4" ht="14.1" customHeight="1" x14ac:dyDescent="0.2">
      <c r="C869" s="1"/>
      <c r="D869" s="1"/>
    </row>
    <row r="870" spans="3:4" ht="14.1" customHeight="1" x14ac:dyDescent="0.2">
      <c r="C870" s="1"/>
      <c r="D870" s="1"/>
    </row>
    <row r="871" spans="3:4" ht="14.1" customHeight="1" x14ac:dyDescent="0.2">
      <c r="C871" s="1"/>
      <c r="D871" s="1"/>
    </row>
    <row r="872" spans="3:4" ht="14.1" customHeight="1" x14ac:dyDescent="0.2">
      <c r="C872" s="1"/>
      <c r="D872" s="1"/>
    </row>
    <row r="873" spans="3:4" ht="14.1" customHeight="1" x14ac:dyDescent="0.2">
      <c r="C873" s="1"/>
      <c r="D873" s="1"/>
    </row>
    <row r="874" spans="3:4" ht="14.1" customHeight="1" x14ac:dyDescent="0.2">
      <c r="C874" s="1"/>
      <c r="D874" s="1"/>
    </row>
    <row r="875" spans="3:4" ht="14.1" customHeight="1" x14ac:dyDescent="0.2">
      <c r="C875" s="1"/>
      <c r="D875" s="1"/>
    </row>
    <row r="876" spans="3:4" ht="14.1" customHeight="1" x14ac:dyDescent="0.2">
      <c r="C876" s="1"/>
      <c r="D876" s="1"/>
    </row>
    <row r="877" spans="3:4" ht="14.1" customHeight="1" x14ac:dyDescent="0.2">
      <c r="C877" s="1"/>
      <c r="D877" s="1"/>
    </row>
    <row r="878" spans="3:4" ht="14.1" customHeight="1" x14ac:dyDescent="0.2">
      <c r="C878" s="1"/>
      <c r="D878" s="1"/>
    </row>
    <row r="879" spans="3:4" ht="14.1" customHeight="1" x14ac:dyDescent="0.2">
      <c r="C879" s="1"/>
      <c r="D879" s="1"/>
    </row>
    <row r="880" spans="3:4" ht="14.1" customHeight="1" x14ac:dyDescent="0.2">
      <c r="C880" s="1"/>
      <c r="D880" s="1"/>
    </row>
    <row r="881" spans="3:4" ht="14.1" customHeight="1" x14ac:dyDescent="0.2">
      <c r="C881" s="1"/>
      <c r="D881" s="1"/>
    </row>
    <row r="882" spans="3:4" ht="14.1" customHeight="1" x14ac:dyDescent="0.2">
      <c r="C882" s="1"/>
      <c r="D882" s="1"/>
    </row>
    <row r="883" spans="3:4" ht="14.1" customHeight="1" x14ac:dyDescent="0.2">
      <c r="C883" s="1"/>
      <c r="D883" s="1"/>
    </row>
    <row r="884" spans="3:4" ht="14.1" customHeight="1" x14ac:dyDescent="0.2">
      <c r="C884" s="1"/>
      <c r="D884" s="1"/>
    </row>
    <row r="885" spans="3:4" ht="14.1" customHeight="1" x14ac:dyDescent="0.2">
      <c r="C885" s="1"/>
      <c r="D885" s="1"/>
    </row>
    <row r="886" spans="3:4" ht="14.1" customHeight="1" x14ac:dyDescent="0.2">
      <c r="C886" s="1"/>
      <c r="D886" s="1"/>
    </row>
    <row r="887" spans="3:4" ht="14.1" customHeight="1" x14ac:dyDescent="0.2">
      <c r="C887" s="1"/>
      <c r="D887" s="1"/>
    </row>
    <row r="888" spans="3:4" ht="14.1" customHeight="1" x14ac:dyDescent="0.2">
      <c r="C888" s="1"/>
      <c r="D888" s="1"/>
    </row>
    <row r="889" spans="3:4" ht="14.1" customHeight="1" x14ac:dyDescent="0.2">
      <c r="C889" s="1"/>
      <c r="D889" s="1"/>
    </row>
    <row r="890" spans="3:4" ht="14.1" customHeight="1" x14ac:dyDescent="0.2">
      <c r="C890" s="1"/>
      <c r="D890" s="1"/>
    </row>
    <row r="891" spans="3:4" ht="14.1" customHeight="1" x14ac:dyDescent="0.2">
      <c r="C891" s="1"/>
      <c r="D891" s="1"/>
    </row>
    <row r="892" spans="3:4" ht="14.1" customHeight="1" x14ac:dyDescent="0.2">
      <c r="C892" s="1"/>
      <c r="D892" s="1"/>
    </row>
    <row r="893" spans="3:4" ht="14.1" customHeight="1" x14ac:dyDescent="0.2">
      <c r="C893" s="1"/>
      <c r="D893" s="1"/>
    </row>
    <row r="894" spans="3:4" ht="14.1" customHeight="1" x14ac:dyDescent="0.2">
      <c r="C894" s="1"/>
      <c r="D894" s="1"/>
    </row>
    <row r="895" spans="3:4" ht="14.1" customHeight="1" x14ac:dyDescent="0.2">
      <c r="C895" s="1"/>
      <c r="D895" s="1"/>
    </row>
    <row r="896" spans="3:4" ht="14.1" customHeight="1" x14ac:dyDescent="0.2">
      <c r="C896" s="1"/>
      <c r="D896" s="1"/>
    </row>
    <row r="897" spans="3:4" ht="14.1" customHeight="1" x14ac:dyDescent="0.2">
      <c r="C897" s="1"/>
      <c r="D897" s="1"/>
    </row>
    <row r="898" spans="3:4" ht="14.1" customHeight="1" x14ac:dyDescent="0.2">
      <c r="C898" s="1"/>
      <c r="D898" s="1"/>
    </row>
    <row r="899" spans="3:4" ht="14.1" customHeight="1" x14ac:dyDescent="0.2">
      <c r="C899" s="1"/>
      <c r="D899" s="1"/>
    </row>
    <row r="900" spans="3:4" ht="14.1" customHeight="1" x14ac:dyDescent="0.2">
      <c r="C900" s="1"/>
      <c r="D900" s="1"/>
    </row>
    <row r="901" spans="3:4" ht="14.1" customHeight="1" x14ac:dyDescent="0.2">
      <c r="C901" s="1"/>
      <c r="D901" s="1"/>
    </row>
    <row r="902" spans="3:4" ht="14.1" customHeight="1" x14ac:dyDescent="0.2">
      <c r="C902" s="1"/>
      <c r="D902" s="1"/>
    </row>
    <row r="903" spans="3:4" ht="14.1" customHeight="1" x14ac:dyDescent="0.2">
      <c r="C903" s="1"/>
      <c r="D903" s="1"/>
    </row>
    <row r="904" spans="3:4" ht="14.1" customHeight="1" x14ac:dyDescent="0.2">
      <c r="C904" s="1"/>
      <c r="D904" s="1"/>
    </row>
    <row r="905" spans="3:4" ht="14.1" customHeight="1" x14ac:dyDescent="0.2">
      <c r="C905" s="1"/>
      <c r="D905" s="1"/>
    </row>
    <row r="906" spans="3:4" ht="14.1" customHeight="1" x14ac:dyDescent="0.2">
      <c r="C906" s="1"/>
      <c r="D906" s="1"/>
    </row>
    <row r="907" spans="3:4" ht="14.1" customHeight="1" x14ac:dyDescent="0.2">
      <c r="C907" s="1"/>
      <c r="D907" s="1"/>
    </row>
    <row r="908" spans="3:4" ht="14.1" customHeight="1" x14ac:dyDescent="0.2">
      <c r="C908" s="1"/>
      <c r="D908" s="1"/>
    </row>
    <row r="909" spans="3:4" ht="14.1" customHeight="1" x14ac:dyDescent="0.2">
      <c r="C909" s="1"/>
      <c r="D909" s="1"/>
    </row>
    <row r="910" spans="3:4" ht="14.1" customHeight="1" x14ac:dyDescent="0.2">
      <c r="C910" s="1"/>
      <c r="D910" s="1"/>
    </row>
    <row r="911" spans="3:4" ht="14.1" customHeight="1" x14ac:dyDescent="0.2">
      <c r="C911" s="1"/>
      <c r="D911" s="1"/>
    </row>
    <row r="912" spans="3:4" ht="14.1" customHeight="1" x14ac:dyDescent="0.2">
      <c r="C912" s="1"/>
      <c r="D912" s="1"/>
    </row>
    <row r="913" spans="3:4" ht="14.1" customHeight="1" x14ac:dyDescent="0.2">
      <c r="C913" s="1"/>
      <c r="D913" s="1"/>
    </row>
    <row r="914" spans="3:4" ht="14.1" customHeight="1" x14ac:dyDescent="0.2">
      <c r="C914" s="1"/>
      <c r="D914" s="1"/>
    </row>
    <row r="915" spans="3:4" ht="14.1" customHeight="1" x14ac:dyDescent="0.2">
      <c r="C915" s="1"/>
      <c r="D915" s="1"/>
    </row>
    <row r="916" spans="3:4" ht="14.1" customHeight="1" x14ac:dyDescent="0.2">
      <c r="C916" s="1"/>
      <c r="D916" s="1"/>
    </row>
    <row r="917" spans="3:4" ht="14.1" customHeight="1" x14ac:dyDescent="0.2">
      <c r="C917" s="1"/>
      <c r="D917" s="1"/>
    </row>
    <row r="918" spans="3:4" ht="14.1" customHeight="1" x14ac:dyDescent="0.2">
      <c r="C918" s="1"/>
      <c r="D918" s="1"/>
    </row>
    <row r="919" spans="3:4" ht="14.1" customHeight="1" x14ac:dyDescent="0.2">
      <c r="C919" s="1"/>
      <c r="D919" s="1"/>
    </row>
    <row r="920" spans="3:4" ht="14.1" customHeight="1" x14ac:dyDescent="0.2">
      <c r="C920" s="1"/>
      <c r="D920" s="1"/>
    </row>
    <row r="921" spans="3:4" ht="14.1" customHeight="1" x14ac:dyDescent="0.2">
      <c r="C921" s="1"/>
      <c r="D921" s="1"/>
    </row>
    <row r="922" spans="3:4" ht="14.1" customHeight="1" x14ac:dyDescent="0.2">
      <c r="C922" s="1"/>
      <c r="D922" s="1"/>
    </row>
    <row r="923" spans="3:4" ht="14.1" customHeight="1" x14ac:dyDescent="0.2">
      <c r="C923" s="1"/>
      <c r="D923" s="1"/>
    </row>
    <row r="924" spans="3:4" ht="14.1" customHeight="1" x14ac:dyDescent="0.2">
      <c r="C924" s="1"/>
      <c r="D924" s="1"/>
    </row>
    <row r="925" spans="3:4" ht="14.1" customHeight="1" x14ac:dyDescent="0.2">
      <c r="C925" s="1"/>
      <c r="D925" s="1"/>
    </row>
    <row r="926" spans="3:4" ht="14.1" customHeight="1" x14ac:dyDescent="0.2">
      <c r="C926" s="1"/>
      <c r="D926" s="1"/>
    </row>
    <row r="927" spans="3:4" ht="14.1" customHeight="1" x14ac:dyDescent="0.2">
      <c r="C927" s="1"/>
      <c r="D927" s="1"/>
    </row>
    <row r="928" spans="3:4" ht="14.1" customHeight="1" x14ac:dyDescent="0.2">
      <c r="C928" s="1"/>
      <c r="D928" s="1"/>
    </row>
    <row r="929" spans="3:4" ht="14.1" customHeight="1" x14ac:dyDescent="0.2">
      <c r="C929" s="1"/>
      <c r="D929" s="1"/>
    </row>
    <row r="930" spans="3:4" ht="14.1" customHeight="1" x14ac:dyDescent="0.2">
      <c r="C930" s="1"/>
      <c r="D930" s="1"/>
    </row>
    <row r="931" spans="3:4" ht="14.1" customHeight="1" x14ac:dyDescent="0.2">
      <c r="C931" s="1"/>
      <c r="D931" s="1"/>
    </row>
    <row r="932" spans="3:4" ht="14.1" customHeight="1" x14ac:dyDescent="0.2">
      <c r="C932" s="1"/>
      <c r="D932" s="1"/>
    </row>
    <row r="933" spans="3:4" ht="14.1" customHeight="1" x14ac:dyDescent="0.2">
      <c r="C933" s="1"/>
      <c r="D933" s="1"/>
    </row>
    <row r="934" spans="3:4" ht="14.1" customHeight="1" x14ac:dyDescent="0.2">
      <c r="C934" s="1"/>
      <c r="D934" s="1"/>
    </row>
    <row r="935" spans="3:4" ht="14.1" customHeight="1" x14ac:dyDescent="0.2">
      <c r="C935" s="1"/>
      <c r="D935" s="1"/>
    </row>
    <row r="936" spans="3:4" ht="14.1" customHeight="1" x14ac:dyDescent="0.2">
      <c r="C936" s="1"/>
      <c r="D936" s="1"/>
    </row>
    <row r="937" spans="3:4" ht="14.1" customHeight="1" x14ac:dyDescent="0.2">
      <c r="C937" s="1"/>
      <c r="D937" s="1"/>
    </row>
    <row r="938" spans="3:4" ht="14.1" customHeight="1" x14ac:dyDescent="0.2">
      <c r="C938" s="1"/>
      <c r="D938" s="1"/>
    </row>
    <row r="939" spans="3:4" ht="14.1" customHeight="1" x14ac:dyDescent="0.2">
      <c r="C939" s="1"/>
      <c r="D939" s="1"/>
    </row>
    <row r="940" spans="3:4" ht="14.1" customHeight="1" x14ac:dyDescent="0.2">
      <c r="C940" s="1"/>
      <c r="D940" s="1"/>
    </row>
    <row r="941" spans="3:4" ht="14.1" customHeight="1" x14ac:dyDescent="0.2">
      <c r="C941" s="1"/>
      <c r="D941" s="1"/>
    </row>
    <row r="942" spans="3:4" ht="14.1" customHeight="1" x14ac:dyDescent="0.2">
      <c r="C942" s="1"/>
      <c r="D942" s="1"/>
    </row>
    <row r="943" spans="3:4" ht="14.1" customHeight="1" x14ac:dyDescent="0.2">
      <c r="C943" s="1"/>
      <c r="D943" s="1"/>
    </row>
    <row r="944" spans="3:4" ht="14.1" customHeight="1" x14ac:dyDescent="0.2">
      <c r="C944" s="1"/>
      <c r="D944" s="1"/>
    </row>
    <row r="945" spans="3:4" ht="14.1" customHeight="1" x14ac:dyDescent="0.2">
      <c r="C945" s="1"/>
      <c r="D945" s="1"/>
    </row>
    <row r="946" spans="3:4" ht="14.1" customHeight="1" x14ac:dyDescent="0.2">
      <c r="C946" s="1"/>
      <c r="D946" s="1"/>
    </row>
    <row r="947" spans="3:4" ht="14.1" customHeight="1" x14ac:dyDescent="0.2">
      <c r="C947" s="1"/>
      <c r="D947" s="1"/>
    </row>
    <row r="948" spans="3:4" ht="14.1" customHeight="1" x14ac:dyDescent="0.2">
      <c r="C948" s="1"/>
      <c r="D948" s="1"/>
    </row>
    <row r="949" spans="3:4" ht="14.1" customHeight="1" x14ac:dyDescent="0.2">
      <c r="C949" s="1"/>
      <c r="D949" s="1"/>
    </row>
    <row r="950" spans="3:4" ht="14.1" customHeight="1" x14ac:dyDescent="0.2">
      <c r="C950" s="1"/>
      <c r="D950" s="1"/>
    </row>
    <row r="951" spans="3:4" ht="14.1" customHeight="1" x14ac:dyDescent="0.2">
      <c r="C951" s="1"/>
      <c r="D951" s="1"/>
    </row>
    <row r="952" spans="3:4" ht="14.1" customHeight="1" x14ac:dyDescent="0.2">
      <c r="C952" s="1"/>
      <c r="D952" s="1"/>
    </row>
    <row r="953" spans="3:4" ht="14.1" customHeight="1" x14ac:dyDescent="0.2">
      <c r="C953" s="1"/>
      <c r="D953" s="1"/>
    </row>
    <row r="954" spans="3:4" ht="14.1" customHeight="1" x14ac:dyDescent="0.2">
      <c r="C954" s="1"/>
      <c r="D954" s="1"/>
    </row>
    <row r="955" spans="3:4" ht="14.1" customHeight="1" x14ac:dyDescent="0.2">
      <c r="C955" s="1"/>
      <c r="D955" s="1"/>
    </row>
    <row r="956" spans="3:4" ht="14.1" customHeight="1" x14ac:dyDescent="0.2">
      <c r="C956" s="1"/>
      <c r="D956" s="1"/>
    </row>
    <row r="957" spans="3:4" ht="14.1" customHeight="1" x14ac:dyDescent="0.2">
      <c r="C957" s="1"/>
      <c r="D957" s="1"/>
    </row>
    <row r="958" spans="3:4" ht="14.1" customHeight="1" x14ac:dyDescent="0.2">
      <c r="C958" s="1"/>
      <c r="D958" s="1"/>
    </row>
    <row r="959" spans="3:4" ht="14.1" customHeight="1" x14ac:dyDescent="0.2">
      <c r="C959" s="1"/>
      <c r="D959" s="1"/>
    </row>
    <row r="960" spans="3:4" ht="14.1" customHeight="1" x14ac:dyDescent="0.2">
      <c r="C960" s="1"/>
      <c r="D960" s="1"/>
    </row>
    <row r="961" spans="3:4" ht="14.1" customHeight="1" x14ac:dyDescent="0.2">
      <c r="C961" s="1"/>
      <c r="D961" s="1"/>
    </row>
    <row r="962" spans="3:4" ht="14.1" customHeight="1" x14ac:dyDescent="0.2">
      <c r="C962" s="1"/>
      <c r="D962" s="1"/>
    </row>
    <row r="963" spans="3:4" ht="14.1" customHeight="1" x14ac:dyDescent="0.2">
      <c r="C963" s="1"/>
      <c r="D963" s="1"/>
    </row>
    <row r="964" spans="3:4" ht="14.1" customHeight="1" x14ac:dyDescent="0.2">
      <c r="C964" s="1"/>
      <c r="D964" s="1"/>
    </row>
    <row r="965" spans="3:4" ht="14.1" customHeight="1" x14ac:dyDescent="0.2">
      <c r="C965" s="1"/>
      <c r="D965" s="1"/>
    </row>
    <row r="966" spans="3:4" ht="14.1" customHeight="1" x14ac:dyDescent="0.2">
      <c r="C966" s="1"/>
      <c r="D966" s="1"/>
    </row>
    <row r="967" spans="3:4" ht="14.1" customHeight="1" x14ac:dyDescent="0.2">
      <c r="C967" s="1"/>
      <c r="D967" s="1"/>
    </row>
    <row r="968" spans="3:4" ht="14.1" customHeight="1" x14ac:dyDescent="0.2">
      <c r="C968" s="1"/>
      <c r="D968" s="1"/>
    </row>
    <row r="969" spans="3:4" ht="14.1" customHeight="1" x14ac:dyDescent="0.2">
      <c r="C969" s="1"/>
      <c r="D969" s="1"/>
    </row>
    <row r="970" spans="3:4" ht="14.1" customHeight="1" x14ac:dyDescent="0.2">
      <c r="C970" s="1"/>
      <c r="D970" s="1"/>
    </row>
    <row r="971" spans="3:4" ht="14.1" customHeight="1" x14ac:dyDescent="0.2">
      <c r="C971" s="1"/>
      <c r="D971" s="1"/>
    </row>
    <row r="972" spans="3:4" ht="14.1" customHeight="1" x14ac:dyDescent="0.2">
      <c r="C972" s="1"/>
      <c r="D972" s="1"/>
    </row>
    <row r="973" spans="3:4" ht="14.1" customHeight="1" x14ac:dyDescent="0.2">
      <c r="C973" s="1"/>
      <c r="D973" s="1"/>
    </row>
    <row r="974" spans="3:4" ht="14.1" customHeight="1" x14ac:dyDescent="0.2">
      <c r="C974" s="1"/>
      <c r="D974" s="1"/>
    </row>
    <row r="975" spans="3:4" ht="14.1" customHeight="1" x14ac:dyDescent="0.2">
      <c r="C975" s="1"/>
      <c r="D975" s="1"/>
    </row>
    <row r="976" spans="3:4" ht="14.1" customHeight="1" x14ac:dyDescent="0.2">
      <c r="C976" s="1"/>
      <c r="D976" s="1"/>
    </row>
    <row r="977" spans="3:4" ht="14.1" customHeight="1" x14ac:dyDescent="0.2">
      <c r="C977" s="1"/>
      <c r="D977" s="1"/>
    </row>
    <row r="978" spans="3:4" ht="14.1" customHeight="1" x14ac:dyDescent="0.2">
      <c r="C978" s="1"/>
      <c r="D978" s="1"/>
    </row>
    <row r="979" spans="3:4" ht="14.1" customHeight="1" x14ac:dyDescent="0.2">
      <c r="C979" s="1"/>
      <c r="D979" s="1"/>
    </row>
    <row r="980" spans="3:4" ht="14.1" customHeight="1" x14ac:dyDescent="0.2">
      <c r="C980" s="1"/>
      <c r="D980" s="1"/>
    </row>
    <row r="981" spans="3:4" ht="14.1" customHeight="1" x14ac:dyDescent="0.2">
      <c r="C981" s="1"/>
      <c r="D981" s="1"/>
    </row>
    <row r="982" spans="3:4" ht="14.1" customHeight="1" x14ac:dyDescent="0.2">
      <c r="C982" s="1"/>
      <c r="D982" s="1"/>
    </row>
    <row r="983" spans="3:4" ht="14.1" customHeight="1" x14ac:dyDescent="0.2">
      <c r="C983" s="1"/>
      <c r="D983" s="1"/>
    </row>
    <row r="984" spans="3:4" ht="14.1" customHeight="1" x14ac:dyDescent="0.2">
      <c r="C984" s="1"/>
      <c r="D984" s="1"/>
    </row>
    <row r="985" spans="3:4" ht="14.1" customHeight="1" x14ac:dyDescent="0.2">
      <c r="C985" s="1"/>
      <c r="D985" s="1"/>
    </row>
    <row r="986" spans="3:4" ht="14.1" customHeight="1" x14ac:dyDescent="0.2">
      <c r="C986" s="1"/>
      <c r="D986" s="1"/>
    </row>
    <row r="987" spans="3:4" ht="14.1" customHeight="1" x14ac:dyDescent="0.2">
      <c r="C987" s="1"/>
      <c r="D987" s="1"/>
    </row>
    <row r="988" spans="3:4" ht="14.1" customHeight="1" x14ac:dyDescent="0.2">
      <c r="C988" s="1"/>
      <c r="D988" s="1"/>
    </row>
    <row r="989" spans="3:4" ht="14.1" customHeight="1" x14ac:dyDescent="0.2">
      <c r="C989" s="1"/>
      <c r="D989" s="1"/>
    </row>
    <row r="990" spans="3:4" ht="14.1" customHeight="1" x14ac:dyDescent="0.2">
      <c r="C990" s="1"/>
      <c r="D990" s="1"/>
    </row>
    <row r="991" spans="3:4" ht="14.1" customHeight="1" x14ac:dyDescent="0.2">
      <c r="C991" s="1"/>
      <c r="D991" s="1"/>
    </row>
    <row r="992" spans="3:4" ht="14.1" customHeight="1" x14ac:dyDescent="0.2">
      <c r="C992" s="1"/>
      <c r="D992" s="1"/>
    </row>
    <row r="993" spans="3:4" ht="14.1" customHeight="1" x14ac:dyDescent="0.2">
      <c r="C993" s="1"/>
      <c r="D993" s="1"/>
    </row>
    <row r="994" spans="3:4" ht="14.1" customHeight="1" x14ac:dyDescent="0.2">
      <c r="C994" s="1"/>
      <c r="D994" s="1"/>
    </row>
    <row r="995" spans="3:4" ht="14.1" customHeight="1" x14ac:dyDescent="0.2">
      <c r="C995" s="1"/>
      <c r="D995" s="1"/>
    </row>
    <row r="996" spans="3:4" ht="14.1" customHeight="1" x14ac:dyDescent="0.2">
      <c r="C996" s="1"/>
      <c r="D996" s="1"/>
    </row>
    <row r="997" spans="3:4" ht="14.1" customHeight="1" x14ac:dyDescent="0.2">
      <c r="C997" s="1"/>
      <c r="D997" s="1"/>
    </row>
    <row r="998" spans="3:4" ht="14.1" customHeight="1" x14ac:dyDescent="0.2">
      <c r="C998" s="1"/>
      <c r="D998" s="1"/>
    </row>
    <row r="999" spans="3:4" ht="14.1" customHeight="1" x14ac:dyDescent="0.2">
      <c r="C999" s="1"/>
      <c r="D999" s="1"/>
    </row>
    <row r="1000" spans="3:4" ht="14.1" customHeight="1" x14ac:dyDescent="0.2">
      <c r="C1000" s="1"/>
      <c r="D1000" s="1"/>
    </row>
    <row r="1001" spans="3:4" ht="14.1" customHeight="1" x14ac:dyDescent="0.2">
      <c r="C1001" s="1"/>
      <c r="D1001" s="1"/>
    </row>
    <row r="1002" spans="3:4" ht="14.1" customHeight="1" x14ac:dyDescent="0.2">
      <c r="C1002" s="1"/>
      <c r="D1002" s="1"/>
    </row>
    <row r="1003" spans="3:4" ht="14.1" customHeight="1" x14ac:dyDescent="0.2">
      <c r="C1003" s="1"/>
      <c r="D1003" s="1"/>
    </row>
    <row r="1004" spans="3:4" ht="14.1" customHeight="1" x14ac:dyDescent="0.2">
      <c r="C1004" s="1"/>
      <c r="D1004" s="1"/>
    </row>
    <row r="1005" spans="3:4" ht="14.1" customHeight="1" x14ac:dyDescent="0.2">
      <c r="C1005" s="1"/>
      <c r="D1005" s="1"/>
    </row>
    <row r="1006" spans="3:4" ht="14.1" customHeight="1" x14ac:dyDescent="0.2">
      <c r="C1006" s="1"/>
      <c r="D1006" s="1"/>
    </row>
    <row r="1007" spans="3:4" ht="14.1" customHeight="1" x14ac:dyDescent="0.2">
      <c r="C1007" s="1"/>
      <c r="D1007" s="1"/>
    </row>
    <row r="1008" spans="3:4" ht="14.1" customHeight="1" x14ac:dyDescent="0.2">
      <c r="C1008" s="1"/>
      <c r="D1008" s="1"/>
    </row>
    <row r="1009" spans="3:4" ht="14.1" customHeight="1" x14ac:dyDescent="0.2">
      <c r="C1009" s="1"/>
      <c r="D1009" s="1"/>
    </row>
    <row r="1010" spans="3:4" ht="14.1" customHeight="1" x14ac:dyDescent="0.2">
      <c r="C1010" s="1"/>
      <c r="D1010" s="1"/>
    </row>
    <row r="1011" spans="3:4" ht="14.1" customHeight="1" x14ac:dyDescent="0.2">
      <c r="C1011" s="1"/>
      <c r="D1011" s="1"/>
    </row>
    <row r="1012" spans="3:4" ht="14.1" customHeight="1" x14ac:dyDescent="0.2">
      <c r="C1012" s="1"/>
      <c r="D1012" s="1"/>
    </row>
    <row r="1013" spans="3:4" ht="14.1" customHeight="1" x14ac:dyDescent="0.2">
      <c r="C1013" s="1"/>
      <c r="D1013" s="1"/>
    </row>
    <row r="1014" spans="3:4" ht="14.1" customHeight="1" x14ac:dyDescent="0.2">
      <c r="C1014" s="1"/>
      <c r="D1014" s="1"/>
    </row>
    <row r="1015" spans="3:4" ht="14.1" customHeight="1" x14ac:dyDescent="0.2">
      <c r="C1015" s="1"/>
      <c r="D1015" s="1"/>
    </row>
    <row r="1016" spans="3:4" ht="14.1" customHeight="1" x14ac:dyDescent="0.2">
      <c r="C1016" s="1"/>
      <c r="D1016" s="1"/>
    </row>
    <row r="1017" spans="3:4" ht="14.1" customHeight="1" x14ac:dyDescent="0.2">
      <c r="C1017" s="1"/>
      <c r="D1017" s="1"/>
    </row>
    <row r="1018" spans="3:4" ht="14.1" customHeight="1" x14ac:dyDescent="0.2">
      <c r="C1018" s="1"/>
      <c r="D1018" s="1"/>
    </row>
    <row r="1019" spans="3:4" ht="14.1" customHeight="1" x14ac:dyDescent="0.2">
      <c r="C1019" s="1"/>
      <c r="D1019" s="1"/>
    </row>
    <row r="1020" spans="3:4" ht="14.1" customHeight="1" x14ac:dyDescent="0.2">
      <c r="C1020" s="1"/>
      <c r="D1020" s="1"/>
    </row>
    <row r="1021" spans="3:4" ht="14.1" customHeight="1" x14ac:dyDescent="0.2">
      <c r="C1021" s="1"/>
      <c r="D1021" s="1"/>
    </row>
    <row r="1022" spans="3:4" ht="14.1" customHeight="1" x14ac:dyDescent="0.2">
      <c r="C1022" s="1"/>
      <c r="D1022" s="1"/>
    </row>
    <row r="1023" spans="3:4" ht="14.1" customHeight="1" x14ac:dyDescent="0.2">
      <c r="C1023" s="1"/>
      <c r="D1023" s="1"/>
    </row>
    <row r="1024" spans="3:4" ht="14.1" customHeight="1" x14ac:dyDescent="0.2">
      <c r="C1024" s="1"/>
      <c r="D1024" s="1"/>
    </row>
    <row r="1025" spans="3:4" ht="14.1" customHeight="1" x14ac:dyDescent="0.2">
      <c r="C1025" s="1"/>
      <c r="D1025" s="1"/>
    </row>
    <row r="1026" spans="3:4" ht="14.1" customHeight="1" x14ac:dyDescent="0.2">
      <c r="C1026" s="1"/>
      <c r="D1026" s="1"/>
    </row>
    <row r="1027" spans="3:4" ht="14.1" customHeight="1" x14ac:dyDescent="0.2">
      <c r="C1027" s="1"/>
      <c r="D1027" s="1"/>
    </row>
    <row r="1028" spans="3:4" ht="14.1" customHeight="1" x14ac:dyDescent="0.2">
      <c r="C1028" s="1"/>
      <c r="D1028" s="1"/>
    </row>
    <row r="1029" spans="3:4" ht="14.1" customHeight="1" x14ac:dyDescent="0.2">
      <c r="C1029" s="1"/>
      <c r="D1029" s="1"/>
    </row>
    <row r="1030" spans="3:4" ht="14.1" customHeight="1" x14ac:dyDescent="0.2">
      <c r="C1030" s="1"/>
      <c r="D1030" s="1"/>
    </row>
    <row r="1031" spans="3:4" ht="14.1" customHeight="1" x14ac:dyDescent="0.2">
      <c r="C1031" s="1"/>
      <c r="D1031" s="1"/>
    </row>
    <row r="1032" spans="3:4" ht="14.1" customHeight="1" x14ac:dyDescent="0.2">
      <c r="C1032" s="1"/>
      <c r="D1032" s="1"/>
    </row>
    <row r="1033" spans="3:4" ht="14.1" customHeight="1" x14ac:dyDescent="0.2">
      <c r="C1033" s="1"/>
      <c r="D1033" s="1"/>
    </row>
    <row r="1034" spans="3:4" ht="14.1" customHeight="1" x14ac:dyDescent="0.2">
      <c r="C1034" s="1"/>
      <c r="D1034" s="1"/>
    </row>
    <row r="1035" spans="3:4" ht="14.1" customHeight="1" x14ac:dyDescent="0.2">
      <c r="C1035" s="1"/>
      <c r="D1035" s="1"/>
    </row>
    <row r="1036" spans="3:4" ht="14.1" customHeight="1" x14ac:dyDescent="0.2">
      <c r="C1036" s="1"/>
      <c r="D1036" s="1"/>
    </row>
    <row r="1037" spans="3:4" ht="14.1" customHeight="1" x14ac:dyDescent="0.2">
      <c r="C1037" s="1"/>
      <c r="D1037" s="1"/>
    </row>
    <row r="1038" spans="3:4" ht="14.1" customHeight="1" x14ac:dyDescent="0.2">
      <c r="C1038" s="1"/>
      <c r="D1038" s="1"/>
    </row>
    <row r="1039" spans="3:4" ht="14.1" customHeight="1" x14ac:dyDescent="0.2">
      <c r="C1039" s="1"/>
      <c r="D1039" s="1"/>
    </row>
    <row r="1040" spans="3:4" ht="14.1" customHeight="1" x14ac:dyDescent="0.2">
      <c r="C1040" s="1"/>
      <c r="D1040" s="1"/>
    </row>
    <row r="1041" spans="3:4" ht="14.1" customHeight="1" x14ac:dyDescent="0.2">
      <c r="C1041" s="1"/>
      <c r="D1041" s="1"/>
    </row>
    <row r="1042" spans="3:4" ht="14.1" customHeight="1" x14ac:dyDescent="0.2">
      <c r="C1042" s="1"/>
      <c r="D1042" s="1"/>
    </row>
    <row r="1043" spans="3:4" ht="14.1" customHeight="1" x14ac:dyDescent="0.2">
      <c r="C1043" s="1"/>
      <c r="D1043" s="1"/>
    </row>
    <row r="1044" spans="3:4" ht="14.1" customHeight="1" x14ac:dyDescent="0.2">
      <c r="C1044" s="1"/>
      <c r="D1044" s="1"/>
    </row>
    <row r="1045" spans="3:4" ht="14.1" customHeight="1" x14ac:dyDescent="0.2">
      <c r="C1045" s="1"/>
      <c r="D1045" s="1"/>
    </row>
    <row r="1046" spans="3:4" ht="14.1" customHeight="1" x14ac:dyDescent="0.2">
      <c r="C1046" s="1"/>
      <c r="D1046" s="1"/>
    </row>
    <row r="1047" spans="3:4" ht="14.1" customHeight="1" x14ac:dyDescent="0.2">
      <c r="C1047" s="1"/>
      <c r="D1047" s="1"/>
    </row>
    <row r="1048" spans="3:4" ht="14.1" customHeight="1" x14ac:dyDescent="0.2">
      <c r="C1048" s="1"/>
      <c r="D1048" s="1"/>
    </row>
    <row r="1049" spans="3:4" ht="14.1" customHeight="1" x14ac:dyDescent="0.2">
      <c r="C1049" s="1"/>
      <c r="D1049" s="1"/>
    </row>
    <row r="1050" spans="3:4" ht="14.1" customHeight="1" x14ac:dyDescent="0.2">
      <c r="C1050" s="1"/>
      <c r="D1050" s="1"/>
    </row>
    <row r="1051" spans="3:4" ht="14.1" customHeight="1" x14ac:dyDescent="0.2">
      <c r="C1051" s="1"/>
      <c r="D1051" s="1"/>
    </row>
    <row r="1052" spans="3:4" ht="14.1" customHeight="1" x14ac:dyDescent="0.2">
      <c r="C1052" s="1"/>
      <c r="D1052" s="1"/>
    </row>
    <row r="1053" spans="3:4" ht="14.1" customHeight="1" x14ac:dyDescent="0.2">
      <c r="C1053" s="1"/>
      <c r="D1053" s="1"/>
    </row>
    <row r="1054" spans="3:4" ht="14.1" customHeight="1" x14ac:dyDescent="0.2">
      <c r="C1054" s="1"/>
      <c r="D1054" s="1"/>
    </row>
    <row r="1055" spans="3:4" ht="14.1" customHeight="1" x14ac:dyDescent="0.2">
      <c r="C1055" s="1"/>
      <c r="D1055" s="1"/>
    </row>
    <row r="1056" spans="3:4" ht="14.1" customHeight="1" x14ac:dyDescent="0.2">
      <c r="C1056" s="1"/>
      <c r="D1056" s="1"/>
    </row>
    <row r="1057" spans="3:4" ht="14.1" customHeight="1" x14ac:dyDescent="0.2">
      <c r="C1057" s="1"/>
      <c r="D1057" s="1"/>
    </row>
    <row r="1058" spans="3:4" ht="14.1" customHeight="1" x14ac:dyDescent="0.2">
      <c r="C1058" s="1"/>
      <c r="D1058" s="1"/>
    </row>
    <row r="1059" spans="3:4" ht="14.1" customHeight="1" x14ac:dyDescent="0.2">
      <c r="C1059" s="1"/>
      <c r="D1059" s="1"/>
    </row>
    <row r="1060" spans="3:4" ht="14.1" customHeight="1" x14ac:dyDescent="0.2">
      <c r="C1060" s="1"/>
      <c r="D1060" s="1"/>
    </row>
    <row r="1061" spans="3:4" ht="14.1" customHeight="1" x14ac:dyDescent="0.2">
      <c r="C1061" s="1"/>
      <c r="D1061" s="1"/>
    </row>
    <row r="1062" spans="3:4" ht="14.1" customHeight="1" x14ac:dyDescent="0.2">
      <c r="C1062" s="1"/>
      <c r="D1062" s="1"/>
    </row>
    <row r="1063" spans="3:4" ht="14.1" customHeight="1" x14ac:dyDescent="0.2">
      <c r="C1063" s="1"/>
      <c r="D1063" s="1"/>
    </row>
    <row r="1064" spans="3:4" ht="14.1" customHeight="1" x14ac:dyDescent="0.2">
      <c r="C1064" s="1"/>
      <c r="D1064" s="1"/>
    </row>
    <row r="1065" spans="3:4" ht="14.1" customHeight="1" x14ac:dyDescent="0.2">
      <c r="C1065" s="1"/>
      <c r="D1065" s="1"/>
    </row>
    <row r="1066" spans="3:4" ht="14.1" customHeight="1" x14ac:dyDescent="0.2">
      <c r="C1066" s="1"/>
      <c r="D1066" s="1"/>
    </row>
    <row r="1067" spans="3:4" ht="14.1" customHeight="1" x14ac:dyDescent="0.2">
      <c r="C1067" s="1"/>
      <c r="D1067" s="1"/>
    </row>
    <row r="1068" spans="3:4" ht="14.1" customHeight="1" x14ac:dyDescent="0.2">
      <c r="C1068" s="1"/>
      <c r="D1068" s="1"/>
    </row>
    <row r="1069" spans="3:4" ht="14.1" customHeight="1" x14ac:dyDescent="0.2">
      <c r="C1069" s="1"/>
      <c r="D1069" s="1"/>
    </row>
    <row r="1070" spans="3:4" ht="14.1" customHeight="1" x14ac:dyDescent="0.2">
      <c r="C1070" s="1"/>
      <c r="D1070" s="1"/>
    </row>
    <row r="1071" spans="3:4" ht="14.1" customHeight="1" x14ac:dyDescent="0.2">
      <c r="C1071" s="1"/>
      <c r="D1071" s="1"/>
    </row>
    <row r="1072" spans="3:4" ht="14.1" customHeight="1" x14ac:dyDescent="0.2">
      <c r="C1072" s="1"/>
      <c r="D1072" s="1"/>
    </row>
    <row r="1073" spans="3:4" ht="14.1" customHeight="1" x14ac:dyDescent="0.2">
      <c r="C1073" s="1"/>
      <c r="D1073" s="1"/>
    </row>
    <row r="1074" spans="3:4" ht="14.1" customHeight="1" x14ac:dyDescent="0.2">
      <c r="C1074" s="1"/>
      <c r="D1074" s="1"/>
    </row>
    <row r="1075" spans="3:4" ht="14.1" customHeight="1" x14ac:dyDescent="0.2">
      <c r="C1075" s="1"/>
      <c r="D1075" s="1"/>
    </row>
    <row r="1076" spans="3:4" ht="14.1" customHeight="1" x14ac:dyDescent="0.2">
      <c r="C1076" s="1"/>
      <c r="D1076" s="1"/>
    </row>
    <row r="1077" spans="3:4" ht="14.1" customHeight="1" x14ac:dyDescent="0.2">
      <c r="C1077" s="1"/>
      <c r="D1077" s="1"/>
    </row>
    <row r="1078" spans="3:4" ht="14.1" customHeight="1" x14ac:dyDescent="0.2">
      <c r="C1078" s="1"/>
      <c r="D1078" s="1"/>
    </row>
    <row r="1079" spans="3:4" ht="14.1" customHeight="1" x14ac:dyDescent="0.2">
      <c r="C1079" s="1"/>
      <c r="D1079" s="1"/>
    </row>
    <row r="1080" spans="3:4" ht="14.1" customHeight="1" x14ac:dyDescent="0.2">
      <c r="C1080" s="1"/>
      <c r="D1080" s="1"/>
    </row>
    <row r="1081" spans="3:4" ht="14.1" customHeight="1" x14ac:dyDescent="0.2">
      <c r="C1081" s="1"/>
      <c r="D1081" s="1"/>
    </row>
    <row r="1082" spans="3:4" ht="14.1" customHeight="1" x14ac:dyDescent="0.2">
      <c r="C1082" s="1"/>
      <c r="D1082" s="1"/>
    </row>
    <row r="1083" spans="3:4" ht="14.1" customHeight="1" x14ac:dyDescent="0.2">
      <c r="C1083" s="1"/>
      <c r="D1083" s="1"/>
    </row>
    <row r="1084" spans="3:4" ht="14.1" customHeight="1" x14ac:dyDescent="0.2">
      <c r="C1084" s="1"/>
      <c r="D1084" s="1"/>
    </row>
    <row r="1085" spans="3:4" ht="14.1" customHeight="1" x14ac:dyDescent="0.2">
      <c r="C1085" s="1"/>
      <c r="D1085" s="1"/>
    </row>
    <row r="1086" spans="3:4" ht="14.1" customHeight="1" x14ac:dyDescent="0.2">
      <c r="C1086" s="1"/>
      <c r="D1086" s="1"/>
    </row>
    <row r="1087" spans="3:4" ht="14.1" customHeight="1" x14ac:dyDescent="0.2">
      <c r="C1087" s="1"/>
      <c r="D1087" s="1"/>
    </row>
    <row r="1088" spans="3:4" ht="14.1" customHeight="1" x14ac:dyDescent="0.2">
      <c r="C1088" s="1"/>
      <c r="D1088" s="1"/>
    </row>
    <row r="1089" spans="3:4" ht="14.1" customHeight="1" x14ac:dyDescent="0.2">
      <c r="C1089" s="1"/>
      <c r="D1089" s="1"/>
    </row>
    <row r="1090" spans="3:4" ht="14.1" customHeight="1" x14ac:dyDescent="0.2">
      <c r="C1090" s="1"/>
      <c r="D1090" s="1"/>
    </row>
    <row r="1091" spans="3:4" ht="14.1" customHeight="1" x14ac:dyDescent="0.2">
      <c r="C1091" s="1"/>
      <c r="D1091" s="1"/>
    </row>
    <row r="1092" spans="3:4" ht="14.1" customHeight="1" x14ac:dyDescent="0.2">
      <c r="C1092" s="1"/>
      <c r="D1092" s="1"/>
    </row>
    <row r="1093" spans="3:4" ht="14.1" customHeight="1" x14ac:dyDescent="0.2">
      <c r="C1093" s="1"/>
      <c r="D1093" s="1"/>
    </row>
    <row r="1094" spans="3:4" ht="14.1" customHeight="1" x14ac:dyDescent="0.2">
      <c r="C1094" s="1"/>
      <c r="D1094" s="1"/>
    </row>
    <row r="1095" spans="3:4" ht="14.1" customHeight="1" x14ac:dyDescent="0.2">
      <c r="C1095" s="1"/>
      <c r="D1095" s="1"/>
    </row>
    <row r="1096" spans="3:4" ht="14.1" customHeight="1" x14ac:dyDescent="0.2">
      <c r="C1096" s="1"/>
      <c r="D1096" s="1"/>
    </row>
    <row r="1097" spans="3:4" ht="14.1" customHeight="1" x14ac:dyDescent="0.2">
      <c r="C1097" s="1"/>
      <c r="D1097" s="1"/>
    </row>
    <row r="1098" spans="3:4" ht="14.1" customHeight="1" x14ac:dyDescent="0.2">
      <c r="C1098" s="1"/>
      <c r="D1098" s="1"/>
    </row>
    <row r="1099" spans="3:4" ht="14.1" customHeight="1" x14ac:dyDescent="0.2">
      <c r="C1099" s="1"/>
      <c r="D1099" s="1"/>
    </row>
    <row r="1100" spans="3:4" ht="14.1" customHeight="1" x14ac:dyDescent="0.2">
      <c r="C1100" s="1"/>
      <c r="D1100" s="1"/>
    </row>
    <row r="1101" spans="3:4" ht="14.1" customHeight="1" x14ac:dyDescent="0.2">
      <c r="C1101" s="1"/>
      <c r="D1101" s="1"/>
    </row>
    <row r="1102" spans="3:4" ht="14.1" customHeight="1" x14ac:dyDescent="0.2">
      <c r="C1102" s="1"/>
      <c r="D1102" s="1"/>
    </row>
    <row r="1103" spans="3:4" ht="14.1" customHeight="1" x14ac:dyDescent="0.2">
      <c r="C1103" s="1"/>
      <c r="D1103" s="1"/>
    </row>
    <row r="1104" spans="3:4" ht="14.1" customHeight="1" x14ac:dyDescent="0.2">
      <c r="C1104" s="1"/>
      <c r="D1104" s="1"/>
    </row>
    <row r="1105" spans="3:4" ht="14.1" customHeight="1" x14ac:dyDescent="0.2">
      <c r="C1105" s="1"/>
      <c r="D1105" s="1"/>
    </row>
    <row r="1106" spans="3:4" ht="14.1" customHeight="1" x14ac:dyDescent="0.2">
      <c r="C1106" s="1"/>
      <c r="D1106" s="1"/>
    </row>
    <row r="1107" spans="3:4" ht="14.1" customHeight="1" x14ac:dyDescent="0.2">
      <c r="C1107" s="1"/>
      <c r="D1107" s="1"/>
    </row>
    <row r="1108" spans="3:4" ht="14.1" customHeight="1" x14ac:dyDescent="0.2">
      <c r="C1108" s="1"/>
      <c r="D1108" s="1"/>
    </row>
    <row r="1109" spans="3:4" ht="14.1" customHeight="1" x14ac:dyDescent="0.2">
      <c r="C1109" s="1"/>
      <c r="D1109" s="1"/>
    </row>
    <row r="1110" spans="3:4" ht="14.1" customHeight="1" x14ac:dyDescent="0.2">
      <c r="C1110" s="1"/>
      <c r="D1110" s="1"/>
    </row>
    <row r="1111" spans="3:4" ht="14.1" customHeight="1" x14ac:dyDescent="0.2">
      <c r="C1111" s="1"/>
      <c r="D1111" s="1"/>
    </row>
    <row r="1112" spans="3:4" ht="14.1" customHeight="1" x14ac:dyDescent="0.2">
      <c r="C1112" s="1"/>
      <c r="D1112" s="1"/>
    </row>
    <row r="1113" spans="3:4" ht="14.1" customHeight="1" x14ac:dyDescent="0.2">
      <c r="C1113" s="1"/>
      <c r="D1113" s="1"/>
    </row>
    <row r="1114" spans="3:4" ht="14.1" customHeight="1" x14ac:dyDescent="0.2">
      <c r="C1114" s="1"/>
      <c r="D1114" s="1"/>
    </row>
    <row r="1115" spans="3:4" ht="14.1" customHeight="1" x14ac:dyDescent="0.2">
      <c r="C1115" s="1"/>
      <c r="D1115" s="1"/>
    </row>
    <row r="1116" spans="3:4" ht="14.1" customHeight="1" x14ac:dyDescent="0.2">
      <c r="C1116" s="1"/>
      <c r="D1116" s="1"/>
    </row>
    <row r="1117" spans="3:4" ht="14.1" customHeight="1" x14ac:dyDescent="0.2">
      <c r="C1117" s="1"/>
      <c r="D1117" s="1"/>
    </row>
    <row r="1118" spans="3:4" ht="14.1" customHeight="1" x14ac:dyDescent="0.2">
      <c r="C1118" s="1"/>
      <c r="D1118" s="1"/>
    </row>
    <row r="1119" spans="3:4" ht="14.1" customHeight="1" x14ac:dyDescent="0.2">
      <c r="C1119" s="1"/>
      <c r="D1119" s="1"/>
    </row>
    <row r="1120" spans="3:4" ht="14.1" customHeight="1" x14ac:dyDescent="0.2">
      <c r="C1120" s="1"/>
      <c r="D1120" s="1"/>
    </row>
    <row r="1121" spans="3:4" ht="14.1" customHeight="1" x14ac:dyDescent="0.2">
      <c r="C1121" s="1"/>
      <c r="D1121" s="1"/>
    </row>
    <row r="1122" spans="3:4" ht="14.1" customHeight="1" x14ac:dyDescent="0.2">
      <c r="C1122" s="1"/>
      <c r="D1122" s="1"/>
    </row>
    <row r="1123" spans="3:4" ht="14.1" customHeight="1" x14ac:dyDescent="0.2">
      <c r="C1123" s="1"/>
      <c r="D1123" s="1"/>
    </row>
    <row r="1124" spans="3:4" ht="14.1" customHeight="1" x14ac:dyDescent="0.2">
      <c r="C1124" s="1"/>
      <c r="D1124" s="1"/>
    </row>
    <row r="1125" spans="3:4" ht="14.1" customHeight="1" x14ac:dyDescent="0.2">
      <c r="C1125" s="1"/>
      <c r="D1125" s="1"/>
    </row>
    <row r="1126" spans="3:4" ht="14.1" customHeight="1" x14ac:dyDescent="0.2">
      <c r="C1126" s="1"/>
      <c r="D1126" s="1"/>
    </row>
    <row r="1127" spans="3:4" ht="14.1" customHeight="1" x14ac:dyDescent="0.2">
      <c r="C1127" s="1"/>
      <c r="D1127" s="1"/>
    </row>
    <row r="1128" spans="3:4" ht="14.1" customHeight="1" x14ac:dyDescent="0.2">
      <c r="C1128" s="1"/>
      <c r="D1128" s="1"/>
    </row>
    <row r="1129" spans="3:4" ht="14.1" customHeight="1" x14ac:dyDescent="0.2">
      <c r="C1129" s="1"/>
      <c r="D1129" s="1"/>
    </row>
    <row r="1130" spans="3:4" ht="14.1" customHeight="1" x14ac:dyDescent="0.2">
      <c r="C1130" s="1"/>
      <c r="D1130" s="1"/>
    </row>
    <row r="1131" spans="3:4" ht="14.1" customHeight="1" x14ac:dyDescent="0.2">
      <c r="C1131" s="1"/>
      <c r="D1131" s="1"/>
    </row>
    <row r="1132" spans="3:4" ht="14.1" customHeight="1" x14ac:dyDescent="0.2">
      <c r="C1132" s="1"/>
      <c r="D1132" s="1"/>
    </row>
    <row r="1133" spans="3:4" ht="14.1" customHeight="1" x14ac:dyDescent="0.2">
      <c r="C1133" s="1"/>
      <c r="D1133" s="1"/>
    </row>
    <row r="1134" spans="3:4" ht="14.1" customHeight="1" x14ac:dyDescent="0.2">
      <c r="C1134" s="1"/>
      <c r="D1134" s="1"/>
    </row>
    <row r="1135" spans="3:4" ht="14.1" customHeight="1" x14ac:dyDescent="0.2">
      <c r="C1135" s="1"/>
      <c r="D1135" s="1"/>
    </row>
    <row r="1136" spans="3:4" ht="14.1" customHeight="1" x14ac:dyDescent="0.2">
      <c r="C1136" s="1"/>
      <c r="D1136" s="1"/>
    </row>
    <row r="1137" spans="3:4" ht="14.1" customHeight="1" x14ac:dyDescent="0.2">
      <c r="C1137" s="1"/>
      <c r="D1137" s="1"/>
    </row>
    <row r="1138" spans="3:4" ht="14.1" customHeight="1" x14ac:dyDescent="0.2">
      <c r="C1138" s="1"/>
      <c r="D1138" s="1"/>
    </row>
    <row r="1139" spans="3:4" ht="14.1" customHeight="1" x14ac:dyDescent="0.2">
      <c r="C1139" s="1"/>
      <c r="D1139" s="1"/>
    </row>
    <row r="1140" spans="3:4" ht="14.1" customHeight="1" x14ac:dyDescent="0.2">
      <c r="C1140" s="1"/>
      <c r="D1140" s="1"/>
    </row>
    <row r="1141" spans="3:4" ht="14.1" customHeight="1" x14ac:dyDescent="0.2">
      <c r="C1141" s="1"/>
      <c r="D1141" s="1"/>
    </row>
    <row r="1142" spans="3:4" ht="14.1" customHeight="1" x14ac:dyDescent="0.2">
      <c r="C1142" s="1"/>
      <c r="D1142" s="1"/>
    </row>
    <row r="1143" spans="3:4" ht="14.1" customHeight="1" x14ac:dyDescent="0.2">
      <c r="C1143" s="1"/>
      <c r="D1143" s="1"/>
    </row>
    <row r="1144" spans="3:4" ht="14.1" customHeight="1" x14ac:dyDescent="0.2">
      <c r="C1144" s="1"/>
      <c r="D1144" s="1"/>
    </row>
    <row r="1145" spans="3:4" ht="14.1" customHeight="1" x14ac:dyDescent="0.2">
      <c r="C1145" s="1"/>
      <c r="D1145" s="1"/>
    </row>
    <row r="1146" spans="3:4" ht="14.1" customHeight="1" x14ac:dyDescent="0.2">
      <c r="C1146" s="1"/>
      <c r="D1146" s="1"/>
    </row>
    <row r="1147" spans="3:4" ht="14.1" customHeight="1" x14ac:dyDescent="0.2">
      <c r="C1147" s="1"/>
      <c r="D1147" s="1"/>
    </row>
    <row r="1148" spans="3:4" ht="14.1" customHeight="1" x14ac:dyDescent="0.2">
      <c r="C1148" s="1"/>
      <c r="D1148" s="1"/>
    </row>
    <row r="1149" spans="3:4" ht="14.1" customHeight="1" x14ac:dyDescent="0.2">
      <c r="C1149" s="1"/>
      <c r="D1149" s="1"/>
    </row>
    <row r="1150" spans="3:4" ht="14.1" customHeight="1" x14ac:dyDescent="0.2">
      <c r="C1150" s="1"/>
      <c r="D1150" s="1"/>
    </row>
    <row r="1151" spans="3:4" ht="14.1" customHeight="1" x14ac:dyDescent="0.2">
      <c r="C1151" s="1"/>
      <c r="D1151" s="1"/>
    </row>
    <row r="1152" spans="3:4" ht="14.1" customHeight="1" x14ac:dyDescent="0.2">
      <c r="C1152" s="1"/>
      <c r="D1152" s="1"/>
    </row>
    <row r="1153" spans="3:4" ht="14.1" customHeight="1" x14ac:dyDescent="0.2">
      <c r="C1153" s="1"/>
      <c r="D1153" s="1"/>
    </row>
    <row r="1154" spans="3:4" ht="14.1" customHeight="1" x14ac:dyDescent="0.2">
      <c r="C1154" s="1"/>
      <c r="D1154" s="1"/>
    </row>
    <row r="1155" spans="3:4" ht="14.1" customHeight="1" x14ac:dyDescent="0.2">
      <c r="C1155" s="1"/>
      <c r="D1155" s="1"/>
    </row>
    <row r="1156" spans="3:4" ht="14.1" customHeight="1" x14ac:dyDescent="0.2">
      <c r="C1156" s="1"/>
      <c r="D1156" s="1"/>
    </row>
    <row r="1157" spans="3:4" ht="14.1" customHeight="1" x14ac:dyDescent="0.2">
      <c r="C1157" s="1"/>
      <c r="D1157" s="1"/>
    </row>
    <row r="1158" spans="3:4" ht="14.1" customHeight="1" x14ac:dyDescent="0.2">
      <c r="C1158" s="1"/>
      <c r="D1158" s="1"/>
    </row>
    <row r="1159" spans="3:4" ht="14.1" customHeight="1" x14ac:dyDescent="0.2">
      <c r="C1159" s="1"/>
      <c r="D1159" s="1"/>
    </row>
    <row r="1160" spans="3:4" ht="14.1" customHeight="1" x14ac:dyDescent="0.2">
      <c r="C1160" s="1"/>
      <c r="D1160" s="1"/>
    </row>
    <row r="1161" spans="3:4" ht="14.1" customHeight="1" x14ac:dyDescent="0.2">
      <c r="C1161" s="1"/>
      <c r="D1161" s="1"/>
    </row>
    <row r="1162" spans="3:4" ht="14.1" customHeight="1" x14ac:dyDescent="0.2">
      <c r="C1162" s="1"/>
      <c r="D1162" s="1"/>
    </row>
    <row r="1163" spans="3:4" ht="14.1" customHeight="1" x14ac:dyDescent="0.2">
      <c r="C1163" s="1"/>
      <c r="D1163" s="1"/>
    </row>
    <row r="1164" spans="3:4" ht="14.1" customHeight="1" x14ac:dyDescent="0.2">
      <c r="C1164" s="1"/>
      <c r="D1164" s="1"/>
    </row>
    <row r="1165" spans="3:4" ht="14.1" customHeight="1" x14ac:dyDescent="0.2">
      <c r="C1165" s="1"/>
      <c r="D1165" s="1"/>
    </row>
    <row r="1166" spans="3:4" ht="14.1" customHeight="1" x14ac:dyDescent="0.2">
      <c r="C1166" s="1"/>
      <c r="D1166" s="1"/>
    </row>
    <row r="1167" spans="3:4" ht="14.1" customHeight="1" x14ac:dyDescent="0.2">
      <c r="C1167" s="1"/>
      <c r="D1167" s="1"/>
    </row>
    <row r="1168" spans="3:4" ht="14.1" customHeight="1" x14ac:dyDescent="0.2">
      <c r="C1168" s="1"/>
      <c r="D1168" s="1"/>
    </row>
    <row r="1169" spans="3:4" ht="14.1" customHeight="1" x14ac:dyDescent="0.2">
      <c r="C1169" s="1"/>
      <c r="D1169" s="1"/>
    </row>
    <row r="1170" spans="3:4" ht="14.1" customHeight="1" x14ac:dyDescent="0.2">
      <c r="C1170" s="1"/>
      <c r="D1170" s="1"/>
    </row>
    <row r="1171" spans="3:4" ht="14.1" customHeight="1" x14ac:dyDescent="0.2">
      <c r="C1171" s="1"/>
      <c r="D1171" s="1"/>
    </row>
    <row r="1172" spans="3:4" ht="14.1" customHeight="1" x14ac:dyDescent="0.2">
      <c r="C1172" s="1"/>
      <c r="D1172" s="1"/>
    </row>
    <row r="1173" spans="3:4" ht="14.1" customHeight="1" x14ac:dyDescent="0.2">
      <c r="C1173" s="1"/>
      <c r="D1173" s="1"/>
    </row>
    <row r="1174" spans="3:4" ht="14.1" customHeight="1" x14ac:dyDescent="0.2">
      <c r="C1174" s="1"/>
      <c r="D1174" s="1"/>
    </row>
    <row r="1175" spans="3:4" ht="14.1" customHeight="1" x14ac:dyDescent="0.2">
      <c r="C1175" s="1"/>
      <c r="D1175" s="1"/>
    </row>
    <row r="1176" spans="3:4" ht="14.1" customHeight="1" x14ac:dyDescent="0.2">
      <c r="C1176" s="1"/>
      <c r="D1176" s="1"/>
    </row>
    <row r="1177" spans="3:4" ht="14.1" customHeight="1" x14ac:dyDescent="0.2">
      <c r="C1177" s="1"/>
      <c r="D1177" s="1"/>
    </row>
    <row r="1178" spans="3:4" ht="14.1" customHeight="1" x14ac:dyDescent="0.2">
      <c r="C1178" s="1"/>
      <c r="D1178" s="1"/>
    </row>
    <row r="1179" spans="3:4" ht="14.1" customHeight="1" x14ac:dyDescent="0.2">
      <c r="C1179" s="1"/>
      <c r="D1179" s="1"/>
    </row>
    <row r="1180" spans="3:4" ht="14.1" customHeight="1" x14ac:dyDescent="0.2">
      <c r="C1180" s="1"/>
      <c r="D1180" s="1"/>
    </row>
    <row r="1181" spans="3:4" ht="14.1" customHeight="1" x14ac:dyDescent="0.2">
      <c r="C1181" s="1"/>
      <c r="D1181" s="1"/>
    </row>
    <row r="1182" spans="3:4" ht="14.1" customHeight="1" x14ac:dyDescent="0.2">
      <c r="C1182" s="1"/>
      <c r="D1182" s="1"/>
    </row>
    <row r="1183" spans="3:4" ht="14.1" customHeight="1" x14ac:dyDescent="0.2">
      <c r="C1183" s="1"/>
      <c r="D1183" s="1"/>
    </row>
    <row r="1184" spans="3:4" ht="14.1" customHeight="1" x14ac:dyDescent="0.2">
      <c r="C1184" s="1"/>
      <c r="D1184" s="1"/>
    </row>
    <row r="1185" spans="3:4" ht="14.1" customHeight="1" x14ac:dyDescent="0.2">
      <c r="C1185" s="1"/>
      <c r="D1185" s="1"/>
    </row>
    <row r="1186" spans="3:4" ht="14.1" customHeight="1" x14ac:dyDescent="0.2">
      <c r="C1186" s="1"/>
      <c r="D1186" s="1"/>
    </row>
    <row r="1187" spans="3:4" ht="14.1" customHeight="1" x14ac:dyDescent="0.2">
      <c r="C1187" s="1"/>
      <c r="D1187" s="1"/>
    </row>
    <row r="1188" spans="3:4" ht="14.1" customHeight="1" x14ac:dyDescent="0.2">
      <c r="C1188" s="1"/>
      <c r="D1188" s="1"/>
    </row>
    <row r="1189" spans="3:4" ht="14.1" customHeight="1" x14ac:dyDescent="0.2">
      <c r="C1189" s="1"/>
      <c r="D1189" s="1"/>
    </row>
    <row r="1190" spans="3:4" ht="14.1" customHeight="1" x14ac:dyDescent="0.2">
      <c r="C1190" s="1"/>
      <c r="D1190" s="1"/>
    </row>
    <row r="1191" spans="3:4" ht="14.1" customHeight="1" x14ac:dyDescent="0.2">
      <c r="C1191" s="1"/>
      <c r="D1191" s="1"/>
    </row>
    <row r="1192" spans="3:4" ht="14.1" customHeight="1" x14ac:dyDescent="0.2">
      <c r="C1192" s="1"/>
      <c r="D1192" s="1"/>
    </row>
    <row r="1193" spans="3:4" ht="14.1" customHeight="1" x14ac:dyDescent="0.2">
      <c r="C1193" s="1"/>
      <c r="D1193" s="1"/>
    </row>
    <row r="1194" spans="3:4" ht="14.1" customHeight="1" x14ac:dyDescent="0.2">
      <c r="C1194" s="1"/>
      <c r="D1194" s="1"/>
    </row>
    <row r="1195" spans="3:4" ht="14.1" customHeight="1" x14ac:dyDescent="0.2">
      <c r="C1195" s="1"/>
      <c r="D1195" s="1"/>
    </row>
    <row r="1196" spans="3:4" ht="14.1" customHeight="1" x14ac:dyDescent="0.2">
      <c r="C1196" s="1"/>
      <c r="D1196" s="1"/>
    </row>
    <row r="1197" spans="3:4" ht="14.1" customHeight="1" x14ac:dyDescent="0.2">
      <c r="C1197" s="1"/>
      <c r="D1197" s="1"/>
    </row>
    <row r="1198" spans="3:4" ht="14.1" customHeight="1" x14ac:dyDescent="0.2">
      <c r="C1198" s="1"/>
      <c r="D1198" s="1"/>
    </row>
    <row r="1199" spans="3:4" ht="14.1" customHeight="1" x14ac:dyDescent="0.2">
      <c r="C1199" s="1"/>
      <c r="D1199" s="1"/>
    </row>
    <row r="1200" spans="3:4" ht="14.1" customHeight="1" x14ac:dyDescent="0.2">
      <c r="C1200" s="1"/>
      <c r="D1200" s="1"/>
    </row>
    <row r="1201" spans="3:4" ht="14.1" customHeight="1" x14ac:dyDescent="0.2">
      <c r="C1201" s="1"/>
      <c r="D1201" s="1"/>
    </row>
    <row r="1202" spans="3:4" ht="14.1" customHeight="1" x14ac:dyDescent="0.2">
      <c r="C1202" s="1"/>
      <c r="D1202" s="1"/>
    </row>
    <row r="1203" spans="3:4" ht="14.1" customHeight="1" x14ac:dyDescent="0.2">
      <c r="C1203" s="1"/>
      <c r="D1203" s="1"/>
    </row>
    <row r="1204" spans="3:4" ht="14.1" customHeight="1" x14ac:dyDescent="0.2">
      <c r="C1204" s="1"/>
      <c r="D1204" s="1"/>
    </row>
    <row r="1205" spans="3:4" ht="14.1" customHeight="1" x14ac:dyDescent="0.2">
      <c r="C1205" s="1"/>
      <c r="D1205" s="1"/>
    </row>
    <row r="1206" spans="3:4" ht="14.1" customHeight="1" x14ac:dyDescent="0.2">
      <c r="C1206" s="1"/>
      <c r="D1206" s="1"/>
    </row>
    <row r="1207" spans="3:4" ht="14.1" customHeight="1" x14ac:dyDescent="0.2">
      <c r="C1207" s="1"/>
      <c r="D1207" s="1"/>
    </row>
    <row r="1208" spans="3:4" ht="14.1" customHeight="1" x14ac:dyDescent="0.2">
      <c r="C1208" s="1"/>
      <c r="D1208" s="1"/>
    </row>
    <row r="1209" spans="3:4" ht="14.1" customHeight="1" x14ac:dyDescent="0.2">
      <c r="C1209" s="1"/>
      <c r="D1209" s="1"/>
    </row>
    <row r="1210" spans="3:4" ht="14.1" customHeight="1" x14ac:dyDescent="0.2">
      <c r="C1210" s="1"/>
      <c r="D1210" s="1"/>
    </row>
    <row r="1211" spans="3:4" ht="14.1" customHeight="1" x14ac:dyDescent="0.2">
      <c r="C1211" s="1"/>
      <c r="D1211" s="1"/>
    </row>
    <row r="1212" spans="3:4" ht="14.1" customHeight="1" x14ac:dyDescent="0.2">
      <c r="C1212" s="1"/>
      <c r="D1212" s="1"/>
    </row>
    <row r="1213" spans="3:4" ht="14.1" customHeight="1" x14ac:dyDescent="0.2">
      <c r="C1213" s="1"/>
      <c r="D1213" s="1"/>
    </row>
    <row r="1214" spans="3:4" ht="14.1" customHeight="1" x14ac:dyDescent="0.2">
      <c r="C1214" s="1"/>
      <c r="D1214" s="1"/>
    </row>
    <row r="1215" spans="3:4" ht="14.1" customHeight="1" x14ac:dyDescent="0.2">
      <c r="C1215" s="1"/>
      <c r="D1215" s="1"/>
    </row>
    <row r="1216" spans="3:4" ht="14.1" customHeight="1" x14ac:dyDescent="0.2">
      <c r="C1216" s="1"/>
      <c r="D1216" s="1"/>
    </row>
    <row r="1217" spans="3:4" ht="14.1" customHeight="1" x14ac:dyDescent="0.2">
      <c r="C1217" s="1"/>
      <c r="D1217" s="1"/>
    </row>
    <row r="1218" spans="3:4" ht="14.1" customHeight="1" x14ac:dyDescent="0.2">
      <c r="C1218" s="1"/>
      <c r="D1218" s="1"/>
    </row>
    <row r="1219" spans="3:4" ht="14.1" customHeight="1" x14ac:dyDescent="0.2">
      <c r="C1219" s="1"/>
      <c r="D1219" s="1"/>
    </row>
    <row r="1220" spans="3:4" ht="14.1" customHeight="1" x14ac:dyDescent="0.2">
      <c r="C1220" s="1"/>
      <c r="D1220" s="1"/>
    </row>
    <row r="1221" spans="3:4" ht="14.1" customHeight="1" x14ac:dyDescent="0.2">
      <c r="C1221" s="1"/>
      <c r="D1221" s="1"/>
    </row>
    <row r="1222" spans="3:4" ht="14.1" customHeight="1" x14ac:dyDescent="0.2">
      <c r="C1222" s="1"/>
      <c r="D1222" s="1"/>
    </row>
    <row r="1223" spans="3:4" ht="14.1" customHeight="1" x14ac:dyDescent="0.2">
      <c r="C1223" s="1"/>
      <c r="D1223" s="1"/>
    </row>
    <row r="1224" spans="3:4" ht="14.1" customHeight="1" x14ac:dyDescent="0.2">
      <c r="C1224" s="1"/>
      <c r="D1224" s="1"/>
    </row>
    <row r="1225" spans="3:4" ht="14.1" customHeight="1" x14ac:dyDescent="0.2">
      <c r="C1225" s="1"/>
      <c r="D1225" s="1"/>
    </row>
    <row r="1226" spans="3:4" ht="14.1" customHeight="1" x14ac:dyDescent="0.2">
      <c r="C1226" s="1"/>
      <c r="D1226" s="1"/>
    </row>
    <row r="1227" spans="3:4" ht="14.1" customHeight="1" x14ac:dyDescent="0.2">
      <c r="C1227" s="1"/>
      <c r="D1227" s="1"/>
    </row>
    <row r="1228" spans="3:4" ht="14.1" customHeight="1" x14ac:dyDescent="0.2">
      <c r="C1228" s="1"/>
      <c r="D1228" s="1"/>
    </row>
    <row r="1229" spans="3:4" ht="14.1" customHeight="1" x14ac:dyDescent="0.2">
      <c r="C1229" s="1"/>
      <c r="D1229" s="1"/>
    </row>
    <row r="1230" spans="3:4" ht="14.1" customHeight="1" x14ac:dyDescent="0.2">
      <c r="C1230" s="1"/>
      <c r="D1230" s="1"/>
    </row>
    <row r="1231" spans="3:4" ht="14.1" customHeight="1" x14ac:dyDescent="0.2">
      <c r="C1231" s="1"/>
      <c r="D1231" s="1"/>
    </row>
    <row r="1232" spans="3:4" ht="14.1" customHeight="1" x14ac:dyDescent="0.2">
      <c r="C1232" s="1"/>
      <c r="D1232" s="1"/>
    </row>
    <row r="1233" spans="3:4" ht="14.1" customHeight="1" x14ac:dyDescent="0.2">
      <c r="C1233" s="1"/>
      <c r="D1233" s="1"/>
    </row>
    <row r="1234" spans="3:4" ht="14.1" customHeight="1" x14ac:dyDescent="0.2">
      <c r="C1234" s="1"/>
      <c r="D1234" s="1"/>
    </row>
    <row r="1235" spans="3:4" ht="14.1" customHeight="1" x14ac:dyDescent="0.2">
      <c r="C1235" s="1"/>
      <c r="D1235" s="1"/>
    </row>
    <row r="1236" spans="3:4" ht="14.1" customHeight="1" x14ac:dyDescent="0.2">
      <c r="C1236" s="1"/>
      <c r="D1236" s="1"/>
    </row>
    <row r="1237" spans="3:4" ht="14.1" customHeight="1" x14ac:dyDescent="0.2">
      <c r="C1237" s="1"/>
      <c r="D1237" s="1"/>
    </row>
    <row r="1238" spans="3:4" ht="14.1" customHeight="1" x14ac:dyDescent="0.2">
      <c r="C1238" s="1"/>
      <c r="D1238" s="1"/>
    </row>
    <row r="1239" spans="3:4" ht="14.1" customHeight="1" x14ac:dyDescent="0.2">
      <c r="C1239" s="1"/>
      <c r="D1239" s="1"/>
    </row>
    <row r="1240" spans="3:4" ht="14.1" customHeight="1" x14ac:dyDescent="0.2">
      <c r="C1240" s="1"/>
      <c r="D1240" s="1"/>
    </row>
    <row r="1241" spans="3:4" ht="14.1" customHeight="1" x14ac:dyDescent="0.2">
      <c r="C1241" s="1"/>
      <c r="D1241" s="1"/>
    </row>
    <row r="1242" spans="3:4" ht="14.1" customHeight="1" x14ac:dyDescent="0.2">
      <c r="C1242" s="1"/>
      <c r="D1242" s="1"/>
    </row>
    <row r="1243" spans="3:4" ht="14.1" customHeight="1" x14ac:dyDescent="0.2">
      <c r="C1243" s="1"/>
      <c r="D1243" s="1"/>
    </row>
    <row r="1244" spans="3:4" ht="14.1" customHeight="1" x14ac:dyDescent="0.2">
      <c r="C1244" s="1"/>
      <c r="D1244" s="1"/>
    </row>
    <row r="1245" spans="3:4" ht="14.1" customHeight="1" x14ac:dyDescent="0.2">
      <c r="C1245" s="1"/>
      <c r="D1245" s="1"/>
    </row>
    <row r="1246" spans="3:4" ht="14.1" customHeight="1" x14ac:dyDescent="0.2">
      <c r="C1246" s="1"/>
      <c r="D1246" s="1"/>
    </row>
    <row r="1247" spans="3:4" ht="14.1" customHeight="1" x14ac:dyDescent="0.2">
      <c r="C1247" s="1"/>
      <c r="D1247" s="1"/>
    </row>
    <row r="1248" spans="3:4" ht="14.1" customHeight="1" x14ac:dyDescent="0.2">
      <c r="C1248" s="1"/>
      <c r="D1248" s="1"/>
    </row>
    <row r="1249" spans="3:4" ht="14.1" customHeight="1" x14ac:dyDescent="0.2">
      <c r="C1249" s="1"/>
      <c r="D1249" s="1"/>
    </row>
    <row r="1250" spans="3:4" ht="14.1" customHeight="1" x14ac:dyDescent="0.2">
      <c r="C1250" s="1"/>
      <c r="D1250" s="1"/>
    </row>
    <row r="1251" spans="3:4" ht="14.1" customHeight="1" x14ac:dyDescent="0.2">
      <c r="C1251" s="1"/>
      <c r="D1251" s="1"/>
    </row>
    <row r="1252" spans="3:4" ht="14.1" customHeight="1" x14ac:dyDescent="0.2">
      <c r="C1252" s="1"/>
      <c r="D1252" s="1"/>
    </row>
    <row r="1253" spans="3:4" ht="14.1" customHeight="1" x14ac:dyDescent="0.2">
      <c r="C1253" s="1"/>
      <c r="D1253" s="1"/>
    </row>
    <row r="1254" spans="3:4" ht="14.1" customHeight="1" x14ac:dyDescent="0.2">
      <c r="C1254" s="1"/>
      <c r="D1254" s="1"/>
    </row>
    <row r="1255" spans="3:4" ht="14.1" customHeight="1" x14ac:dyDescent="0.2">
      <c r="C1255" s="1"/>
      <c r="D1255" s="1"/>
    </row>
    <row r="1256" spans="3:4" ht="14.1" customHeight="1" x14ac:dyDescent="0.2">
      <c r="C1256" s="1"/>
      <c r="D1256" s="1"/>
    </row>
    <row r="1257" spans="3:4" ht="14.1" customHeight="1" x14ac:dyDescent="0.2">
      <c r="C1257" s="1"/>
      <c r="D1257" s="1"/>
    </row>
    <row r="1258" spans="3:4" ht="14.1" customHeight="1" x14ac:dyDescent="0.2">
      <c r="C1258" s="1"/>
      <c r="D1258" s="1"/>
    </row>
    <row r="1259" spans="3:4" ht="14.1" customHeight="1" x14ac:dyDescent="0.2">
      <c r="C1259" s="1"/>
      <c r="D1259" s="1"/>
    </row>
    <row r="1260" spans="3:4" ht="14.1" customHeight="1" x14ac:dyDescent="0.2">
      <c r="C1260" s="1"/>
      <c r="D1260" s="1"/>
    </row>
    <row r="1261" spans="3:4" ht="14.1" customHeight="1" x14ac:dyDescent="0.2">
      <c r="C1261" s="1"/>
      <c r="D1261" s="1"/>
    </row>
    <row r="1262" spans="3:4" ht="14.1" customHeight="1" x14ac:dyDescent="0.2">
      <c r="C1262" s="1"/>
      <c r="D1262" s="1"/>
    </row>
    <row r="1263" spans="3:4" ht="14.1" customHeight="1" x14ac:dyDescent="0.2">
      <c r="C1263" s="1"/>
      <c r="D1263" s="1"/>
    </row>
    <row r="1264" spans="3:4" ht="14.1" customHeight="1" x14ac:dyDescent="0.2">
      <c r="C1264" s="1"/>
      <c r="D1264" s="1"/>
    </row>
    <row r="1265" spans="3:4" ht="14.1" customHeight="1" x14ac:dyDescent="0.2">
      <c r="C1265" s="1"/>
      <c r="D1265" s="1"/>
    </row>
    <row r="1266" spans="3:4" ht="14.1" customHeight="1" x14ac:dyDescent="0.2">
      <c r="C1266" s="1"/>
      <c r="D1266" s="1"/>
    </row>
    <row r="1267" spans="3:4" ht="14.1" customHeight="1" x14ac:dyDescent="0.2">
      <c r="C1267" s="1"/>
      <c r="D1267" s="1"/>
    </row>
    <row r="1268" spans="3:4" ht="14.1" customHeight="1" x14ac:dyDescent="0.2">
      <c r="C1268" s="1"/>
      <c r="D1268" s="1"/>
    </row>
    <row r="1269" spans="3:4" ht="14.1" customHeight="1" x14ac:dyDescent="0.2">
      <c r="C1269" s="1"/>
      <c r="D1269" s="1"/>
    </row>
    <row r="1270" spans="3:4" ht="14.1" customHeight="1" x14ac:dyDescent="0.2">
      <c r="C1270" s="1"/>
      <c r="D1270" s="1"/>
    </row>
    <row r="1271" spans="3:4" ht="14.1" customHeight="1" x14ac:dyDescent="0.2">
      <c r="C1271" s="1"/>
      <c r="D1271" s="1"/>
    </row>
    <row r="1272" spans="3:4" ht="14.1" customHeight="1" x14ac:dyDescent="0.2">
      <c r="C1272" s="1"/>
      <c r="D1272" s="1"/>
    </row>
    <row r="1273" spans="3:4" ht="14.1" customHeight="1" x14ac:dyDescent="0.2">
      <c r="C1273" s="1"/>
      <c r="D1273" s="1"/>
    </row>
    <row r="1274" spans="3:4" ht="14.1" customHeight="1" x14ac:dyDescent="0.2">
      <c r="C1274" s="1"/>
      <c r="D1274" s="1"/>
    </row>
    <row r="1275" spans="3:4" ht="14.1" customHeight="1" x14ac:dyDescent="0.2">
      <c r="C1275" s="1"/>
      <c r="D1275" s="1"/>
    </row>
    <row r="1276" spans="3:4" ht="14.1" customHeight="1" x14ac:dyDescent="0.2">
      <c r="C1276" s="1"/>
      <c r="D1276" s="1"/>
    </row>
    <row r="1277" spans="3:4" ht="14.1" customHeight="1" x14ac:dyDescent="0.2">
      <c r="C1277" s="1"/>
      <c r="D1277" s="1"/>
    </row>
    <row r="1278" spans="3:4" ht="14.1" customHeight="1" x14ac:dyDescent="0.2">
      <c r="C1278" s="1"/>
      <c r="D1278" s="1"/>
    </row>
    <row r="1279" spans="3:4" ht="14.1" customHeight="1" x14ac:dyDescent="0.2">
      <c r="C1279" s="1"/>
      <c r="D1279" s="1"/>
    </row>
    <row r="1280" spans="3:4" ht="14.1" customHeight="1" x14ac:dyDescent="0.2">
      <c r="C1280" s="1"/>
      <c r="D1280" s="1"/>
    </row>
    <row r="1281" spans="3:4" ht="14.1" customHeight="1" x14ac:dyDescent="0.2">
      <c r="C1281" s="1"/>
      <c r="D1281" s="1"/>
    </row>
    <row r="1282" spans="3:4" ht="14.1" customHeight="1" x14ac:dyDescent="0.2">
      <c r="C1282" s="1"/>
      <c r="D1282" s="1"/>
    </row>
    <row r="1283" spans="3:4" ht="14.1" customHeight="1" x14ac:dyDescent="0.2">
      <c r="C1283" s="1"/>
      <c r="D1283" s="1"/>
    </row>
    <row r="1284" spans="3:4" ht="14.1" customHeight="1" x14ac:dyDescent="0.2">
      <c r="C1284" s="1"/>
      <c r="D1284" s="1"/>
    </row>
    <row r="1285" spans="3:4" ht="14.1" customHeight="1" x14ac:dyDescent="0.2">
      <c r="C1285" s="1"/>
      <c r="D1285" s="1"/>
    </row>
    <row r="1286" spans="3:4" ht="14.1" customHeight="1" x14ac:dyDescent="0.2">
      <c r="C1286" s="1"/>
      <c r="D1286" s="1"/>
    </row>
    <row r="1287" spans="3:4" ht="14.1" customHeight="1" x14ac:dyDescent="0.2">
      <c r="C1287" s="1"/>
      <c r="D1287" s="1"/>
    </row>
    <row r="1288" spans="3:4" ht="14.1" customHeight="1" x14ac:dyDescent="0.2">
      <c r="C1288" s="1"/>
      <c r="D1288" s="1"/>
    </row>
    <row r="1289" spans="3:4" ht="14.1" customHeight="1" x14ac:dyDescent="0.2">
      <c r="C1289" s="1"/>
      <c r="D1289" s="1"/>
    </row>
    <row r="1290" spans="3:4" ht="14.1" customHeight="1" x14ac:dyDescent="0.2">
      <c r="C1290" s="1"/>
      <c r="D1290" s="1"/>
    </row>
    <row r="1291" spans="3:4" ht="14.1" customHeight="1" x14ac:dyDescent="0.2">
      <c r="C1291" s="1"/>
      <c r="D1291" s="1"/>
    </row>
    <row r="1292" spans="3:4" ht="14.1" customHeight="1" x14ac:dyDescent="0.2">
      <c r="C1292" s="1"/>
      <c r="D1292" s="1"/>
    </row>
    <row r="1293" spans="3:4" ht="14.1" customHeight="1" x14ac:dyDescent="0.2">
      <c r="C1293" s="1"/>
      <c r="D1293" s="1"/>
    </row>
    <row r="1294" spans="3:4" ht="14.1" customHeight="1" x14ac:dyDescent="0.2">
      <c r="C1294" s="1"/>
      <c r="D1294" s="1"/>
    </row>
    <row r="1295" spans="3:4" ht="14.1" customHeight="1" x14ac:dyDescent="0.2">
      <c r="C1295" s="1"/>
      <c r="D1295" s="1"/>
    </row>
    <row r="1296" spans="3:4" ht="14.1" customHeight="1" x14ac:dyDescent="0.2">
      <c r="C1296" s="1"/>
      <c r="D1296" s="1"/>
    </row>
    <row r="1297" spans="3:4" ht="14.1" customHeight="1" x14ac:dyDescent="0.2">
      <c r="C1297" s="1"/>
      <c r="D1297" s="1"/>
    </row>
    <row r="1298" spans="3:4" ht="14.1" customHeight="1" x14ac:dyDescent="0.2">
      <c r="C1298" s="1"/>
      <c r="D1298" s="1"/>
    </row>
    <row r="1299" spans="3:4" ht="14.1" customHeight="1" x14ac:dyDescent="0.2">
      <c r="C1299" s="1"/>
      <c r="D1299" s="1"/>
    </row>
    <row r="1300" spans="3:4" ht="14.1" customHeight="1" x14ac:dyDescent="0.2">
      <c r="C1300" s="1"/>
      <c r="D1300" s="1"/>
    </row>
    <row r="1301" spans="3:4" ht="14.1" customHeight="1" x14ac:dyDescent="0.2">
      <c r="C1301" s="1"/>
      <c r="D1301" s="1"/>
    </row>
    <row r="1302" spans="3:4" ht="14.1" customHeight="1" x14ac:dyDescent="0.2">
      <c r="C1302" s="1"/>
      <c r="D1302" s="1"/>
    </row>
    <row r="1303" spans="3:4" ht="14.1" customHeight="1" x14ac:dyDescent="0.2">
      <c r="C1303" s="1"/>
      <c r="D1303" s="1"/>
    </row>
    <row r="1304" spans="3:4" ht="14.1" customHeight="1" x14ac:dyDescent="0.2">
      <c r="C1304" s="1"/>
      <c r="D1304" s="1"/>
    </row>
    <row r="1305" spans="3:4" ht="14.1" customHeight="1" x14ac:dyDescent="0.2">
      <c r="C1305" s="1"/>
      <c r="D1305" s="1"/>
    </row>
    <row r="1306" spans="3:4" ht="14.1" customHeight="1" x14ac:dyDescent="0.2">
      <c r="C1306" s="1"/>
      <c r="D1306" s="1"/>
    </row>
    <row r="1307" spans="3:4" ht="14.1" customHeight="1" x14ac:dyDescent="0.2">
      <c r="C1307" s="1"/>
      <c r="D1307" s="1"/>
    </row>
    <row r="1308" spans="3:4" ht="14.1" customHeight="1" x14ac:dyDescent="0.2">
      <c r="C1308" s="1"/>
      <c r="D1308" s="1"/>
    </row>
    <row r="1309" spans="3:4" ht="14.1" customHeight="1" x14ac:dyDescent="0.2">
      <c r="C1309" s="1"/>
      <c r="D1309" s="1"/>
    </row>
    <row r="1310" spans="3:4" ht="14.1" customHeight="1" x14ac:dyDescent="0.2">
      <c r="C1310" s="1"/>
      <c r="D1310" s="1"/>
    </row>
    <row r="1311" spans="3:4" ht="14.1" customHeight="1" x14ac:dyDescent="0.2">
      <c r="C1311" s="1"/>
      <c r="D1311" s="1"/>
    </row>
    <row r="1312" spans="3:4" ht="14.1" customHeight="1" x14ac:dyDescent="0.2">
      <c r="C1312" s="1"/>
      <c r="D1312" s="1"/>
    </row>
    <row r="1313" spans="3:4" ht="14.1" customHeight="1" x14ac:dyDescent="0.2">
      <c r="C1313" s="1"/>
      <c r="D1313" s="1"/>
    </row>
    <row r="1314" spans="3:4" ht="14.1" customHeight="1" x14ac:dyDescent="0.2">
      <c r="C1314" s="1"/>
      <c r="D1314" s="1"/>
    </row>
    <row r="1315" spans="3:4" ht="14.1" customHeight="1" x14ac:dyDescent="0.2">
      <c r="C1315" s="1"/>
      <c r="D1315" s="1"/>
    </row>
    <row r="1316" spans="3:4" ht="14.1" customHeight="1" x14ac:dyDescent="0.2">
      <c r="C1316" s="1"/>
      <c r="D1316" s="1"/>
    </row>
    <row r="1317" spans="3:4" ht="14.1" customHeight="1" x14ac:dyDescent="0.2">
      <c r="C1317" s="1"/>
      <c r="D1317" s="1"/>
    </row>
    <row r="1318" spans="3:4" ht="14.1" customHeight="1" x14ac:dyDescent="0.2">
      <c r="C1318" s="1"/>
      <c r="D1318" s="1"/>
    </row>
    <row r="1319" spans="3:4" ht="14.1" customHeight="1" x14ac:dyDescent="0.2">
      <c r="C1319" s="1"/>
      <c r="D1319" s="1"/>
    </row>
    <row r="1320" spans="3:4" ht="14.1" customHeight="1" x14ac:dyDescent="0.2">
      <c r="C1320" s="1"/>
      <c r="D1320" s="1"/>
    </row>
    <row r="1321" spans="3:4" ht="14.1" customHeight="1" x14ac:dyDescent="0.2">
      <c r="C1321" s="1"/>
      <c r="D1321" s="1"/>
    </row>
    <row r="1322" spans="3:4" ht="14.1" customHeight="1" x14ac:dyDescent="0.2">
      <c r="C1322" s="1"/>
      <c r="D1322" s="1"/>
    </row>
    <row r="1323" spans="3:4" ht="14.1" customHeight="1" x14ac:dyDescent="0.2">
      <c r="C1323" s="1"/>
      <c r="D1323" s="1"/>
    </row>
    <row r="1324" spans="3:4" ht="14.1" customHeight="1" x14ac:dyDescent="0.2">
      <c r="C1324" s="1"/>
      <c r="D1324" s="1"/>
    </row>
    <row r="1325" spans="3:4" ht="14.1" customHeight="1" x14ac:dyDescent="0.2">
      <c r="C1325" s="1"/>
      <c r="D1325" s="1"/>
    </row>
    <row r="1326" spans="3:4" ht="14.1" customHeight="1" x14ac:dyDescent="0.2">
      <c r="C1326" s="1"/>
      <c r="D1326" s="1"/>
    </row>
    <row r="1327" spans="3:4" ht="14.1" customHeight="1" x14ac:dyDescent="0.2">
      <c r="C1327" s="1"/>
      <c r="D1327" s="1"/>
    </row>
    <row r="1328" spans="3:4" ht="14.1" customHeight="1" x14ac:dyDescent="0.2">
      <c r="C1328" s="1"/>
      <c r="D1328" s="1"/>
    </row>
    <row r="1329" spans="3:4" ht="14.1" customHeight="1" x14ac:dyDescent="0.2">
      <c r="C1329" s="1"/>
      <c r="D1329" s="1"/>
    </row>
    <row r="1330" spans="3:4" ht="14.1" customHeight="1" x14ac:dyDescent="0.2">
      <c r="C1330" s="1"/>
      <c r="D1330" s="1"/>
    </row>
    <row r="1331" spans="3:4" ht="14.1" customHeight="1" x14ac:dyDescent="0.2">
      <c r="C1331" s="1"/>
      <c r="D1331" s="1"/>
    </row>
    <row r="1332" spans="3:4" ht="14.1" customHeight="1" x14ac:dyDescent="0.2">
      <c r="C1332" s="1"/>
      <c r="D1332" s="1"/>
    </row>
    <row r="1333" spans="3:4" ht="14.1" customHeight="1" x14ac:dyDescent="0.2">
      <c r="C1333" s="1"/>
      <c r="D1333" s="1"/>
    </row>
    <row r="1334" spans="3:4" ht="14.1" customHeight="1" x14ac:dyDescent="0.2">
      <c r="C1334" s="1"/>
      <c r="D1334" s="1"/>
    </row>
    <row r="1335" spans="3:4" ht="14.1" customHeight="1" x14ac:dyDescent="0.2">
      <c r="C1335" s="1"/>
      <c r="D1335" s="1"/>
    </row>
    <row r="1336" spans="3:4" ht="14.1" customHeight="1" x14ac:dyDescent="0.2">
      <c r="C1336" s="1"/>
      <c r="D1336" s="1"/>
    </row>
    <row r="1337" spans="3:4" ht="14.1" customHeight="1" x14ac:dyDescent="0.2">
      <c r="C1337" s="1"/>
      <c r="D1337" s="1"/>
    </row>
    <row r="1338" spans="3:4" ht="14.1" customHeight="1" x14ac:dyDescent="0.2">
      <c r="C1338" s="1"/>
      <c r="D1338" s="1"/>
    </row>
    <row r="1339" spans="3:4" ht="14.1" customHeight="1" x14ac:dyDescent="0.2">
      <c r="C1339" s="1"/>
      <c r="D1339" s="1"/>
    </row>
    <row r="1340" spans="3:4" ht="14.1" customHeight="1" x14ac:dyDescent="0.2">
      <c r="C1340" s="1"/>
      <c r="D1340" s="1"/>
    </row>
    <row r="1341" spans="3:4" ht="14.1" customHeight="1" x14ac:dyDescent="0.2">
      <c r="C1341" s="1"/>
      <c r="D1341" s="1"/>
    </row>
    <row r="1342" spans="3:4" ht="14.1" customHeight="1" x14ac:dyDescent="0.2">
      <c r="C1342" s="1"/>
      <c r="D1342" s="1"/>
    </row>
    <row r="1343" spans="3:4" ht="14.1" customHeight="1" x14ac:dyDescent="0.2">
      <c r="C1343" s="1"/>
      <c r="D1343" s="1"/>
    </row>
    <row r="1344" spans="3:4" ht="14.1" customHeight="1" x14ac:dyDescent="0.2">
      <c r="C1344" s="1"/>
      <c r="D1344" s="1"/>
    </row>
    <row r="1345" spans="3:4" ht="14.1" customHeight="1" x14ac:dyDescent="0.2">
      <c r="C1345" s="1"/>
      <c r="D1345" s="1"/>
    </row>
    <row r="1346" spans="3:4" ht="14.1" customHeight="1" x14ac:dyDescent="0.2">
      <c r="C1346" s="1"/>
      <c r="D1346" s="1"/>
    </row>
    <row r="1347" spans="3:4" ht="14.1" customHeight="1" x14ac:dyDescent="0.2">
      <c r="C1347" s="1"/>
      <c r="D1347" s="1"/>
    </row>
    <row r="1348" spans="3:4" ht="14.1" customHeight="1" x14ac:dyDescent="0.2">
      <c r="C1348" s="1"/>
      <c r="D1348" s="1"/>
    </row>
    <row r="1349" spans="3:4" ht="14.1" customHeight="1" x14ac:dyDescent="0.2">
      <c r="C1349" s="1"/>
      <c r="D1349" s="1"/>
    </row>
    <row r="1350" spans="3:4" ht="14.1" customHeight="1" x14ac:dyDescent="0.2">
      <c r="C1350" s="1"/>
      <c r="D1350" s="1"/>
    </row>
    <row r="1351" spans="3:4" ht="14.1" customHeight="1" x14ac:dyDescent="0.2">
      <c r="C1351" s="1"/>
      <c r="D1351" s="1"/>
    </row>
    <row r="1352" spans="3:4" ht="14.1" customHeight="1" x14ac:dyDescent="0.2">
      <c r="C1352" s="1"/>
      <c r="D1352" s="1"/>
    </row>
    <row r="1353" spans="3:4" ht="14.1" customHeight="1" x14ac:dyDescent="0.2">
      <c r="C1353" s="1"/>
      <c r="D1353" s="1"/>
    </row>
    <row r="1354" spans="3:4" ht="14.1" customHeight="1" x14ac:dyDescent="0.2">
      <c r="C1354" s="1"/>
      <c r="D1354" s="1"/>
    </row>
    <row r="1355" spans="3:4" ht="14.1" customHeight="1" x14ac:dyDescent="0.2">
      <c r="C1355" s="1"/>
      <c r="D1355" s="1"/>
    </row>
    <row r="1356" spans="3:4" ht="14.1" customHeight="1" x14ac:dyDescent="0.2">
      <c r="C1356" s="1"/>
      <c r="D1356" s="1"/>
    </row>
    <row r="1357" spans="3:4" ht="14.1" customHeight="1" x14ac:dyDescent="0.2">
      <c r="C1357" s="1"/>
      <c r="D1357" s="1"/>
    </row>
    <row r="1358" spans="3:4" ht="14.1" customHeight="1" x14ac:dyDescent="0.2">
      <c r="C1358" s="1"/>
      <c r="D1358" s="1"/>
    </row>
    <row r="1359" spans="3:4" ht="14.1" customHeight="1" x14ac:dyDescent="0.2">
      <c r="C1359" s="1"/>
      <c r="D1359" s="1"/>
    </row>
    <row r="1360" spans="3:4" ht="14.1" customHeight="1" x14ac:dyDescent="0.2">
      <c r="C1360" s="1"/>
      <c r="D1360" s="1"/>
    </row>
    <row r="1361" spans="3:4" ht="14.1" customHeight="1" x14ac:dyDescent="0.2">
      <c r="C1361" s="1"/>
      <c r="D1361" s="1"/>
    </row>
    <row r="1362" spans="3:4" ht="14.1" customHeight="1" x14ac:dyDescent="0.2">
      <c r="C1362" s="1"/>
      <c r="D1362" s="1"/>
    </row>
    <row r="1363" spans="3:4" ht="14.1" customHeight="1" x14ac:dyDescent="0.2">
      <c r="C1363" s="1"/>
      <c r="D1363" s="1"/>
    </row>
    <row r="1364" spans="3:4" ht="14.1" customHeight="1" x14ac:dyDescent="0.2">
      <c r="C1364" s="1"/>
      <c r="D1364" s="1"/>
    </row>
    <row r="1365" spans="3:4" ht="14.1" customHeight="1" x14ac:dyDescent="0.2">
      <c r="C1365" s="1"/>
      <c r="D1365" s="1"/>
    </row>
    <row r="1366" spans="3:4" ht="14.1" customHeight="1" x14ac:dyDescent="0.2">
      <c r="C1366" s="1"/>
      <c r="D1366" s="1"/>
    </row>
    <row r="1367" spans="3:4" ht="14.1" customHeight="1" x14ac:dyDescent="0.2">
      <c r="C1367" s="1"/>
      <c r="D1367" s="1"/>
    </row>
    <row r="1368" spans="3:4" ht="14.1" customHeight="1" x14ac:dyDescent="0.2">
      <c r="C1368" s="1"/>
      <c r="D1368" s="1"/>
    </row>
    <row r="1369" spans="3:4" ht="14.1" customHeight="1" x14ac:dyDescent="0.2">
      <c r="C1369" s="1"/>
      <c r="D1369" s="1"/>
    </row>
    <row r="1370" spans="3:4" ht="14.1" customHeight="1" x14ac:dyDescent="0.2">
      <c r="C1370" s="1"/>
      <c r="D1370" s="1"/>
    </row>
    <row r="1371" spans="3:4" ht="14.1" customHeight="1" x14ac:dyDescent="0.2">
      <c r="C1371" s="1"/>
      <c r="D1371" s="1"/>
    </row>
    <row r="1372" spans="3:4" ht="14.1" customHeight="1" x14ac:dyDescent="0.2">
      <c r="C1372" s="1"/>
      <c r="D1372" s="1"/>
    </row>
    <row r="1373" spans="3:4" ht="14.1" customHeight="1" x14ac:dyDescent="0.2">
      <c r="C1373" s="1"/>
      <c r="D1373" s="1"/>
    </row>
    <row r="1374" spans="3:4" ht="14.1" customHeight="1" x14ac:dyDescent="0.2">
      <c r="C1374" s="1"/>
      <c r="D1374" s="1"/>
    </row>
    <row r="1375" spans="3:4" ht="14.1" customHeight="1" x14ac:dyDescent="0.2">
      <c r="C1375" s="1"/>
      <c r="D1375" s="1"/>
    </row>
    <row r="1376" spans="3:4" ht="14.1" customHeight="1" x14ac:dyDescent="0.2">
      <c r="C1376" s="1"/>
      <c r="D1376" s="1"/>
    </row>
    <row r="1377" spans="3:4" ht="14.1" customHeight="1" x14ac:dyDescent="0.2">
      <c r="C1377" s="1"/>
      <c r="D1377" s="1"/>
    </row>
    <row r="1378" spans="3:4" ht="14.1" customHeight="1" x14ac:dyDescent="0.2">
      <c r="C1378" s="1"/>
      <c r="D1378" s="1"/>
    </row>
    <row r="1379" spans="3:4" ht="14.1" customHeight="1" x14ac:dyDescent="0.2">
      <c r="C1379" s="1"/>
      <c r="D1379" s="1"/>
    </row>
    <row r="1380" spans="3:4" ht="14.1" customHeight="1" x14ac:dyDescent="0.2">
      <c r="C1380" s="1"/>
      <c r="D1380" s="1"/>
    </row>
    <row r="1381" spans="3:4" ht="14.1" customHeight="1" x14ac:dyDescent="0.2">
      <c r="C1381" s="1"/>
      <c r="D1381" s="1"/>
    </row>
    <row r="1382" spans="3:4" ht="14.1" customHeight="1" x14ac:dyDescent="0.2">
      <c r="C1382" s="1"/>
      <c r="D1382" s="1"/>
    </row>
    <row r="1383" spans="3:4" ht="14.1" customHeight="1" x14ac:dyDescent="0.2">
      <c r="C1383" s="1"/>
      <c r="D1383" s="1"/>
    </row>
    <row r="1384" spans="3:4" ht="14.1" customHeight="1" x14ac:dyDescent="0.2">
      <c r="C1384" s="1"/>
      <c r="D1384" s="1"/>
    </row>
    <row r="1385" spans="3:4" ht="14.1" customHeight="1" x14ac:dyDescent="0.2">
      <c r="C1385" s="1"/>
      <c r="D1385" s="1"/>
    </row>
    <row r="1386" spans="3:4" ht="14.1" customHeight="1" x14ac:dyDescent="0.2">
      <c r="C1386" s="1"/>
      <c r="D1386" s="1"/>
    </row>
    <row r="1387" spans="3:4" ht="14.1" customHeight="1" x14ac:dyDescent="0.2">
      <c r="C1387" s="1"/>
      <c r="D1387" s="1"/>
    </row>
    <row r="1388" spans="3:4" ht="14.1" customHeight="1" x14ac:dyDescent="0.2">
      <c r="C1388" s="1"/>
      <c r="D1388" s="1"/>
    </row>
    <row r="1389" spans="3:4" ht="14.1" customHeight="1" x14ac:dyDescent="0.2">
      <c r="C1389" s="1"/>
      <c r="D1389" s="1"/>
    </row>
    <row r="1390" spans="3:4" ht="14.1" customHeight="1" x14ac:dyDescent="0.2">
      <c r="C1390" s="1"/>
      <c r="D1390" s="1"/>
    </row>
    <row r="1391" spans="3:4" ht="14.1" customHeight="1" x14ac:dyDescent="0.2">
      <c r="C1391" s="1"/>
      <c r="D1391" s="1"/>
    </row>
    <row r="1392" spans="3:4" ht="14.1" customHeight="1" x14ac:dyDescent="0.2">
      <c r="C1392" s="1"/>
      <c r="D1392" s="1"/>
    </row>
    <row r="1393" spans="3:4" ht="14.1" customHeight="1" x14ac:dyDescent="0.2">
      <c r="C1393" s="1"/>
      <c r="D1393" s="1"/>
    </row>
    <row r="1394" spans="3:4" ht="14.1" customHeight="1" x14ac:dyDescent="0.2">
      <c r="C1394" s="1"/>
      <c r="D1394" s="1"/>
    </row>
    <row r="1395" spans="3:4" ht="14.1" customHeight="1" x14ac:dyDescent="0.2">
      <c r="C1395" s="1"/>
      <c r="D1395" s="1"/>
    </row>
    <row r="1396" spans="3:4" ht="14.1" customHeight="1" x14ac:dyDescent="0.2">
      <c r="C1396" s="1"/>
      <c r="D1396" s="1"/>
    </row>
    <row r="1397" spans="3:4" ht="14.1" customHeight="1" x14ac:dyDescent="0.2">
      <c r="C1397" s="1"/>
      <c r="D1397" s="1"/>
    </row>
    <row r="1398" spans="3:4" ht="14.1" customHeight="1" x14ac:dyDescent="0.2">
      <c r="C1398" s="1"/>
      <c r="D1398" s="1"/>
    </row>
    <row r="1399" spans="3:4" ht="14.1" customHeight="1" x14ac:dyDescent="0.2">
      <c r="C1399" s="1"/>
      <c r="D1399" s="1"/>
    </row>
    <row r="1400" spans="3:4" ht="14.1" customHeight="1" x14ac:dyDescent="0.2">
      <c r="C1400" s="1"/>
      <c r="D1400" s="1"/>
    </row>
    <row r="1401" spans="3:4" ht="14.1" customHeight="1" x14ac:dyDescent="0.2">
      <c r="C1401" s="1"/>
      <c r="D1401" s="1"/>
    </row>
    <row r="1402" spans="3:4" ht="14.1" customHeight="1" x14ac:dyDescent="0.2">
      <c r="C1402" s="1"/>
      <c r="D1402" s="1"/>
    </row>
    <row r="1403" spans="3:4" ht="14.1" customHeight="1" x14ac:dyDescent="0.2">
      <c r="C1403" s="1"/>
      <c r="D1403" s="1"/>
    </row>
    <row r="1404" spans="3:4" ht="14.1" customHeight="1" x14ac:dyDescent="0.2">
      <c r="C1404" s="1"/>
      <c r="D1404" s="1"/>
    </row>
    <row r="1405" spans="3:4" ht="14.1" customHeight="1" x14ac:dyDescent="0.2">
      <c r="C1405" s="1"/>
      <c r="D1405" s="1"/>
    </row>
    <row r="1406" spans="3:4" ht="14.1" customHeight="1" x14ac:dyDescent="0.2">
      <c r="C1406" s="1"/>
      <c r="D1406" s="1"/>
    </row>
    <row r="1407" spans="3:4" ht="14.1" customHeight="1" x14ac:dyDescent="0.2">
      <c r="C1407" s="1"/>
      <c r="D1407" s="1"/>
    </row>
    <row r="1408" spans="3:4" ht="14.1" customHeight="1" x14ac:dyDescent="0.2">
      <c r="C1408" s="1"/>
      <c r="D1408" s="1"/>
    </row>
    <row r="1409" spans="3:4" ht="14.1" customHeight="1" x14ac:dyDescent="0.2">
      <c r="C1409" s="1"/>
      <c r="D1409" s="1"/>
    </row>
    <row r="1410" spans="3:4" ht="14.1" customHeight="1" x14ac:dyDescent="0.2">
      <c r="C1410" s="1"/>
      <c r="D1410" s="1"/>
    </row>
    <row r="1411" spans="3:4" ht="14.1" customHeight="1" x14ac:dyDescent="0.2">
      <c r="C1411" s="1"/>
      <c r="D1411" s="1"/>
    </row>
    <row r="1412" spans="3:4" ht="14.1" customHeight="1" x14ac:dyDescent="0.2">
      <c r="C1412" s="1"/>
      <c r="D1412" s="1"/>
    </row>
    <row r="1413" spans="3:4" ht="14.1" customHeight="1" x14ac:dyDescent="0.2">
      <c r="C1413" s="1"/>
      <c r="D1413" s="1"/>
    </row>
    <row r="1414" spans="3:4" ht="14.1" customHeight="1" x14ac:dyDescent="0.2">
      <c r="C1414" s="1"/>
      <c r="D1414" s="1"/>
    </row>
    <row r="1415" spans="3:4" ht="14.1" customHeight="1" x14ac:dyDescent="0.2">
      <c r="C1415" s="1"/>
      <c r="D1415" s="1"/>
    </row>
    <row r="1416" spans="3:4" ht="14.1" customHeight="1" x14ac:dyDescent="0.2">
      <c r="C1416" s="1"/>
      <c r="D1416" s="1"/>
    </row>
    <row r="1417" spans="3:4" ht="14.1" customHeight="1" x14ac:dyDescent="0.2">
      <c r="C1417" s="1"/>
      <c r="D1417" s="1"/>
    </row>
    <row r="1418" spans="3:4" ht="14.1" customHeight="1" x14ac:dyDescent="0.2">
      <c r="C1418" s="1"/>
      <c r="D1418" s="1"/>
    </row>
    <row r="1419" spans="3:4" ht="14.1" customHeight="1" x14ac:dyDescent="0.2">
      <c r="C1419" s="1"/>
      <c r="D1419" s="1"/>
    </row>
    <row r="1420" spans="3:4" ht="14.1" customHeight="1" x14ac:dyDescent="0.2">
      <c r="C1420" s="1"/>
      <c r="D1420" s="1"/>
    </row>
    <row r="1421" spans="3:4" ht="14.1" customHeight="1" x14ac:dyDescent="0.2">
      <c r="C1421" s="1"/>
      <c r="D1421" s="1"/>
    </row>
    <row r="1422" spans="3:4" ht="14.1" customHeight="1" x14ac:dyDescent="0.2">
      <c r="C1422" s="1"/>
      <c r="D1422" s="1"/>
    </row>
    <row r="1423" spans="3:4" ht="14.1" customHeight="1" x14ac:dyDescent="0.2">
      <c r="C1423" s="1"/>
      <c r="D1423" s="1"/>
    </row>
    <row r="1424" spans="3:4" ht="14.1" customHeight="1" x14ac:dyDescent="0.2">
      <c r="C1424" s="1"/>
      <c r="D1424" s="1"/>
    </row>
    <row r="1425" spans="3:4" ht="14.1" customHeight="1" x14ac:dyDescent="0.2">
      <c r="C1425" s="1"/>
      <c r="D1425" s="1"/>
    </row>
    <row r="1426" spans="3:4" ht="14.1" customHeight="1" x14ac:dyDescent="0.2">
      <c r="C1426" s="1"/>
      <c r="D1426" s="1"/>
    </row>
    <row r="1427" spans="3:4" ht="14.1" customHeight="1" x14ac:dyDescent="0.2">
      <c r="C1427" s="1"/>
      <c r="D1427" s="1"/>
    </row>
    <row r="1428" spans="3:4" ht="14.1" customHeight="1" x14ac:dyDescent="0.2">
      <c r="C1428" s="1"/>
      <c r="D1428" s="1"/>
    </row>
    <row r="1429" spans="3:4" ht="14.1" customHeight="1" x14ac:dyDescent="0.2">
      <c r="C1429" s="1"/>
      <c r="D1429" s="1"/>
    </row>
    <row r="1430" spans="3:4" ht="14.1" customHeight="1" x14ac:dyDescent="0.2">
      <c r="C1430" s="1"/>
      <c r="D1430" s="1"/>
    </row>
    <row r="1431" spans="3:4" ht="14.1" customHeight="1" x14ac:dyDescent="0.2">
      <c r="C1431" s="1"/>
      <c r="D1431" s="1"/>
    </row>
    <row r="1432" spans="3:4" ht="14.1" customHeight="1" x14ac:dyDescent="0.2">
      <c r="C1432" s="1"/>
      <c r="D1432" s="1"/>
    </row>
    <row r="1433" spans="3:4" ht="14.1" customHeight="1" x14ac:dyDescent="0.2">
      <c r="C1433" s="1"/>
      <c r="D1433" s="1"/>
    </row>
    <row r="1434" spans="3:4" ht="14.1" customHeight="1" x14ac:dyDescent="0.2">
      <c r="C1434" s="1"/>
      <c r="D1434" s="1"/>
    </row>
    <row r="1435" spans="3:4" ht="14.1" customHeight="1" x14ac:dyDescent="0.2">
      <c r="C1435" s="1"/>
      <c r="D1435" s="1"/>
    </row>
    <row r="1436" spans="3:4" ht="14.1" customHeight="1" x14ac:dyDescent="0.2">
      <c r="C1436" s="1"/>
      <c r="D1436" s="1"/>
    </row>
    <row r="1437" spans="3:4" ht="14.1" customHeight="1" x14ac:dyDescent="0.2">
      <c r="C1437" s="1"/>
      <c r="D1437" s="1"/>
    </row>
    <row r="1438" spans="3:4" ht="14.1" customHeight="1" x14ac:dyDescent="0.2">
      <c r="C1438" s="1"/>
      <c r="D1438" s="1"/>
    </row>
    <row r="1439" spans="3:4" ht="14.1" customHeight="1" x14ac:dyDescent="0.2">
      <c r="C1439" s="1"/>
      <c r="D1439" s="1"/>
    </row>
    <row r="1440" spans="3:4" ht="14.1" customHeight="1" x14ac:dyDescent="0.2">
      <c r="C1440" s="1"/>
      <c r="D1440" s="1"/>
    </row>
    <row r="1441" spans="3:4" ht="14.1" customHeight="1" x14ac:dyDescent="0.2">
      <c r="C1441" s="1"/>
      <c r="D1441" s="1"/>
    </row>
    <row r="1442" spans="3:4" ht="14.1" customHeight="1" x14ac:dyDescent="0.2">
      <c r="C1442" s="1"/>
      <c r="D1442" s="1"/>
    </row>
    <row r="1443" spans="3:4" ht="14.1" customHeight="1" x14ac:dyDescent="0.2">
      <c r="C1443" s="1"/>
      <c r="D1443" s="1"/>
    </row>
    <row r="1444" spans="3:4" ht="14.1" customHeight="1" x14ac:dyDescent="0.2">
      <c r="C1444" s="1"/>
      <c r="D1444" s="1"/>
    </row>
    <row r="1445" spans="3:4" ht="14.1" customHeight="1" x14ac:dyDescent="0.2">
      <c r="C1445" s="1"/>
      <c r="D1445" s="1"/>
    </row>
    <row r="1446" spans="3:4" ht="14.1" customHeight="1" x14ac:dyDescent="0.2">
      <c r="C1446" s="1"/>
      <c r="D1446" s="1"/>
    </row>
    <row r="1447" spans="3:4" ht="14.1" customHeight="1" x14ac:dyDescent="0.2">
      <c r="C1447" s="1"/>
      <c r="D1447" s="1"/>
    </row>
    <row r="1448" spans="3:4" ht="14.1" customHeight="1" x14ac:dyDescent="0.2">
      <c r="C1448" s="1"/>
      <c r="D1448" s="1"/>
    </row>
    <row r="1449" spans="3:4" ht="14.1" customHeight="1" x14ac:dyDescent="0.2">
      <c r="C1449" s="1"/>
      <c r="D1449" s="1"/>
    </row>
    <row r="1450" spans="3:4" ht="14.1" customHeight="1" x14ac:dyDescent="0.2">
      <c r="C1450" s="1"/>
      <c r="D1450" s="1"/>
    </row>
    <row r="1451" spans="3:4" ht="14.1" customHeight="1" x14ac:dyDescent="0.2">
      <c r="C1451" s="1"/>
      <c r="D1451" s="1"/>
    </row>
    <row r="1452" spans="3:4" ht="14.1" customHeight="1" x14ac:dyDescent="0.2">
      <c r="C1452" s="1"/>
      <c r="D1452" s="1"/>
    </row>
    <row r="1453" spans="3:4" ht="14.1" customHeight="1" x14ac:dyDescent="0.2">
      <c r="C1453" s="1"/>
      <c r="D1453" s="1"/>
    </row>
    <row r="1454" spans="3:4" ht="14.1" customHeight="1" x14ac:dyDescent="0.2">
      <c r="C1454" s="1"/>
      <c r="D1454" s="1"/>
    </row>
    <row r="1455" spans="3:4" ht="14.1" customHeight="1" x14ac:dyDescent="0.2">
      <c r="C1455" s="1"/>
      <c r="D1455" s="1"/>
    </row>
    <row r="1456" spans="3:4" ht="14.1" customHeight="1" x14ac:dyDescent="0.2">
      <c r="C1456" s="1"/>
      <c r="D1456" s="1"/>
    </row>
    <row r="1457" spans="3:4" ht="14.1" customHeight="1" x14ac:dyDescent="0.2">
      <c r="C1457" s="1"/>
      <c r="D1457" s="1"/>
    </row>
    <row r="1458" spans="3:4" ht="14.1" customHeight="1" x14ac:dyDescent="0.2">
      <c r="C1458" s="1"/>
      <c r="D1458" s="1"/>
    </row>
    <row r="1459" spans="3:4" ht="14.1" customHeight="1" x14ac:dyDescent="0.2">
      <c r="C1459" s="1"/>
      <c r="D1459" s="1"/>
    </row>
    <row r="1460" spans="3:4" ht="14.1" customHeight="1" x14ac:dyDescent="0.2">
      <c r="C1460" s="1"/>
      <c r="D1460" s="1"/>
    </row>
    <row r="1461" spans="3:4" ht="14.1" customHeight="1" x14ac:dyDescent="0.2">
      <c r="C1461" s="1"/>
      <c r="D1461" s="1"/>
    </row>
    <row r="1462" spans="3:4" ht="14.1" customHeight="1" x14ac:dyDescent="0.2">
      <c r="C1462" s="1"/>
      <c r="D1462" s="1"/>
    </row>
    <row r="1463" spans="3:4" ht="14.1" customHeight="1" x14ac:dyDescent="0.2">
      <c r="C1463" s="1"/>
      <c r="D1463" s="1"/>
    </row>
    <row r="1464" spans="3:4" ht="14.1" customHeight="1" x14ac:dyDescent="0.2">
      <c r="C1464" s="1"/>
      <c r="D1464" s="1"/>
    </row>
    <row r="1465" spans="3:4" ht="14.1" customHeight="1" x14ac:dyDescent="0.2">
      <c r="C1465" s="1"/>
      <c r="D1465" s="1"/>
    </row>
    <row r="1466" spans="3:4" ht="14.1" customHeight="1" x14ac:dyDescent="0.2">
      <c r="C1466" s="1"/>
      <c r="D1466" s="1"/>
    </row>
    <row r="1467" spans="3:4" ht="14.1" customHeight="1" x14ac:dyDescent="0.2">
      <c r="C1467" s="1"/>
      <c r="D1467" s="1"/>
    </row>
    <row r="1468" spans="3:4" ht="14.1" customHeight="1" x14ac:dyDescent="0.2">
      <c r="C1468" s="1"/>
      <c r="D1468" s="1"/>
    </row>
    <row r="1469" spans="3:4" ht="14.1" customHeight="1" x14ac:dyDescent="0.2">
      <c r="C1469" s="1"/>
      <c r="D1469" s="1"/>
    </row>
    <row r="1470" spans="3:4" ht="14.1" customHeight="1" x14ac:dyDescent="0.2">
      <c r="C1470" s="1"/>
      <c r="D1470" s="1"/>
    </row>
    <row r="1471" spans="3:4" ht="14.1" customHeight="1" x14ac:dyDescent="0.2">
      <c r="C1471" s="1"/>
      <c r="D1471" s="1"/>
    </row>
    <row r="1472" spans="3:4" ht="14.1" customHeight="1" x14ac:dyDescent="0.2">
      <c r="C1472" s="1"/>
      <c r="D1472" s="1"/>
    </row>
    <row r="1473" spans="3:4" ht="14.1" customHeight="1" x14ac:dyDescent="0.2">
      <c r="C1473" s="1"/>
      <c r="D1473" s="1"/>
    </row>
    <row r="1474" spans="3:4" ht="14.1" customHeight="1" x14ac:dyDescent="0.2">
      <c r="C1474" s="1"/>
      <c r="D1474" s="1"/>
    </row>
    <row r="1475" spans="3:4" ht="14.1" customHeight="1" x14ac:dyDescent="0.2">
      <c r="C1475" s="1"/>
      <c r="D1475" s="1"/>
    </row>
    <row r="1476" spans="3:4" ht="14.1" customHeight="1" x14ac:dyDescent="0.2">
      <c r="C1476" s="1"/>
      <c r="D1476" s="1"/>
    </row>
    <row r="1477" spans="3:4" ht="14.1" customHeight="1" x14ac:dyDescent="0.2">
      <c r="C1477" s="1"/>
      <c r="D1477" s="1"/>
    </row>
    <row r="1478" spans="3:4" ht="14.1" customHeight="1" x14ac:dyDescent="0.2">
      <c r="C1478" s="1"/>
      <c r="D1478" s="1"/>
    </row>
    <row r="1479" spans="3:4" ht="14.1" customHeight="1" x14ac:dyDescent="0.2">
      <c r="C1479" s="1"/>
      <c r="D1479" s="1"/>
    </row>
    <row r="1480" spans="3:4" ht="14.1" customHeight="1" x14ac:dyDescent="0.2">
      <c r="C1480" s="1"/>
      <c r="D1480" s="1"/>
    </row>
    <row r="1481" spans="3:4" ht="14.1" customHeight="1" x14ac:dyDescent="0.2">
      <c r="C1481" s="1"/>
      <c r="D1481" s="1"/>
    </row>
    <row r="1482" spans="3:4" ht="14.1" customHeight="1" x14ac:dyDescent="0.2">
      <c r="C1482" s="1"/>
      <c r="D1482" s="1"/>
    </row>
    <row r="1483" spans="3:4" ht="14.1" customHeight="1" x14ac:dyDescent="0.2">
      <c r="C1483" s="1"/>
      <c r="D1483" s="1"/>
    </row>
    <row r="1484" spans="3:4" ht="14.1" customHeight="1" x14ac:dyDescent="0.2">
      <c r="C1484" s="1"/>
      <c r="D1484" s="1"/>
    </row>
    <row r="1485" spans="3:4" ht="14.1" customHeight="1" x14ac:dyDescent="0.2">
      <c r="C1485" s="1"/>
      <c r="D1485" s="1"/>
    </row>
    <row r="1486" spans="3:4" ht="14.1" customHeight="1" x14ac:dyDescent="0.2">
      <c r="C1486" s="1"/>
      <c r="D1486" s="1"/>
    </row>
    <row r="1487" spans="3:4" ht="14.1" customHeight="1" x14ac:dyDescent="0.2">
      <c r="C1487" s="1"/>
      <c r="D1487" s="1"/>
    </row>
    <row r="1488" spans="3:4" ht="14.1" customHeight="1" x14ac:dyDescent="0.2">
      <c r="C1488" s="1"/>
      <c r="D1488" s="1"/>
    </row>
    <row r="1489" spans="3:4" ht="14.1" customHeight="1" x14ac:dyDescent="0.2">
      <c r="C1489" s="1"/>
      <c r="D1489" s="1"/>
    </row>
    <row r="1490" spans="3:4" ht="14.1" customHeight="1" x14ac:dyDescent="0.2">
      <c r="C1490" s="1"/>
      <c r="D1490" s="1"/>
    </row>
    <row r="1491" spans="3:4" ht="14.1" customHeight="1" x14ac:dyDescent="0.2">
      <c r="C1491" s="1"/>
      <c r="D1491" s="1"/>
    </row>
    <row r="1492" spans="3:4" ht="14.1" customHeight="1" x14ac:dyDescent="0.2">
      <c r="C1492" s="1"/>
      <c r="D1492" s="1"/>
    </row>
    <row r="1493" spans="3:4" ht="14.1" customHeight="1" x14ac:dyDescent="0.2">
      <c r="C1493" s="1"/>
      <c r="D1493" s="1"/>
    </row>
    <row r="1494" spans="3:4" ht="14.1" customHeight="1" x14ac:dyDescent="0.2">
      <c r="C1494" s="1"/>
      <c r="D1494" s="1"/>
    </row>
    <row r="1495" spans="3:4" ht="14.1" customHeight="1" x14ac:dyDescent="0.2">
      <c r="C1495" s="1"/>
      <c r="D1495" s="1"/>
    </row>
    <row r="1496" spans="3:4" ht="14.1" customHeight="1" x14ac:dyDescent="0.2">
      <c r="C1496" s="1"/>
      <c r="D1496" s="1"/>
    </row>
    <row r="1497" spans="3:4" ht="14.1" customHeight="1" x14ac:dyDescent="0.2">
      <c r="C1497" s="1"/>
      <c r="D1497" s="1"/>
    </row>
    <row r="1498" spans="3:4" ht="14.1" customHeight="1" x14ac:dyDescent="0.2">
      <c r="C1498" s="1"/>
      <c r="D1498" s="1"/>
    </row>
    <row r="1499" spans="3:4" ht="14.1" customHeight="1" x14ac:dyDescent="0.2">
      <c r="C1499" s="1"/>
      <c r="D1499" s="1"/>
    </row>
    <row r="1500" spans="3:4" ht="14.1" customHeight="1" x14ac:dyDescent="0.2">
      <c r="C1500" s="1"/>
      <c r="D1500" s="1"/>
    </row>
    <row r="1501" spans="3:4" ht="14.1" customHeight="1" x14ac:dyDescent="0.2">
      <c r="C1501" s="1"/>
      <c r="D1501" s="1"/>
    </row>
    <row r="1502" spans="3:4" ht="14.1" customHeight="1" x14ac:dyDescent="0.2">
      <c r="C1502" s="1"/>
      <c r="D1502" s="1"/>
    </row>
    <row r="1503" spans="3:4" ht="14.1" customHeight="1" x14ac:dyDescent="0.2">
      <c r="C1503" s="1"/>
      <c r="D1503" s="1"/>
    </row>
    <row r="1504" spans="3:4" ht="14.1" customHeight="1" x14ac:dyDescent="0.2">
      <c r="C1504" s="1"/>
      <c r="D1504" s="1"/>
    </row>
    <row r="1505" spans="3:4" ht="14.1" customHeight="1" x14ac:dyDescent="0.2">
      <c r="C1505" s="1"/>
      <c r="D1505" s="1"/>
    </row>
    <row r="1506" spans="3:4" ht="14.1" customHeight="1" x14ac:dyDescent="0.2">
      <c r="C1506" s="1"/>
      <c r="D1506" s="1"/>
    </row>
    <row r="1507" spans="3:4" ht="14.1" customHeight="1" x14ac:dyDescent="0.2">
      <c r="C1507" s="1"/>
      <c r="D1507" s="1"/>
    </row>
    <row r="1508" spans="3:4" ht="14.1" customHeight="1" x14ac:dyDescent="0.2">
      <c r="C1508" s="1"/>
      <c r="D1508" s="1"/>
    </row>
    <row r="1509" spans="3:4" ht="14.1" customHeight="1" x14ac:dyDescent="0.2">
      <c r="C1509" s="1"/>
      <c r="D1509" s="1"/>
    </row>
    <row r="1510" spans="3:4" ht="14.1" customHeight="1" x14ac:dyDescent="0.2">
      <c r="C1510" s="1"/>
      <c r="D1510" s="1"/>
    </row>
    <row r="1511" spans="3:4" ht="14.1" customHeight="1" x14ac:dyDescent="0.2">
      <c r="C1511" s="1"/>
      <c r="D1511" s="1"/>
    </row>
    <row r="1512" spans="3:4" ht="14.1" customHeight="1" x14ac:dyDescent="0.2">
      <c r="C1512" s="1"/>
      <c r="D1512" s="1"/>
    </row>
    <row r="1513" spans="3:4" ht="14.1" customHeight="1" x14ac:dyDescent="0.2">
      <c r="C1513" s="1"/>
      <c r="D1513" s="1"/>
    </row>
    <row r="1514" spans="3:4" ht="14.1" customHeight="1" x14ac:dyDescent="0.2">
      <c r="C1514" s="1"/>
      <c r="D1514" s="1"/>
    </row>
    <row r="1515" spans="3:4" ht="14.1" customHeight="1" x14ac:dyDescent="0.2">
      <c r="C1515" s="1"/>
      <c r="D1515" s="1"/>
    </row>
    <row r="1516" spans="3:4" ht="14.1" customHeight="1" x14ac:dyDescent="0.2">
      <c r="C1516" s="1"/>
      <c r="D1516" s="1"/>
    </row>
    <row r="1517" spans="3:4" ht="14.1" customHeight="1" x14ac:dyDescent="0.2">
      <c r="C1517" s="1"/>
      <c r="D1517" s="1"/>
    </row>
    <row r="1518" spans="3:4" ht="14.1" customHeight="1" x14ac:dyDescent="0.2">
      <c r="C1518" s="1"/>
      <c r="D1518" s="1"/>
    </row>
    <row r="1519" spans="3:4" ht="14.1" customHeight="1" x14ac:dyDescent="0.2">
      <c r="C1519" s="1"/>
      <c r="D1519" s="1"/>
    </row>
    <row r="1520" spans="3:4" ht="14.1" customHeight="1" x14ac:dyDescent="0.2">
      <c r="C1520" s="1"/>
      <c r="D1520" s="1"/>
    </row>
    <row r="1521" spans="3:4" ht="14.1" customHeight="1" x14ac:dyDescent="0.2">
      <c r="C1521" s="1"/>
      <c r="D1521" s="1"/>
    </row>
    <row r="1522" spans="3:4" ht="14.1" customHeight="1" x14ac:dyDescent="0.2">
      <c r="C1522" s="1"/>
      <c r="D1522" s="1"/>
    </row>
    <row r="1523" spans="3:4" ht="14.1" customHeight="1" x14ac:dyDescent="0.2">
      <c r="C1523" s="1"/>
      <c r="D1523" s="1"/>
    </row>
    <row r="1524" spans="3:4" ht="14.1" customHeight="1" x14ac:dyDescent="0.2">
      <c r="C1524" s="1"/>
      <c r="D1524" s="1"/>
    </row>
    <row r="1525" spans="3:4" ht="14.1" customHeight="1" x14ac:dyDescent="0.2">
      <c r="C1525" s="1"/>
      <c r="D1525" s="1"/>
    </row>
    <row r="1526" spans="3:4" ht="14.1" customHeight="1" x14ac:dyDescent="0.2">
      <c r="C1526" s="1"/>
      <c r="D1526" s="1"/>
    </row>
    <row r="1527" spans="3:4" ht="14.1" customHeight="1" x14ac:dyDescent="0.2">
      <c r="C1527" s="1"/>
      <c r="D1527" s="1"/>
    </row>
    <row r="1528" spans="3:4" ht="14.1" customHeight="1" x14ac:dyDescent="0.2">
      <c r="C1528" s="1"/>
      <c r="D1528" s="1"/>
    </row>
    <row r="1529" spans="3:4" ht="14.1" customHeight="1" x14ac:dyDescent="0.2">
      <c r="C1529" s="1"/>
      <c r="D1529" s="1"/>
    </row>
    <row r="1530" spans="3:4" ht="14.1" customHeight="1" x14ac:dyDescent="0.2">
      <c r="C1530" s="1"/>
      <c r="D1530" s="1"/>
    </row>
    <row r="1531" spans="3:4" ht="14.1" customHeight="1" x14ac:dyDescent="0.2">
      <c r="C1531" s="1"/>
      <c r="D1531" s="1"/>
    </row>
    <row r="1532" spans="3:4" ht="14.1" customHeight="1" x14ac:dyDescent="0.2">
      <c r="C1532" s="1"/>
      <c r="D1532" s="1"/>
    </row>
    <row r="1533" spans="3:4" ht="14.1" customHeight="1" x14ac:dyDescent="0.2">
      <c r="C1533" s="1"/>
      <c r="D1533" s="1"/>
    </row>
    <row r="1534" spans="3:4" ht="14.1" customHeight="1" x14ac:dyDescent="0.2">
      <c r="C1534" s="1"/>
      <c r="D1534" s="1"/>
    </row>
    <row r="1535" spans="3:4" ht="14.1" customHeight="1" x14ac:dyDescent="0.2">
      <c r="C1535" s="1"/>
      <c r="D1535" s="1"/>
    </row>
    <row r="1536" spans="3:4" ht="14.1" customHeight="1" x14ac:dyDescent="0.2">
      <c r="C1536" s="1"/>
      <c r="D1536" s="1"/>
    </row>
    <row r="1537" spans="3:4" ht="14.1" customHeight="1" x14ac:dyDescent="0.2">
      <c r="C1537" s="1"/>
      <c r="D1537" s="1"/>
    </row>
    <row r="1538" spans="3:4" ht="14.1" customHeight="1" x14ac:dyDescent="0.2">
      <c r="C1538" s="1"/>
      <c r="D1538" s="1"/>
    </row>
    <row r="1539" spans="3:4" ht="14.1" customHeight="1" x14ac:dyDescent="0.2">
      <c r="C1539" s="1"/>
      <c r="D1539" s="1"/>
    </row>
    <row r="1540" spans="3:4" ht="14.1" customHeight="1" x14ac:dyDescent="0.2">
      <c r="C1540" s="1"/>
      <c r="D1540" s="1"/>
    </row>
    <row r="1541" spans="3:4" ht="14.1" customHeight="1" x14ac:dyDescent="0.2">
      <c r="C1541" s="1"/>
      <c r="D1541" s="1"/>
    </row>
    <row r="1542" spans="3:4" ht="14.1" customHeight="1" x14ac:dyDescent="0.2">
      <c r="C1542" s="1"/>
      <c r="D1542" s="1"/>
    </row>
    <row r="1543" spans="3:4" ht="14.1" customHeight="1" x14ac:dyDescent="0.2">
      <c r="C1543" s="1"/>
      <c r="D1543" s="1"/>
    </row>
    <row r="1544" spans="3:4" ht="14.1" customHeight="1" x14ac:dyDescent="0.2">
      <c r="C1544" s="1"/>
      <c r="D1544" s="1"/>
    </row>
    <row r="1545" spans="3:4" ht="14.1" customHeight="1" x14ac:dyDescent="0.2">
      <c r="C1545" s="1"/>
      <c r="D1545" s="1"/>
    </row>
    <row r="1546" spans="3:4" ht="14.1" customHeight="1" x14ac:dyDescent="0.2">
      <c r="C1546" s="1"/>
      <c r="D1546" s="1"/>
    </row>
    <row r="1547" spans="3:4" ht="14.1" customHeight="1" x14ac:dyDescent="0.2">
      <c r="C1547" s="1"/>
      <c r="D1547" s="1"/>
    </row>
    <row r="1548" spans="3:4" ht="14.1" customHeight="1" x14ac:dyDescent="0.2">
      <c r="C1548" s="1"/>
      <c r="D1548" s="1"/>
    </row>
    <row r="1549" spans="3:4" ht="14.1" customHeight="1" x14ac:dyDescent="0.2">
      <c r="C1549" s="1"/>
      <c r="D1549" s="1"/>
    </row>
    <row r="1550" spans="3:4" ht="14.1" customHeight="1" x14ac:dyDescent="0.2">
      <c r="C1550" s="1"/>
      <c r="D1550" s="1"/>
    </row>
    <row r="1551" spans="3:4" ht="14.1" customHeight="1" x14ac:dyDescent="0.2">
      <c r="C1551" s="1"/>
      <c r="D1551" s="1"/>
    </row>
    <row r="1552" spans="3:4" ht="14.1" customHeight="1" x14ac:dyDescent="0.2">
      <c r="C1552" s="1"/>
      <c r="D1552" s="1"/>
    </row>
    <row r="1553" spans="3:4" ht="14.1" customHeight="1" x14ac:dyDescent="0.2">
      <c r="C1553" s="1"/>
      <c r="D1553" s="1"/>
    </row>
    <row r="1554" spans="3:4" ht="14.1" customHeight="1" x14ac:dyDescent="0.2">
      <c r="C1554" s="1"/>
      <c r="D1554" s="1"/>
    </row>
    <row r="1555" spans="3:4" ht="14.1" customHeight="1" x14ac:dyDescent="0.2">
      <c r="C1555" s="1"/>
      <c r="D1555" s="1"/>
    </row>
    <row r="1556" spans="3:4" ht="14.1" customHeight="1" x14ac:dyDescent="0.2">
      <c r="C1556" s="1"/>
      <c r="D1556" s="1"/>
    </row>
    <row r="1557" spans="3:4" ht="14.1" customHeight="1" x14ac:dyDescent="0.2">
      <c r="C1557" s="1"/>
      <c r="D1557" s="1"/>
    </row>
    <row r="1558" spans="3:4" ht="14.1" customHeight="1" x14ac:dyDescent="0.2">
      <c r="C1558" s="1"/>
      <c r="D1558" s="1"/>
    </row>
    <row r="1559" spans="3:4" ht="14.1" customHeight="1" x14ac:dyDescent="0.2">
      <c r="C1559" s="1"/>
      <c r="D1559" s="1"/>
    </row>
    <row r="1560" spans="3:4" ht="14.1" customHeight="1" x14ac:dyDescent="0.2">
      <c r="C1560" s="1"/>
      <c r="D1560" s="1"/>
    </row>
    <row r="1561" spans="3:4" ht="14.1" customHeight="1" x14ac:dyDescent="0.2">
      <c r="C1561" s="1"/>
      <c r="D1561" s="1"/>
    </row>
    <row r="1562" spans="3:4" ht="14.1" customHeight="1" x14ac:dyDescent="0.2">
      <c r="C1562" s="1"/>
      <c r="D1562" s="1"/>
    </row>
    <row r="1563" spans="3:4" ht="14.1" customHeight="1" x14ac:dyDescent="0.2">
      <c r="C1563" s="1"/>
      <c r="D1563" s="1"/>
    </row>
    <row r="1564" spans="3:4" ht="14.1" customHeight="1" x14ac:dyDescent="0.2">
      <c r="C1564" s="1"/>
      <c r="D1564" s="1"/>
    </row>
    <row r="1565" spans="3:4" ht="14.1" customHeight="1" x14ac:dyDescent="0.2">
      <c r="C1565" s="1"/>
      <c r="D1565" s="1"/>
    </row>
    <row r="1566" spans="3:4" ht="14.1" customHeight="1" x14ac:dyDescent="0.2">
      <c r="C1566" s="1"/>
      <c r="D1566" s="1"/>
    </row>
    <row r="1567" spans="3:4" ht="14.1" customHeight="1" x14ac:dyDescent="0.2">
      <c r="C1567" s="1"/>
      <c r="D1567" s="1"/>
    </row>
    <row r="1568" spans="3:4" ht="14.1" customHeight="1" x14ac:dyDescent="0.2">
      <c r="C1568" s="1"/>
      <c r="D1568" s="1"/>
    </row>
    <row r="1569" spans="3:4" ht="14.1" customHeight="1" x14ac:dyDescent="0.2">
      <c r="C1569" s="1"/>
      <c r="D1569" s="1"/>
    </row>
    <row r="1570" spans="3:4" ht="14.1" customHeight="1" x14ac:dyDescent="0.2">
      <c r="C1570" s="1"/>
      <c r="D1570" s="1"/>
    </row>
    <row r="1571" spans="3:4" ht="14.1" customHeight="1" x14ac:dyDescent="0.2">
      <c r="C1571" s="1"/>
      <c r="D1571" s="1"/>
    </row>
    <row r="1572" spans="3:4" ht="14.1" customHeight="1" x14ac:dyDescent="0.2">
      <c r="C1572" s="1"/>
      <c r="D1572" s="1"/>
    </row>
    <row r="1573" spans="3:4" ht="14.1" customHeight="1" x14ac:dyDescent="0.2">
      <c r="C1573" s="1"/>
      <c r="D1573" s="1"/>
    </row>
    <row r="1574" spans="3:4" ht="14.1" customHeight="1" x14ac:dyDescent="0.2">
      <c r="C1574" s="1"/>
      <c r="D1574" s="1"/>
    </row>
    <row r="1575" spans="3:4" ht="14.1" customHeight="1" x14ac:dyDescent="0.2">
      <c r="C1575" s="1"/>
      <c r="D1575" s="1"/>
    </row>
    <row r="1576" spans="3:4" ht="14.1" customHeight="1" x14ac:dyDescent="0.2">
      <c r="C1576" s="1"/>
      <c r="D1576" s="1"/>
    </row>
    <row r="1577" spans="3:4" ht="14.1" customHeight="1" x14ac:dyDescent="0.2">
      <c r="C1577" s="1"/>
      <c r="D1577" s="1"/>
    </row>
    <row r="1578" spans="3:4" ht="14.1" customHeight="1" x14ac:dyDescent="0.2">
      <c r="C1578" s="1"/>
      <c r="D1578" s="1"/>
    </row>
    <row r="1579" spans="3:4" ht="14.1" customHeight="1" x14ac:dyDescent="0.2">
      <c r="C1579" s="1"/>
      <c r="D1579" s="1"/>
    </row>
    <row r="1580" spans="3:4" ht="14.1" customHeight="1" x14ac:dyDescent="0.2">
      <c r="C1580" s="1"/>
      <c r="D1580" s="1"/>
    </row>
    <row r="1581" spans="3:4" ht="14.1" customHeight="1" x14ac:dyDescent="0.2">
      <c r="C1581" s="1"/>
      <c r="D1581" s="1"/>
    </row>
    <row r="1582" spans="3:4" ht="14.1" customHeight="1" x14ac:dyDescent="0.2">
      <c r="C1582" s="1"/>
      <c r="D1582" s="1"/>
    </row>
    <row r="1583" spans="3:4" ht="14.1" customHeight="1" x14ac:dyDescent="0.2">
      <c r="C1583" s="1"/>
      <c r="D1583" s="1"/>
    </row>
    <row r="1584" spans="3:4" ht="14.1" customHeight="1" x14ac:dyDescent="0.2">
      <c r="C1584" s="1"/>
      <c r="D1584" s="1"/>
    </row>
    <row r="1585" spans="3:4" ht="14.1" customHeight="1" x14ac:dyDescent="0.2">
      <c r="C1585" s="1"/>
      <c r="D1585" s="1"/>
    </row>
    <row r="1586" spans="3:4" ht="14.1" customHeight="1" x14ac:dyDescent="0.2">
      <c r="C1586" s="1"/>
      <c r="D1586" s="1"/>
    </row>
    <row r="1587" spans="3:4" ht="14.1" customHeight="1" x14ac:dyDescent="0.2">
      <c r="C1587" s="1"/>
      <c r="D1587" s="1"/>
    </row>
    <row r="1588" spans="3:4" ht="14.1" customHeight="1" x14ac:dyDescent="0.2">
      <c r="C1588" s="1"/>
      <c r="D1588" s="1"/>
    </row>
    <row r="1589" spans="3:4" ht="14.1" customHeight="1" x14ac:dyDescent="0.2">
      <c r="C1589" s="1"/>
      <c r="D1589" s="1"/>
    </row>
    <row r="1590" spans="3:4" ht="14.1" customHeight="1" x14ac:dyDescent="0.2">
      <c r="C1590" s="1"/>
      <c r="D1590" s="1"/>
    </row>
    <row r="1591" spans="3:4" ht="14.1" customHeight="1" x14ac:dyDescent="0.2">
      <c r="C1591" s="1"/>
      <c r="D1591" s="1"/>
    </row>
    <row r="1592" spans="3:4" ht="14.1" customHeight="1" x14ac:dyDescent="0.2">
      <c r="C1592" s="1"/>
      <c r="D1592" s="1"/>
    </row>
    <row r="1593" spans="3:4" ht="14.1" customHeight="1" x14ac:dyDescent="0.2">
      <c r="C1593" s="1"/>
      <c r="D1593" s="1"/>
    </row>
    <row r="1594" spans="3:4" ht="14.1" customHeight="1" x14ac:dyDescent="0.2">
      <c r="C1594" s="1"/>
      <c r="D1594" s="1"/>
    </row>
    <row r="1595" spans="3:4" ht="14.1" customHeight="1" x14ac:dyDescent="0.2">
      <c r="C1595" s="1"/>
      <c r="D1595" s="1"/>
    </row>
    <row r="1596" spans="3:4" ht="14.1" customHeight="1" x14ac:dyDescent="0.2">
      <c r="C1596" s="1"/>
      <c r="D1596" s="1"/>
    </row>
    <row r="1597" spans="3:4" ht="14.1" customHeight="1" x14ac:dyDescent="0.2">
      <c r="C1597" s="1"/>
      <c r="D1597" s="1"/>
    </row>
    <row r="1598" spans="3:4" ht="14.1" customHeight="1" x14ac:dyDescent="0.2">
      <c r="C1598" s="1"/>
      <c r="D1598" s="1"/>
    </row>
    <row r="1599" spans="3:4" ht="14.1" customHeight="1" x14ac:dyDescent="0.2">
      <c r="C1599" s="1"/>
      <c r="D1599" s="1"/>
    </row>
    <row r="1600" spans="3:4" ht="14.1" customHeight="1" x14ac:dyDescent="0.2">
      <c r="C1600" s="1"/>
      <c r="D1600" s="1"/>
    </row>
    <row r="1601" spans="3:4" ht="14.1" customHeight="1" x14ac:dyDescent="0.2">
      <c r="C1601" s="1"/>
      <c r="D1601" s="1"/>
    </row>
    <row r="1602" spans="3:4" ht="14.1" customHeight="1" x14ac:dyDescent="0.2">
      <c r="C1602" s="1"/>
      <c r="D1602" s="1"/>
    </row>
    <row r="1603" spans="3:4" ht="14.1" customHeight="1" x14ac:dyDescent="0.2">
      <c r="C1603" s="1"/>
      <c r="D1603" s="1"/>
    </row>
    <row r="1604" spans="3:4" ht="14.1" customHeight="1" x14ac:dyDescent="0.2">
      <c r="C1604" s="1"/>
      <c r="D1604" s="1"/>
    </row>
    <row r="1605" spans="3:4" ht="14.1" customHeight="1" x14ac:dyDescent="0.2">
      <c r="C1605" s="1"/>
      <c r="D1605" s="1"/>
    </row>
    <row r="1606" spans="3:4" ht="14.1" customHeight="1" x14ac:dyDescent="0.2">
      <c r="C1606" s="1"/>
      <c r="D1606" s="1"/>
    </row>
    <row r="1607" spans="3:4" ht="14.1" customHeight="1" x14ac:dyDescent="0.2">
      <c r="C1607" s="1"/>
      <c r="D1607" s="1"/>
    </row>
    <row r="1608" spans="3:4" ht="14.1" customHeight="1" x14ac:dyDescent="0.2">
      <c r="C1608" s="1"/>
      <c r="D1608" s="1"/>
    </row>
    <row r="1609" spans="3:4" ht="14.1" customHeight="1" x14ac:dyDescent="0.2">
      <c r="C1609" s="1"/>
      <c r="D1609" s="1"/>
    </row>
    <row r="1610" spans="3:4" ht="14.1" customHeight="1" x14ac:dyDescent="0.2">
      <c r="C1610" s="1"/>
      <c r="D1610" s="1"/>
    </row>
    <row r="1611" spans="3:4" ht="14.1" customHeight="1" x14ac:dyDescent="0.2">
      <c r="C1611" s="1"/>
      <c r="D1611" s="1"/>
    </row>
    <row r="1612" spans="3:4" ht="14.1" customHeight="1" x14ac:dyDescent="0.2">
      <c r="C1612" s="1"/>
      <c r="D1612" s="1"/>
    </row>
    <row r="1613" spans="3:4" ht="14.1" customHeight="1" x14ac:dyDescent="0.2">
      <c r="C1613" s="1"/>
      <c r="D1613" s="1"/>
    </row>
    <row r="1614" spans="3:4" ht="14.1" customHeight="1" x14ac:dyDescent="0.2">
      <c r="C1614" s="1"/>
      <c r="D1614" s="1"/>
    </row>
    <row r="1615" spans="3:4" ht="14.1" customHeight="1" x14ac:dyDescent="0.2">
      <c r="C1615" s="1"/>
      <c r="D1615" s="1"/>
    </row>
    <row r="1616" spans="3:4" ht="14.1" customHeight="1" x14ac:dyDescent="0.2">
      <c r="C1616" s="1"/>
      <c r="D1616" s="1"/>
    </row>
    <row r="1617" spans="3:4" ht="14.1" customHeight="1" x14ac:dyDescent="0.2">
      <c r="C1617" s="1"/>
      <c r="D1617" s="1"/>
    </row>
    <row r="1618" spans="3:4" ht="14.1" customHeight="1" x14ac:dyDescent="0.2">
      <c r="C1618" s="1"/>
      <c r="D1618" s="1"/>
    </row>
    <row r="1619" spans="3:4" ht="14.1" customHeight="1" x14ac:dyDescent="0.2">
      <c r="C1619" s="1"/>
      <c r="D1619" s="1"/>
    </row>
    <row r="1620" spans="3:4" ht="14.1" customHeight="1" x14ac:dyDescent="0.2">
      <c r="C1620" s="1"/>
      <c r="D1620" s="1"/>
    </row>
    <row r="1621" spans="3:4" ht="14.1" customHeight="1" x14ac:dyDescent="0.2">
      <c r="C1621" s="1"/>
      <c r="D1621" s="1"/>
    </row>
    <row r="1622" spans="3:4" ht="14.1" customHeight="1" x14ac:dyDescent="0.2">
      <c r="C1622" s="1"/>
      <c r="D1622" s="1"/>
    </row>
    <row r="1623" spans="3:4" ht="14.1" customHeight="1" x14ac:dyDescent="0.2">
      <c r="C1623" s="1"/>
      <c r="D1623" s="1"/>
    </row>
    <row r="1624" spans="3:4" ht="14.1" customHeight="1" x14ac:dyDescent="0.2">
      <c r="C1624" s="1"/>
      <c r="D1624" s="1"/>
    </row>
    <row r="1625" spans="3:4" ht="14.1" customHeight="1" x14ac:dyDescent="0.2">
      <c r="C1625" s="1"/>
      <c r="D1625" s="1"/>
    </row>
    <row r="1626" spans="3:4" ht="14.1" customHeight="1" x14ac:dyDescent="0.2">
      <c r="C1626" s="1"/>
      <c r="D1626" s="1"/>
    </row>
    <row r="1627" spans="3:4" ht="14.1" customHeight="1" x14ac:dyDescent="0.2">
      <c r="C1627" s="1"/>
      <c r="D1627" s="1"/>
    </row>
    <row r="1628" spans="3:4" ht="14.1" customHeight="1" x14ac:dyDescent="0.2">
      <c r="C1628" s="1"/>
      <c r="D1628" s="1"/>
    </row>
    <row r="1629" spans="3:4" ht="14.1" customHeight="1" x14ac:dyDescent="0.2">
      <c r="C1629" s="1"/>
      <c r="D1629" s="1"/>
    </row>
    <row r="1630" spans="3:4" ht="14.1" customHeight="1" x14ac:dyDescent="0.2">
      <c r="C1630" s="1"/>
      <c r="D1630" s="1"/>
    </row>
    <row r="1631" spans="3:4" ht="14.1" customHeight="1" x14ac:dyDescent="0.2">
      <c r="C1631" s="1"/>
      <c r="D1631" s="1"/>
    </row>
    <row r="1632" spans="3:4" ht="14.1" customHeight="1" x14ac:dyDescent="0.2">
      <c r="C1632" s="1"/>
      <c r="D1632" s="1"/>
    </row>
    <row r="1633" spans="3:4" ht="14.1" customHeight="1" x14ac:dyDescent="0.2">
      <c r="C1633" s="1"/>
      <c r="D1633" s="1"/>
    </row>
    <row r="1634" spans="3:4" ht="14.1" customHeight="1" x14ac:dyDescent="0.2">
      <c r="C1634" s="1"/>
      <c r="D1634" s="1"/>
    </row>
    <row r="1635" spans="3:4" ht="14.1" customHeight="1" x14ac:dyDescent="0.2">
      <c r="C1635" s="1"/>
      <c r="D1635" s="1"/>
    </row>
    <row r="1636" spans="3:4" ht="14.1" customHeight="1" x14ac:dyDescent="0.2">
      <c r="C1636" s="1"/>
      <c r="D1636" s="1"/>
    </row>
    <row r="1637" spans="3:4" ht="14.1" customHeight="1" x14ac:dyDescent="0.2">
      <c r="C1637" s="1"/>
      <c r="D1637" s="1"/>
    </row>
    <row r="1638" spans="3:4" ht="14.1" customHeight="1" x14ac:dyDescent="0.2">
      <c r="C1638" s="1"/>
      <c r="D1638" s="1"/>
    </row>
    <row r="1639" spans="3:4" ht="14.1" customHeight="1" x14ac:dyDescent="0.2">
      <c r="C1639" s="1"/>
      <c r="D1639" s="1"/>
    </row>
    <row r="1640" spans="3:4" ht="14.1" customHeight="1" x14ac:dyDescent="0.2">
      <c r="C1640" s="1"/>
      <c r="D1640" s="1"/>
    </row>
    <row r="1641" spans="3:4" ht="14.1" customHeight="1" x14ac:dyDescent="0.2">
      <c r="C1641" s="1"/>
      <c r="D1641" s="1"/>
    </row>
    <row r="1642" spans="3:4" ht="14.1" customHeight="1" x14ac:dyDescent="0.2">
      <c r="C1642" s="1"/>
      <c r="D1642" s="1"/>
    </row>
    <row r="1643" spans="3:4" ht="14.1" customHeight="1" x14ac:dyDescent="0.2">
      <c r="C1643" s="1"/>
      <c r="D1643" s="1"/>
    </row>
    <row r="1644" spans="3:4" ht="14.1" customHeight="1" x14ac:dyDescent="0.2">
      <c r="C1644" s="1"/>
      <c r="D1644" s="1"/>
    </row>
    <row r="1645" spans="3:4" ht="14.1" customHeight="1" x14ac:dyDescent="0.2">
      <c r="C1645" s="1"/>
      <c r="D1645" s="1"/>
    </row>
    <row r="1646" spans="3:4" ht="14.1" customHeight="1" x14ac:dyDescent="0.2">
      <c r="C1646" s="1"/>
      <c r="D1646" s="1"/>
    </row>
    <row r="1647" spans="3:4" ht="14.1" customHeight="1" x14ac:dyDescent="0.2">
      <c r="C1647" s="1"/>
      <c r="D1647" s="1"/>
    </row>
    <row r="1648" spans="3:4" ht="14.1" customHeight="1" x14ac:dyDescent="0.2">
      <c r="C1648" s="1"/>
      <c r="D1648" s="1"/>
    </row>
    <row r="1649" spans="3:4" ht="14.1" customHeight="1" x14ac:dyDescent="0.2">
      <c r="C1649" s="1"/>
      <c r="D1649" s="1"/>
    </row>
    <row r="1650" spans="3:4" ht="14.1" customHeight="1" x14ac:dyDescent="0.2">
      <c r="C1650" s="1"/>
      <c r="D1650" s="1"/>
    </row>
    <row r="1651" spans="3:4" ht="14.1" customHeight="1" x14ac:dyDescent="0.2">
      <c r="C1651" s="1"/>
      <c r="D1651" s="1"/>
    </row>
    <row r="1652" spans="3:4" ht="14.1" customHeight="1" x14ac:dyDescent="0.2">
      <c r="C1652" s="1"/>
      <c r="D1652" s="1"/>
    </row>
    <row r="1653" spans="3:4" ht="14.1" customHeight="1" x14ac:dyDescent="0.2">
      <c r="C1653" s="1"/>
      <c r="D1653" s="1"/>
    </row>
    <row r="1654" spans="3:4" ht="14.1" customHeight="1" x14ac:dyDescent="0.2">
      <c r="C1654" s="1"/>
      <c r="D1654" s="1"/>
    </row>
    <row r="1655" spans="3:4" ht="14.1" customHeight="1" x14ac:dyDescent="0.2">
      <c r="C1655" s="1"/>
      <c r="D1655" s="1"/>
    </row>
    <row r="1656" spans="3:4" ht="14.1" customHeight="1" x14ac:dyDescent="0.2">
      <c r="C1656" s="1"/>
      <c r="D1656" s="1"/>
    </row>
    <row r="1657" spans="3:4" ht="14.1" customHeight="1" x14ac:dyDescent="0.2">
      <c r="C1657" s="1"/>
      <c r="D1657" s="1"/>
    </row>
    <row r="1658" spans="3:4" ht="14.1" customHeight="1" x14ac:dyDescent="0.2">
      <c r="C1658" s="1"/>
      <c r="D1658" s="1"/>
    </row>
    <row r="1659" spans="3:4" ht="14.1" customHeight="1" x14ac:dyDescent="0.2">
      <c r="C1659" s="1"/>
      <c r="D1659" s="1"/>
    </row>
    <row r="1660" spans="3:4" ht="14.1" customHeight="1" x14ac:dyDescent="0.2">
      <c r="C1660" s="1"/>
      <c r="D1660" s="1"/>
    </row>
    <row r="1661" spans="3:4" ht="14.1" customHeight="1" x14ac:dyDescent="0.2">
      <c r="C1661" s="1"/>
      <c r="D1661" s="1"/>
    </row>
    <row r="1662" spans="3:4" ht="14.1" customHeight="1" x14ac:dyDescent="0.2">
      <c r="C1662" s="1"/>
      <c r="D1662" s="1"/>
    </row>
    <row r="1663" spans="3:4" ht="14.1" customHeight="1" x14ac:dyDescent="0.2">
      <c r="C1663" s="1"/>
      <c r="D1663" s="1"/>
    </row>
    <row r="1664" spans="3:4" ht="14.1" customHeight="1" x14ac:dyDescent="0.2">
      <c r="C1664" s="1"/>
      <c r="D1664" s="1"/>
    </row>
    <row r="1665" spans="3:4" ht="14.1" customHeight="1" x14ac:dyDescent="0.2">
      <c r="C1665" s="1"/>
      <c r="D1665" s="1"/>
    </row>
    <row r="1666" spans="3:4" ht="14.1" customHeight="1" x14ac:dyDescent="0.2">
      <c r="C1666" s="1"/>
      <c r="D1666" s="1"/>
    </row>
    <row r="1667" spans="3:4" ht="14.1" customHeight="1" x14ac:dyDescent="0.2">
      <c r="C1667" s="1"/>
      <c r="D1667" s="1"/>
    </row>
    <row r="1668" spans="3:4" ht="14.1" customHeight="1" x14ac:dyDescent="0.2">
      <c r="C1668" s="1"/>
      <c r="D1668" s="1"/>
    </row>
    <row r="1669" spans="3:4" ht="14.1" customHeight="1" x14ac:dyDescent="0.2">
      <c r="C1669" s="1"/>
      <c r="D1669" s="1"/>
    </row>
    <row r="1670" spans="3:4" ht="14.1" customHeight="1" x14ac:dyDescent="0.2">
      <c r="C1670" s="1"/>
      <c r="D1670" s="1"/>
    </row>
    <row r="1671" spans="3:4" ht="14.1" customHeight="1" x14ac:dyDescent="0.2">
      <c r="C1671" s="1"/>
      <c r="D1671" s="1"/>
    </row>
    <row r="1672" spans="3:4" ht="14.1" customHeight="1" x14ac:dyDescent="0.2">
      <c r="C1672" s="1"/>
      <c r="D1672" s="1"/>
    </row>
    <row r="1673" spans="3:4" ht="14.1" customHeight="1" x14ac:dyDescent="0.2">
      <c r="C1673" s="1"/>
      <c r="D1673" s="1"/>
    </row>
    <row r="1674" spans="3:4" ht="14.1" customHeight="1" x14ac:dyDescent="0.2">
      <c r="C1674" s="1"/>
      <c r="D1674" s="1"/>
    </row>
    <row r="1675" spans="3:4" ht="14.1" customHeight="1" x14ac:dyDescent="0.2">
      <c r="C1675" s="1"/>
      <c r="D1675" s="1"/>
    </row>
    <row r="1676" spans="3:4" ht="14.1" customHeight="1" x14ac:dyDescent="0.2">
      <c r="C1676" s="1"/>
      <c r="D1676" s="1"/>
    </row>
    <row r="1677" spans="3:4" ht="14.1" customHeight="1" x14ac:dyDescent="0.2">
      <c r="C1677" s="1"/>
      <c r="D1677" s="1"/>
    </row>
    <row r="1678" spans="3:4" ht="14.1" customHeight="1" x14ac:dyDescent="0.2">
      <c r="C1678" s="1"/>
      <c r="D1678" s="1"/>
    </row>
    <row r="1679" spans="3:4" ht="14.1" customHeight="1" x14ac:dyDescent="0.2">
      <c r="C1679" s="1"/>
      <c r="D1679" s="1"/>
    </row>
    <row r="1680" spans="3:4" ht="14.1" customHeight="1" x14ac:dyDescent="0.2">
      <c r="C1680" s="1"/>
      <c r="D1680" s="1"/>
    </row>
    <row r="1681" spans="3:4" ht="14.1" customHeight="1" x14ac:dyDescent="0.2">
      <c r="C1681" s="1"/>
      <c r="D1681" s="1"/>
    </row>
    <row r="1682" spans="3:4" ht="14.1" customHeight="1" x14ac:dyDescent="0.2">
      <c r="C1682" s="1"/>
      <c r="D1682" s="1"/>
    </row>
    <row r="1683" spans="3:4" ht="14.1" customHeight="1" x14ac:dyDescent="0.2">
      <c r="C1683" s="1"/>
      <c r="D1683" s="1"/>
    </row>
    <row r="1684" spans="3:4" ht="14.1" customHeight="1" x14ac:dyDescent="0.2">
      <c r="C1684" s="1"/>
      <c r="D1684" s="1"/>
    </row>
    <row r="1685" spans="3:4" ht="14.1" customHeight="1" x14ac:dyDescent="0.2">
      <c r="C1685" s="1"/>
      <c r="D1685" s="1"/>
    </row>
    <row r="1686" spans="3:4" ht="14.1" customHeight="1" x14ac:dyDescent="0.2">
      <c r="C1686" s="1"/>
      <c r="D1686" s="1"/>
    </row>
    <row r="1687" spans="3:4" ht="14.1" customHeight="1" x14ac:dyDescent="0.2">
      <c r="C1687" s="1"/>
      <c r="D1687" s="1"/>
    </row>
    <row r="1688" spans="3:4" ht="14.1" customHeight="1" x14ac:dyDescent="0.2">
      <c r="C1688" s="1"/>
      <c r="D1688" s="1"/>
    </row>
    <row r="1689" spans="3:4" ht="14.1" customHeight="1" x14ac:dyDescent="0.2">
      <c r="C1689" s="1"/>
      <c r="D1689" s="1"/>
    </row>
    <row r="1690" spans="3:4" ht="14.1" customHeight="1" x14ac:dyDescent="0.2">
      <c r="C1690" s="1"/>
      <c r="D1690" s="1"/>
    </row>
    <row r="1691" spans="3:4" ht="14.1" customHeight="1" x14ac:dyDescent="0.2">
      <c r="C1691" s="1"/>
      <c r="D1691" s="1"/>
    </row>
    <row r="1692" spans="3:4" ht="14.1" customHeight="1" x14ac:dyDescent="0.2">
      <c r="C1692" s="1"/>
      <c r="D1692" s="1"/>
    </row>
    <row r="1693" spans="3:4" ht="14.1" customHeight="1" x14ac:dyDescent="0.2">
      <c r="C1693" s="1"/>
      <c r="D1693" s="1"/>
    </row>
    <row r="1694" spans="3:4" ht="14.1" customHeight="1" x14ac:dyDescent="0.2">
      <c r="C1694" s="1"/>
      <c r="D1694" s="1"/>
    </row>
    <row r="1695" spans="3:4" ht="14.1" customHeight="1" x14ac:dyDescent="0.2">
      <c r="C1695" s="1"/>
      <c r="D1695" s="1"/>
    </row>
    <row r="1696" spans="3:4" ht="14.1" customHeight="1" x14ac:dyDescent="0.2">
      <c r="C1696" s="1"/>
      <c r="D1696" s="1"/>
    </row>
    <row r="1697" spans="3:4" ht="14.1" customHeight="1" x14ac:dyDescent="0.2">
      <c r="C1697" s="1"/>
      <c r="D1697" s="1"/>
    </row>
    <row r="1698" spans="3:4" ht="14.1" customHeight="1" x14ac:dyDescent="0.2">
      <c r="C1698" s="1"/>
      <c r="D1698" s="1"/>
    </row>
    <row r="1699" spans="3:4" ht="14.1" customHeight="1" x14ac:dyDescent="0.2">
      <c r="C1699" s="1"/>
      <c r="D1699" s="1"/>
    </row>
    <row r="1700" spans="3:4" ht="14.1" customHeight="1" x14ac:dyDescent="0.2">
      <c r="C1700" s="1"/>
      <c r="D1700" s="1"/>
    </row>
    <row r="1701" spans="3:4" ht="14.1" customHeight="1" x14ac:dyDescent="0.2">
      <c r="C1701" s="1"/>
      <c r="D1701" s="1"/>
    </row>
    <row r="1702" spans="3:4" ht="14.1" customHeight="1" x14ac:dyDescent="0.2">
      <c r="C1702" s="1"/>
      <c r="D1702" s="1"/>
    </row>
    <row r="1703" spans="3:4" ht="14.1" customHeight="1" x14ac:dyDescent="0.2">
      <c r="C1703" s="1"/>
      <c r="D1703" s="1"/>
    </row>
    <row r="1704" spans="3:4" ht="14.1" customHeight="1" x14ac:dyDescent="0.2">
      <c r="C1704" s="1"/>
      <c r="D1704" s="1"/>
    </row>
    <row r="1705" spans="3:4" ht="14.1" customHeight="1" x14ac:dyDescent="0.2">
      <c r="C1705" s="1"/>
      <c r="D1705" s="1"/>
    </row>
    <row r="1706" spans="3:4" ht="14.1" customHeight="1" x14ac:dyDescent="0.2">
      <c r="C1706" s="1"/>
      <c r="D1706" s="1"/>
    </row>
    <row r="1707" spans="3:4" ht="14.1" customHeight="1" x14ac:dyDescent="0.2">
      <c r="C1707" s="1"/>
      <c r="D1707" s="1"/>
    </row>
    <row r="1708" spans="3:4" ht="14.1" customHeight="1" x14ac:dyDescent="0.2">
      <c r="C1708" s="1"/>
      <c r="D1708" s="1"/>
    </row>
    <row r="1709" spans="3:4" ht="14.1" customHeight="1" x14ac:dyDescent="0.2">
      <c r="C1709" s="1"/>
      <c r="D1709" s="1"/>
    </row>
    <row r="1710" spans="3:4" ht="14.1" customHeight="1" x14ac:dyDescent="0.2">
      <c r="C1710" s="1"/>
      <c r="D1710" s="1"/>
    </row>
    <row r="1711" spans="3:4" ht="14.1" customHeight="1" x14ac:dyDescent="0.2">
      <c r="C1711" s="1"/>
      <c r="D1711" s="1"/>
    </row>
    <row r="1712" spans="3:4" ht="14.1" customHeight="1" x14ac:dyDescent="0.2">
      <c r="C1712" s="1"/>
      <c r="D1712" s="1"/>
    </row>
    <row r="1713" spans="3:4" ht="14.1" customHeight="1" x14ac:dyDescent="0.2">
      <c r="C1713" s="1"/>
      <c r="D1713" s="1"/>
    </row>
    <row r="1714" spans="3:4" ht="14.1" customHeight="1" x14ac:dyDescent="0.2">
      <c r="C1714" s="1"/>
      <c r="D1714" s="1"/>
    </row>
    <row r="1715" spans="3:4" ht="14.1" customHeight="1" x14ac:dyDescent="0.2">
      <c r="C1715" s="1"/>
      <c r="D1715" s="1"/>
    </row>
    <row r="1716" spans="3:4" ht="14.1" customHeight="1" x14ac:dyDescent="0.2">
      <c r="C1716" s="1"/>
      <c r="D1716" s="1"/>
    </row>
    <row r="1717" spans="3:4" ht="14.1" customHeight="1" x14ac:dyDescent="0.2">
      <c r="C1717" s="1"/>
      <c r="D1717" s="1"/>
    </row>
    <row r="1718" spans="3:4" ht="14.1" customHeight="1" x14ac:dyDescent="0.2">
      <c r="C1718" s="1"/>
      <c r="D1718" s="1"/>
    </row>
    <row r="1719" spans="3:4" ht="14.1" customHeight="1" x14ac:dyDescent="0.2">
      <c r="C1719" s="1"/>
      <c r="D1719" s="1"/>
    </row>
    <row r="1720" spans="3:4" ht="14.1" customHeight="1" x14ac:dyDescent="0.2">
      <c r="C1720" s="1"/>
      <c r="D1720" s="1"/>
    </row>
    <row r="1721" spans="3:4" ht="14.1" customHeight="1" x14ac:dyDescent="0.2">
      <c r="C1721" s="1"/>
      <c r="D1721" s="1"/>
    </row>
    <row r="1722" spans="3:4" ht="14.1" customHeight="1" x14ac:dyDescent="0.2">
      <c r="C1722" s="1"/>
      <c r="D1722" s="1"/>
    </row>
    <row r="1723" spans="3:4" ht="14.1" customHeight="1" x14ac:dyDescent="0.2">
      <c r="C1723" s="1"/>
      <c r="D1723" s="1"/>
    </row>
    <row r="1724" spans="3:4" ht="14.1" customHeight="1" x14ac:dyDescent="0.2">
      <c r="C1724" s="1"/>
      <c r="D1724" s="1"/>
    </row>
    <row r="1725" spans="3:4" ht="14.1" customHeight="1" x14ac:dyDescent="0.2">
      <c r="C1725" s="1"/>
      <c r="D1725" s="1"/>
    </row>
    <row r="1726" spans="3:4" ht="14.1" customHeight="1" x14ac:dyDescent="0.2">
      <c r="C1726" s="1"/>
      <c r="D1726" s="1"/>
    </row>
    <row r="1727" spans="3:4" ht="14.1" customHeight="1" x14ac:dyDescent="0.2">
      <c r="C1727" s="1"/>
      <c r="D1727" s="1"/>
    </row>
    <row r="1728" spans="3:4" ht="14.1" customHeight="1" x14ac:dyDescent="0.2">
      <c r="C1728" s="1"/>
      <c r="D1728" s="1"/>
    </row>
    <row r="1729" spans="3:4" ht="14.1" customHeight="1" x14ac:dyDescent="0.2">
      <c r="C1729" s="1"/>
      <c r="D1729" s="1"/>
    </row>
    <row r="1730" spans="3:4" ht="14.1" customHeight="1" x14ac:dyDescent="0.2">
      <c r="C1730" s="1"/>
      <c r="D1730" s="1"/>
    </row>
    <row r="1731" spans="3:4" ht="14.1" customHeight="1" x14ac:dyDescent="0.2">
      <c r="C1731" s="1"/>
      <c r="D1731" s="1"/>
    </row>
    <row r="1732" spans="3:4" ht="14.1" customHeight="1" x14ac:dyDescent="0.2">
      <c r="C1732" s="1"/>
      <c r="D1732" s="1"/>
    </row>
    <row r="1733" spans="3:4" ht="14.1" customHeight="1" x14ac:dyDescent="0.2">
      <c r="C1733" s="1"/>
      <c r="D1733" s="1"/>
    </row>
    <row r="1734" spans="3:4" ht="14.1" customHeight="1" x14ac:dyDescent="0.2">
      <c r="C1734" s="1"/>
      <c r="D1734" s="1"/>
    </row>
    <row r="1735" spans="3:4" ht="14.1" customHeight="1" x14ac:dyDescent="0.2">
      <c r="C1735" s="1"/>
      <c r="D1735" s="1"/>
    </row>
    <row r="1736" spans="3:4" ht="14.1" customHeight="1" x14ac:dyDescent="0.2">
      <c r="C1736" s="1"/>
      <c r="D1736" s="1"/>
    </row>
    <row r="1737" spans="3:4" ht="14.1" customHeight="1" x14ac:dyDescent="0.2">
      <c r="C1737" s="1"/>
      <c r="D1737" s="1"/>
    </row>
    <row r="1738" spans="3:4" ht="14.1" customHeight="1" x14ac:dyDescent="0.2">
      <c r="C1738" s="1"/>
      <c r="D1738" s="1"/>
    </row>
    <row r="1739" spans="3:4" ht="14.1" customHeight="1" x14ac:dyDescent="0.2">
      <c r="C1739" s="1"/>
      <c r="D1739" s="1"/>
    </row>
    <row r="1740" spans="3:4" ht="14.1" customHeight="1" x14ac:dyDescent="0.2">
      <c r="C1740" s="1"/>
      <c r="D1740" s="1"/>
    </row>
    <row r="1741" spans="3:4" ht="14.1" customHeight="1" x14ac:dyDescent="0.2">
      <c r="C1741" s="1"/>
      <c r="D1741" s="1"/>
    </row>
    <row r="1742" spans="3:4" ht="14.1" customHeight="1" x14ac:dyDescent="0.2">
      <c r="C1742" s="1"/>
      <c r="D1742" s="1"/>
    </row>
    <row r="1743" spans="3:4" ht="14.1" customHeight="1" x14ac:dyDescent="0.2">
      <c r="C1743" s="1"/>
      <c r="D1743" s="1"/>
    </row>
    <row r="1744" spans="3:4" ht="14.1" customHeight="1" x14ac:dyDescent="0.2">
      <c r="C1744" s="1"/>
      <c r="D1744" s="1"/>
    </row>
    <row r="1745" spans="3:4" ht="14.1" customHeight="1" x14ac:dyDescent="0.2">
      <c r="C1745" s="1"/>
      <c r="D1745" s="1"/>
    </row>
    <row r="1746" spans="3:4" ht="14.1" customHeight="1" x14ac:dyDescent="0.2">
      <c r="C1746" s="1"/>
      <c r="D1746" s="1"/>
    </row>
    <row r="1747" spans="3:4" ht="14.1" customHeight="1" x14ac:dyDescent="0.2">
      <c r="C1747" s="1"/>
      <c r="D1747" s="1"/>
    </row>
    <row r="1748" spans="3:4" ht="14.1" customHeight="1" x14ac:dyDescent="0.2">
      <c r="C1748" s="1"/>
      <c r="D1748" s="1"/>
    </row>
    <row r="1749" spans="3:4" ht="14.1" customHeight="1" x14ac:dyDescent="0.2">
      <c r="C1749" s="1"/>
      <c r="D1749" s="1"/>
    </row>
    <row r="1750" spans="3:4" ht="14.1" customHeight="1" x14ac:dyDescent="0.2">
      <c r="C1750" s="1"/>
      <c r="D1750" s="1"/>
    </row>
    <row r="1751" spans="3:4" ht="14.1" customHeight="1" x14ac:dyDescent="0.2">
      <c r="C1751" s="1"/>
      <c r="D1751" s="1"/>
    </row>
    <row r="1752" spans="3:4" ht="14.1" customHeight="1" x14ac:dyDescent="0.2">
      <c r="C1752" s="1"/>
      <c r="D1752" s="1"/>
    </row>
    <row r="1753" spans="3:4" ht="14.1" customHeight="1" x14ac:dyDescent="0.2">
      <c r="C1753" s="1"/>
      <c r="D1753" s="1"/>
    </row>
    <row r="1754" spans="3:4" ht="14.1" customHeight="1" x14ac:dyDescent="0.2">
      <c r="C1754" s="1"/>
      <c r="D1754" s="1"/>
    </row>
    <row r="1755" spans="3:4" ht="14.1" customHeight="1" x14ac:dyDescent="0.2">
      <c r="C1755" s="1"/>
      <c r="D1755" s="1"/>
    </row>
    <row r="1756" spans="3:4" ht="14.1" customHeight="1" x14ac:dyDescent="0.2">
      <c r="C1756" s="1"/>
      <c r="D1756" s="1"/>
    </row>
    <row r="1757" spans="3:4" ht="14.1" customHeight="1" x14ac:dyDescent="0.2">
      <c r="C1757" s="1"/>
      <c r="D1757" s="1"/>
    </row>
    <row r="1758" spans="3:4" ht="14.1" customHeight="1" x14ac:dyDescent="0.2">
      <c r="C1758" s="1"/>
      <c r="D1758" s="1"/>
    </row>
    <row r="1759" spans="3:4" ht="14.1" customHeight="1" x14ac:dyDescent="0.2">
      <c r="C1759" s="1"/>
      <c r="D1759" s="1"/>
    </row>
    <row r="1760" spans="3:4" ht="14.1" customHeight="1" x14ac:dyDescent="0.2">
      <c r="C1760" s="1"/>
      <c r="D1760" s="1"/>
    </row>
    <row r="1761" spans="3:4" ht="14.1" customHeight="1" x14ac:dyDescent="0.2">
      <c r="C1761" s="1"/>
      <c r="D1761" s="1"/>
    </row>
    <row r="1762" spans="3:4" ht="14.1" customHeight="1" x14ac:dyDescent="0.2">
      <c r="C1762" s="1"/>
      <c r="D1762" s="1"/>
    </row>
    <row r="1763" spans="3:4" ht="14.1" customHeight="1" x14ac:dyDescent="0.2">
      <c r="C1763" s="1"/>
      <c r="D1763" s="1"/>
    </row>
    <row r="1764" spans="3:4" ht="14.1" customHeight="1" x14ac:dyDescent="0.2">
      <c r="C1764" s="1"/>
      <c r="D1764" s="1"/>
    </row>
    <row r="1765" spans="3:4" ht="14.1" customHeight="1" x14ac:dyDescent="0.2">
      <c r="C1765" s="1"/>
      <c r="D1765" s="1"/>
    </row>
    <row r="1766" spans="3:4" ht="14.1" customHeight="1" x14ac:dyDescent="0.2">
      <c r="C1766" s="1"/>
      <c r="D1766" s="1"/>
    </row>
    <row r="1767" spans="3:4" ht="14.1" customHeight="1" x14ac:dyDescent="0.2">
      <c r="C1767" s="1"/>
      <c r="D1767" s="1"/>
    </row>
    <row r="1768" spans="3:4" ht="14.1" customHeight="1" x14ac:dyDescent="0.2">
      <c r="C1768" s="1"/>
      <c r="D1768" s="1"/>
    </row>
    <row r="1769" spans="3:4" ht="14.1" customHeight="1" x14ac:dyDescent="0.2">
      <c r="C1769" s="1"/>
      <c r="D1769" s="1"/>
    </row>
    <row r="1770" spans="3:4" ht="14.1" customHeight="1" x14ac:dyDescent="0.2">
      <c r="C1770" s="1"/>
      <c r="D1770" s="1"/>
    </row>
    <row r="1771" spans="3:4" ht="14.1" customHeight="1" x14ac:dyDescent="0.2">
      <c r="C1771" s="1"/>
      <c r="D1771" s="1"/>
    </row>
    <row r="1772" spans="3:4" ht="14.1" customHeight="1" x14ac:dyDescent="0.2">
      <c r="C1772" s="1"/>
      <c r="D1772" s="1"/>
    </row>
    <row r="1773" spans="3:4" ht="14.1" customHeight="1" x14ac:dyDescent="0.2">
      <c r="C1773" s="1"/>
      <c r="D1773" s="1"/>
    </row>
    <row r="1774" spans="3:4" ht="14.1" customHeight="1" x14ac:dyDescent="0.2">
      <c r="C1774" s="1"/>
      <c r="D1774" s="1"/>
    </row>
    <row r="1775" spans="3:4" ht="14.1" customHeight="1" x14ac:dyDescent="0.2">
      <c r="C1775" s="1"/>
      <c r="D1775" s="1"/>
    </row>
    <row r="1776" spans="3:4" ht="14.1" customHeight="1" x14ac:dyDescent="0.2">
      <c r="C1776" s="1"/>
      <c r="D1776" s="1"/>
    </row>
    <row r="1777" spans="3:4" ht="14.1" customHeight="1" x14ac:dyDescent="0.2">
      <c r="C1777" s="1"/>
      <c r="D1777" s="1"/>
    </row>
    <row r="1778" spans="3:4" ht="14.1" customHeight="1" x14ac:dyDescent="0.2">
      <c r="C1778" s="1"/>
      <c r="D1778" s="1"/>
    </row>
    <row r="1779" spans="3:4" ht="14.1" customHeight="1" x14ac:dyDescent="0.2">
      <c r="C1779" s="1"/>
      <c r="D1779" s="1"/>
    </row>
    <row r="1780" spans="3:4" ht="14.1" customHeight="1" x14ac:dyDescent="0.2">
      <c r="C1780" s="1"/>
      <c r="D1780" s="1"/>
    </row>
    <row r="1781" spans="3:4" ht="14.1" customHeight="1" x14ac:dyDescent="0.2">
      <c r="C1781" s="1"/>
      <c r="D1781" s="1"/>
    </row>
    <row r="1782" spans="3:4" ht="14.1" customHeight="1" x14ac:dyDescent="0.2">
      <c r="C1782" s="1"/>
      <c r="D1782" s="1"/>
    </row>
    <row r="1783" spans="3:4" ht="14.1" customHeight="1" x14ac:dyDescent="0.2">
      <c r="C1783" s="1"/>
      <c r="D1783" s="1"/>
    </row>
    <row r="1784" spans="3:4" ht="14.1" customHeight="1" x14ac:dyDescent="0.2">
      <c r="C1784" s="1"/>
      <c r="D1784" s="1"/>
    </row>
    <row r="1785" spans="3:4" ht="14.1" customHeight="1" x14ac:dyDescent="0.2">
      <c r="C1785" s="1"/>
      <c r="D1785" s="1"/>
    </row>
    <row r="1786" spans="3:4" ht="14.1" customHeight="1" x14ac:dyDescent="0.2">
      <c r="C1786" s="1"/>
      <c r="D1786" s="1"/>
    </row>
    <row r="1787" spans="3:4" ht="14.1" customHeight="1" x14ac:dyDescent="0.2">
      <c r="C1787" s="1"/>
      <c r="D1787" s="1"/>
    </row>
    <row r="1788" spans="3:4" ht="14.1" customHeight="1" x14ac:dyDescent="0.2">
      <c r="C1788" s="1"/>
      <c r="D1788" s="1"/>
    </row>
    <row r="1789" spans="3:4" ht="14.1" customHeight="1" x14ac:dyDescent="0.2">
      <c r="C1789" s="1"/>
      <c r="D1789" s="1"/>
    </row>
    <row r="1790" spans="3:4" ht="14.1" customHeight="1" x14ac:dyDescent="0.2">
      <c r="C1790" s="1"/>
      <c r="D1790" s="1"/>
    </row>
    <row r="1791" spans="3:4" ht="14.1" customHeight="1" x14ac:dyDescent="0.2">
      <c r="C1791" s="1"/>
      <c r="D1791" s="1"/>
    </row>
    <row r="1792" spans="3:4" ht="14.1" customHeight="1" x14ac:dyDescent="0.2">
      <c r="C1792" s="1"/>
      <c r="D1792" s="1"/>
    </row>
    <row r="1793" spans="3:4" ht="14.1" customHeight="1" x14ac:dyDescent="0.2">
      <c r="C1793" s="1"/>
      <c r="D1793" s="1"/>
    </row>
    <row r="1794" spans="3:4" ht="14.1" customHeight="1" x14ac:dyDescent="0.2">
      <c r="C1794" s="1"/>
      <c r="D1794" s="1"/>
    </row>
    <row r="1795" spans="3:4" ht="14.1" customHeight="1" x14ac:dyDescent="0.2">
      <c r="C1795" s="1"/>
      <c r="D1795" s="1"/>
    </row>
    <row r="1796" spans="3:4" ht="14.1" customHeight="1" x14ac:dyDescent="0.2">
      <c r="C1796" s="1"/>
      <c r="D1796" s="1"/>
    </row>
    <row r="1797" spans="3:4" ht="14.1" customHeight="1" x14ac:dyDescent="0.2">
      <c r="C1797" s="1"/>
      <c r="D1797" s="1"/>
    </row>
    <row r="1798" spans="3:4" ht="14.1" customHeight="1" x14ac:dyDescent="0.2">
      <c r="C1798" s="1"/>
      <c r="D1798" s="1"/>
    </row>
    <row r="1799" spans="3:4" ht="14.1" customHeight="1" x14ac:dyDescent="0.2">
      <c r="C1799" s="1"/>
      <c r="D1799" s="1"/>
    </row>
    <row r="1800" spans="3:4" ht="14.1" customHeight="1" x14ac:dyDescent="0.2">
      <c r="C1800" s="1"/>
      <c r="D1800" s="1"/>
    </row>
    <row r="1801" spans="3:4" ht="14.1" customHeight="1" x14ac:dyDescent="0.2">
      <c r="C1801" s="1"/>
      <c r="D1801" s="1"/>
    </row>
    <row r="1802" spans="3:4" ht="14.1" customHeight="1" x14ac:dyDescent="0.2">
      <c r="C1802" s="1"/>
      <c r="D1802" s="1"/>
    </row>
    <row r="1803" spans="3:4" ht="14.1" customHeight="1" x14ac:dyDescent="0.2">
      <c r="C1803" s="1"/>
      <c r="D1803" s="1"/>
    </row>
    <row r="1804" spans="3:4" ht="14.1" customHeight="1" x14ac:dyDescent="0.2">
      <c r="C1804" s="1"/>
      <c r="D1804" s="1"/>
    </row>
    <row r="1805" spans="3:4" ht="14.1" customHeight="1" x14ac:dyDescent="0.2">
      <c r="C1805" s="1"/>
      <c r="D1805" s="1"/>
    </row>
    <row r="1806" spans="3:4" ht="14.1" customHeight="1" x14ac:dyDescent="0.2">
      <c r="C1806" s="1"/>
      <c r="D1806" s="1"/>
    </row>
    <row r="1807" spans="3:4" ht="14.1" customHeight="1" x14ac:dyDescent="0.2">
      <c r="C1807" s="1"/>
      <c r="D1807" s="1"/>
    </row>
    <row r="1808" spans="3:4" ht="14.1" customHeight="1" x14ac:dyDescent="0.2">
      <c r="C1808" s="1"/>
      <c r="D1808" s="1"/>
    </row>
    <row r="1809" spans="3:4" ht="14.1" customHeight="1" x14ac:dyDescent="0.2">
      <c r="C1809" s="1"/>
      <c r="D1809" s="1"/>
    </row>
    <row r="1810" spans="3:4" ht="14.1" customHeight="1" x14ac:dyDescent="0.2">
      <c r="C1810" s="1"/>
      <c r="D1810" s="1"/>
    </row>
    <row r="1811" spans="3:4" ht="14.1" customHeight="1" x14ac:dyDescent="0.2">
      <c r="C1811" s="1"/>
      <c r="D1811" s="1"/>
    </row>
    <row r="1812" spans="3:4" ht="14.1" customHeight="1" x14ac:dyDescent="0.2">
      <c r="C1812" s="1"/>
      <c r="D1812" s="1"/>
    </row>
    <row r="1813" spans="3:4" ht="14.1" customHeight="1" x14ac:dyDescent="0.2">
      <c r="C1813" s="1"/>
      <c r="D1813" s="1"/>
    </row>
    <row r="1814" spans="3:4" ht="14.1" customHeight="1" x14ac:dyDescent="0.2">
      <c r="C1814" s="1"/>
      <c r="D1814" s="1"/>
    </row>
    <row r="1815" spans="3:4" ht="14.1" customHeight="1" x14ac:dyDescent="0.2">
      <c r="C1815" s="1"/>
      <c r="D1815" s="1"/>
    </row>
    <row r="1816" spans="3:4" ht="14.1" customHeight="1" x14ac:dyDescent="0.2">
      <c r="C1816" s="1"/>
      <c r="D1816" s="1"/>
    </row>
    <row r="1817" spans="3:4" ht="14.1" customHeight="1" x14ac:dyDescent="0.2">
      <c r="C1817" s="1"/>
      <c r="D1817" s="1"/>
    </row>
    <row r="1818" spans="3:4" ht="14.1" customHeight="1" x14ac:dyDescent="0.2">
      <c r="C1818" s="1"/>
      <c r="D1818" s="1"/>
    </row>
    <row r="1819" spans="3:4" ht="14.1" customHeight="1" x14ac:dyDescent="0.2">
      <c r="C1819" s="1"/>
      <c r="D1819" s="1"/>
    </row>
    <row r="1820" spans="3:4" ht="14.1" customHeight="1" x14ac:dyDescent="0.2">
      <c r="C1820" s="1"/>
      <c r="D1820" s="1"/>
    </row>
    <row r="1821" spans="3:4" ht="14.1" customHeight="1" x14ac:dyDescent="0.2">
      <c r="C1821" s="1"/>
      <c r="D1821" s="1"/>
    </row>
    <row r="1822" spans="3:4" ht="14.1" customHeight="1" x14ac:dyDescent="0.2">
      <c r="C1822" s="1"/>
      <c r="D1822" s="1"/>
    </row>
    <row r="1823" spans="3:4" ht="14.1" customHeight="1" x14ac:dyDescent="0.2">
      <c r="C1823" s="1"/>
      <c r="D1823" s="1"/>
    </row>
    <row r="1824" spans="3:4" ht="14.1" customHeight="1" x14ac:dyDescent="0.2">
      <c r="C1824" s="1"/>
      <c r="D1824" s="1"/>
    </row>
    <row r="1825" spans="3:4" ht="14.1" customHeight="1" x14ac:dyDescent="0.2">
      <c r="C1825" s="1"/>
      <c r="D1825" s="1"/>
    </row>
    <row r="1826" spans="3:4" ht="14.1" customHeight="1" x14ac:dyDescent="0.2">
      <c r="C1826" s="1"/>
      <c r="D1826" s="1"/>
    </row>
    <row r="1827" spans="3:4" ht="14.1" customHeight="1" x14ac:dyDescent="0.2">
      <c r="C1827" s="1"/>
      <c r="D1827" s="1"/>
    </row>
    <row r="1828" spans="3:4" ht="14.1" customHeight="1" x14ac:dyDescent="0.2">
      <c r="C1828" s="1"/>
      <c r="D1828" s="1"/>
    </row>
    <row r="1829" spans="3:4" ht="14.1" customHeight="1" x14ac:dyDescent="0.2">
      <c r="C1829" s="1"/>
      <c r="D1829" s="1"/>
    </row>
    <row r="1830" spans="3:4" ht="14.1" customHeight="1" x14ac:dyDescent="0.2">
      <c r="C1830" s="1"/>
      <c r="D1830" s="1"/>
    </row>
    <row r="1831" spans="3:4" ht="14.1" customHeight="1" x14ac:dyDescent="0.2">
      <c r="C1831" s="1"/>
      <c r="D1831" s="1"/>
    </row>
    <row r="1832" spans="3:4" ht="14.1" customHeight="1" x14ac:dyDescent="0.2">
      <c r="C1832" s="1"/>
      <c r="D1832" s="1"/>
    </row>
    <row r="1833" spans="3:4" ht="14.1" customHeight="1" x14ac:dyDescent="0.2">
      <c r="C1833" s="1"/>
      <c r="D1833" s="1"/>
    </row>
    <row r="1834" spans="3:4" ht="14.1" customHeight="1" x14ac:dyDescent="0.2">
      <c r="C1834" s="1"/>
      <c r="D1834" s="1"/>
    </row>
    <row r="1835" spans="3:4" ht="14.1" customHeight="1" x14ac:dyDescent="0.2">
      <c r="C1835" s="1"/>
      <c r="D1835" s="1"/>
    </row>
    <row r="1836" spans="3:4" ht="14.1" customHeight="1" x14ac:dyDescent="0.2">
      <c r="C1836" s="1"/>
      <c r="D1836" s="1"/>
    </row>
    <row r="1837" spans="3:4" ht="14.1" customHeight="1" x14ac:dyDescent="0.2">
      <c r="C1837" s="1"/>
      <c r="D1837" s="1"/>
    </row>
    <row r="1838" spans="3:4" ht="14.1" customHeight="1" x14ac:dyDescent="0.2">
      <c r="C1838" s="1"/>
      <c r="D1838" s="1"/>
    </row>
    <row r="1839" spans="3:4" ht="14.1" customHeight="1" x14ac:dyDescent="0.2">
      <c r="C1839" s="1"/>
      <c r="D1839" s="1"/>
    </row>
    <row r="1840" spans="3:4" ht="14.1" customHeight="1" x14ac:dyDescent="0.2">
      <c r="C1840" s="1"/>
      <c r="D1840" s="1"/>
    </row>
    <row r="1841" spans="3:4" ht="14.1" customHeight="1" x14ac:dyDescent="0.2">
      <c r="C1841" s="1"/>
      <c r="D1841" s="1"/>
    </row>
    <row r="1842" spans="3:4" ht="14.1" customHeight="1" x14ac:dyDescent="0.2">
      <c r="C1842" s="1"/>
      <c r="D1842" s="1"/>
    </row>
    <row r="1843" spans="3:4" ht="14.1" customHeight="1" x14ac:dyDescent="0.2">
      <c r="C1843" s="1"/>
      <c r="D1843" s="1"/>
    </row>
    <row r="1844" spans="3:4" ht="14.1" customHeight="1" x14ac:dyDescent="0.2">
      <c r="C1844" s="1"/>
      <c r="D1844" s="1"/>
    </row>
    <row r="1845" spans="3:4" ht="14.1" customHeight="1" x14ac:dyDescent="0.2">
      <c r="C1845" s="1"/>
      <c r="D1845" s="1"/>
    </row>
    <row r="1846" spans="3:4" ht="14.1" customHeight="1" x14ac:dyDescent="0.2">
      <c r="C1846" s="1"/>
      <c r="D1846" s="1"/>
    </row>
    <row r="1847" spans="3:4" ht="14.1" customHeight="1" x14ac:dyDescent="0.2">
      <c r="C1847" s="1"/>
      <c r="D1847" s="1"/>
    </row>
    <row r="1848" spans="3:4" ht="14.1" customHeight="1" x14ac:dyDescent="0.2">
      <c r="C1848" s="1"/>
      <c r="D1848" s="1"/>
    </row>
    <row r="1849" spans="3:4" ht="14.1" customHeight="1" x14ac:dyDescent="0.2">
      <c r="C1849" s="1"/>
      <c r="D1849" s="1"/>
    </row>
    <row r="1850" spans="3:4" ht="14.1" customHeight="1" x14ac:dyDescent="0.2">
      <c r="C1850" s="1"/>
      <c r="D1850" s="1"/>
    </row>
    <row r="1851" spans="3:4" ht="14.1" customHeight="1" x14ac:dyDescent="0.2">
      <c r="C1851" s="1"/>
      <c r="D1851" s="1"/>
    </row>
    <row r="1852" spans="3:4" ht="14.1" customHeight="1" x14ac:dyDescent="0.2">
      <c r="C1852" s="1"/>
      <c r="D1852" s="1"/>
    </row>
    <row r="1853" spans="3:4" ht="14.1" customHeight="1" x14ac:dyDescent="0.2">
      <c r="C1853" s="1"/>
      <c r="D1853" s="1"/>
    </row>
    <row r="1854" spans="3:4" ht="14.1" customHeight="1" x14ac:dyDescent="0.2">
      <c r="C1854" s="1"/>
      <c r="D1854" s="1"/>
    </row>
    <row r="1855" spans="3:4" ht="14.1" customHeight="1" x14ac:dyDescent="0.2">
      <c r="C1855" s="1"/>
      <c r="D1855" s="1"/>
    </row>
    <row r="1856" spans="3:4" ht="14.1" customHeight="1" x14ac:dyDescent="0.2">
      <c r="C1856" s="1"/>
      <c r="D1856" s="1"/>
    </row>
    <row r="1857" spans="3:4" ht="14.1" customHeight="1" x14ac:dyDescent="0.2">
      <c r="C1857" s="1"/>
      <c r="D1857" s="1"/>
    </row>
    <row r="1858" spans="3:4" ht="14.1" customHeight="1" x14ac:dyDescent="0.2">
      <c r="C1858" s="1"/>
      <c r="D1858" s="1"/>
    </row>
    <row r="1859" spans="3:4" ht="14.1" customHeight="1" x14ac:dyDescent="0.2">
      <c r="C1859" s="1"/>
      <c r="D1859" s="1"/>
    </row>
    <row r="1860" spans="3:4" ht="14.1" customHeight="1" x14ac:dyDescent="0.2">
      <c r="C1860" s="1"/>
      <c r="D1860" s="1"/>
    </row>
    <row r="1861" spans="3:4" ht="14.1" customHeight="1" x14ac:dyDescent="0.2">
      <c r="C1861" s="1"/>
      <c r="D1861" s="1"/>
    </row>
    <row r="1862" spans="3:4" ht="14.1" customHeight="1" x14ac:dyDescent="0.2">
      <c r="C1862" s="1"/>
      <c r="D1862" s="1"/>
    </row>
    <row r="1863" spans="3:4" ht="14.1" customHeight="1" x14ac:dyDescent="0.2">
      <c r="C1863" s="1"/>
      <c r="D1863" s="1"/>
    </row>
    <row r="1864" spans="3:4" ht="14.1" customHeight="1" x14ac:dyDescent="0.2">
      <c r="C1864" s="1"/>
      <c r="D1864" s="1"/>
    </row>
    <row r="1865" spans="3:4" ht="14.1" customHeight="1" x14ac:dyDescent="0.2">
      <c r="C1865" s="1"/>
      <c r="D1865" s="1"/>
    </row>
    <row r="1866" spans="3:4" ht="14.1" customHeight="1" x14ac:dyDescent="0.2">
      <c r="C1866" s="1"/>
      <c r="D1866" s="1"/>
    </row>
    <row r="1867" spans="3:4" ht="14.1" customHeight="1" x14ac:dyDescent="0.2">
      <c r="C1867" s="1"/>
      <c r="D1867" s="1"/>
    </row>
    <row r="1868" spans="3:4" ht="14.1" customHeight="1" x14ac:dyDescent="0.2">
      <c r="C1868" s="1"/>
      <c r="D1868" s="1"/>
    </row>
    <row r="1869" spans="3:4" ht="14.1" customHeight="1" x14ac:dyDescent="0.2">
      <c r="C1869" s="1"/>
      <c r="D1869" s="1"/>
    </row>
    <row r="1870" spans="3:4" ht="14.1" customHeight="1" x14ac:dyDescent="0.2">
      <c r="C1870" s="1"/>
      <c r="D1870" s="1"/>
    </row>
    <row r="1871" spans="3:4" ht="14.1" customHeight="1" x14ac:dyDescent="0.2">
      <c r="C1871" s="1"/>
      <c r="D1871" s="1"/>
    </row>
    <row r="1872" spans="3:4" ht="14.1" customHeight="1" x14ac:dyDescent="0.2">
      <c r="C1872" s="1"/>
      <c r="D1872" s="1"/>
    </row>
    <row r="1873" spans="3:4" ht="14.1" customHeight="1" x14ac:dyDescent="0.2">
      <c r="C1873" s="1"/>
      <c r="D1873" s="1"/>
    </row>
    <row r="1874" spans="3:4" ht="14.1" customHeight="1" x14ac:dyDescent="0.2">
      <c r="C1874" s="1"/>
      <c r="D1874" s="1"/>
    </row>
    <row r="1875" spans="3:4" ht="14.1" customHeight="1" x14ac:dyDescent="0.2">
      <c r="C1875" s="1"/>
      <c r="D1875" s="1"/>
    </row>
    <row r="1876" spans="3:4" ht="14.1" customHeight="1" x14ac:dyDescent="0.2">
      <c r="C1876" s="1"/>
      <c r="D1876" s="1"/>
    </row>
    <row r="1877" spans="3:4" ht="14.1" customHeight="1" x14ac:dyDescent="0.2">
      <c r="C1877" s="1"/>
      <c r="D1877" s="1"/>
    </row>
    <row r="1878" spans="3:4" ht="14.1" customHeight="1" x14ac:dyDescent="0.2">
      <c r="C1878" s="1"/>
      <c r="D1878" s="1"/>
    </row>
    <row r="1879" spans="3:4" ht="14.1" customHeight="1" x14ac:dyDescent="0.2">
      <c r="C1879" s="1"/>
      <c r="D1879" s="1"/>
    </row>
    <row r="1880" spans="3:4" ht="14.1" customHeight="1" x14ac:dyDescent="0.2">
      <c r="C1880" s="1"/>
      <c r="D1880" s="1"/>
    </row>
    <row r="1881" spans="3:4" ht="14.1" customHeight="1" x14ac:dyDescent="0.2">
      <c r="C1881" s="1"/>
      <c r="D1881" s="1"/>
    </row>
    <row r="1882" spans="3:4" ht="14.1" customHeight="1" x14ac:dyDescent="0.2">
      <c r="C1882" s="1"/>
      <c r="D1882" s="1"/>
    </row>
    <row r="1883" spans="3:4" ht="14.1" customHeight="1" x14ac:dyDescent="0.2">
      <c r="C1883" s="1"/>
      <c r="D1883" s="1"/>
    </row>
    <row r="1884" spans="3:4" ht="14.1" customHeight="1" x14ac:dyDescent="0.2">
      <c r="C1884" s="1"/>
      <c r="D1884" s="1"/>
    </row>
    <row r="1885" spans="3:4" ht="14.1" customHeight="1" x14ac:dyDescent="0.2">
      <c r="C1885" s="1"/>
      <c r="D1885" s="1"/>
    </row>
    <row r="1886" spans="3:4" ht="14.1" customHeight="1" x14ac:dyDescent="0.2">
      <c r="C1886" s="1"/>
      <c r="D1886" s="1"/>
    </row>
    <row r="1887" spans="3:4" ht="14.1" customHeight="1" x14ac:dyDescent="0.2">
      <c r="C1887" s="1"/>
      <c r="D1887" s="1"/>
    </row>
    <row r="1888" spans="3:4" ht="14.1" customHeight="1" x14ac:dyDescent="0.2">
      <c r="C1888" s="1"/>
      <c r="D1888" s="1"/>
    </row>
    <row r="1889" spans="3:4" ht="14.1" customHeight="1" x14ac:dyDescent="0.2">
      <c r="C1889" s="1"/>
      <c r="D1889" s="1"/>
    </row>
    <row r="1890" spans="3:4" ht="14.1" customHeight="1" x14ac:dyDescent="0.2">
      <c r="C1890" s="1"/>
      <c r="D1890" s="1"/>
    </row>
    <row r="1891" spans="3:4" ht="14.1" customHeight="1" x14ac:dyDescent="0.2">
      <c r="C1891" s="1"/>
      <c r="D1891" s="1"/>
    </row>
    <row r="1892" spans="3:4" ht="14.1" customHeight="1" x14ac:dyDescent="0.2">
      <c r="C1892" s="1"/>
      <c r="D1892" s="1"/>
    </row>
    <row r="1893" spans="3:4" ht="14.1" customHeight="1" x14ac:dyDescent="0.2">
      <c r="C1893" s="1"/>
      <c r="D1893" s="1"/>
    </row>
    <row r="1894" spans="3:4" ht="14.1" customHeight="1" x14ac:dyDescent="0.2">
      <c r="C1894" s="1"/>
      <c r="D1894" s="1"/>
    </row>
    <row r="1895" spans="3:4" ht="14.1" customHeight="1" x14ac:dyDescent="0.2">
      <c r="C1895" s="1"/>
      <c r="D1895" s="1"/>
    </row>
    <row r="1896" spans="3:4" ht="14.1" customHeight="1" x14ac:dyDescent="0.2">
      <c r="C1896" s="1"/>
      <c r="D1896" s="1"/>
    </row>
    <row r="1897" spans="3:4" ht="14.1" customHeight="1" x14ac:dyDescent="0.2">
      <c r="C1897" s="1"/>
      <c r="D1897" s="1"/>
    </row>
    <row r="1898" spans="3:4" ht="14.1" customHeight="1" x14ac:dyDescent="0.2">
      <c r="C1898" s="1"/>
      <c r="D1898" s="1"/>
    </row>
    <row r="1899" spans="3:4" ht="14.1" customHeight="1" x14ac:dyDescent="0.2">
      <c r="C1899" s="1"/>
      <c r="D1899" s="1"/>
    </row>
    <row r="1900" spans="3:4" ht="14.1" customHeight="1" x14ac:dyDescent="0.2">
      <c r="C1900" s="1"/>
      <c r="D1900" s="1"/>
    </row>
    <row r="1901" spans="3:4" ht="14.1" customHeight="1" x14ac:dyDescent="0.2">
      <c r="C1901" s="1"/>
      <c r="D1901" s="1"/>
    </row>
    <row r="1902" spans="3:4" ht="14.1" customHeight="1" x14ac:dyDescent="0.2">
      <c r="C1902" s="1"/>
      <c r="D1902" s="1"/>
    </row>
    <row r="1903" spans="3:4" ht="14.1" customHeight="1" x14ac:dyDescent="0.2">
      <c r="C1903" s="1"/>
      <c r="D1903" s="1"/>
    </row>
    <row r="1904" spans="3:4" ht="14.1" customHeight="1" x14ac:dyDescent="0.2">
      <c r="C1904" s="1"/>
      <c r="D1904" s="1"/>
    </row>
    <row r="1905" spans="3:4" ht="14.1" customHeight="1" x14ac:dyDescent="0.2">
      <c r="C1905" s="1"/>
      <c r="D1905" s="1"/>
    </row>
    <row r="1906" spans="3:4" ht="14.1" customHeight="1" x14ac:dyDescent="0.2">
      <c r="C1906" s="1"/>
      <c r="D1906" s="1"/>
    </row>
    <row r="1907" spans="3:4" ht="14.1" customHeight="1" x14ac:dyDescent="0.2">
      <c r="C1907" s="1"/>
      <c r="D1907" s="1"/>
    </row>
    <row r="1908" spans="3:4" ht="14.1" customHeight="1" x14ac:dyDescent="0.2">
      <c r="C1908" s="1"/>
      <c r="D1908" s="1"/>
    </row>
    <row r="1909" spans="3:4" ht="14.1" customHeight="1" x14ac:dyDescent="0.2">
      <c r="C1909" s="1"/>
      <c r="D1909" s="1"/>
    </row>
    <row r="1910" spans="3:4" ht="14.1" customHeight="1" x14ac:dyDescent="0.2">
      <c r="C1910" s="1"/>
      <c r="D1910" s="1"/>
    </row>
    <row r="1911" spans="3:4" ht="14.1" customHeight="1" x14ac:dyDescent="0.2">
      <c r="C1911" s="1"/>
      <c r="D1911" s="1"/>
    </row>
    <row r="1912" spans="3:4" ht="14.1" customHeight="1" x14ac:dyDescent="0.2">
      <c r="C1912" s="1"/>
      <c r="D1912" s="1"/>
    </row>
    <row r="1913" spans="3:4" ht="14.1" customHeight="1" x14ac:dyDescent="0.2">
      <c r="C1913" s="1"/>
      <c r="D1913" s="1"/>
    </row>
    <row r="1914" spans="3:4" ht="14.1" customHeight="1" x14ac:dyDescent="0.2">
      <c r="C1914" s="1"/>
      <c r="D1914" s="1"/>
    </row>
    <row r="1915" spans="3:4" ht="14.1" customHeight="1" x14ac:dyDescent="0.2">
      <c r="C1915" s="1"/>
      <c r="D1915" s="1"/>
    </row>
    <row r="1916" spans="3:4" ht="14.1" customHeight="1" x14ac:dyDescent="0.2">
      <c r="C1916" s="1"/>
      <c r="D1916" s="1"/>
    </row>
    <row r="1917" spans="3:4" ht="14.1" customHeight="1" x14ac:dyDescent="0.2">
      <c r="C1917" s="1"/>
      <c r="D1917" s="1"/>
    </row>
    <row r="1918" spans="3:4" ht="14.1" customHeight="1" x14ac:dyDescent="0.2">
      <c r="C1918" s="1"/>
      <c r="D1918" s="1"/>
    </row>
    <row r="1919" spans="3:4" ht="14.1" customHeight="1" x14ac:dyDescent="0.2">
      <c r="C1919" s="1"/>
      <c r="D1919" s="1"/>
    </row>
    <row r="1920" spans="3:4" ht="14.1" customHeight="1" x14ac:dyDescent="0.2">
      <c r="C1920" s="1"/>
      <c r="D1920" s="1"/>
    </row>
    <row r="1921" spans="3:4" ht="14.1" customHeight="1" x14ac:dyDescent="0.2">
      <c r="C1921" s="1"/>
      <c r="D1921" s="1"/>
    </row>
    <row r="1922" spans="3:4" ht="14.1" customHeight="1" x14ac:dyDescent="0.2">
      <c r="C1922" s="1"/>
      <c r="D1922" s="1"/>
    </row>
    <row r="1923" spans="3:4" ht="14.1" customHeight="1" x14ac:dyDescent="0.2">
      <c r="C1923" s="1"/>
      <c r="D1923" s="1"/>
    </row>
    <row r="1924" spans="3:4" ht="14.1" customHeight="1" x14ac:dyDescent="0.2">
      <c r="C1924" s="1"/>
      <c r="D1924" s="1"/>
    </row>
    <row r="1925" spans="3:4" ht="14.1" customHeight="1" x14ac:dyDescent="0.2">
      <c r="C1925" s="1"/>
      <c r="D1925" s="1"/>
    </row>
    <row r="1926" spans="3:4" ht="14.1" customHeight="1" x14ac:dyDescent="0.2">
      <c r="C1926" s="1"/>
      <c r="D1926" s="1"/>
    </row>
    <row r="1927" spans="3:4" ht="14.1" customHeight="1" x14ac:dyDescent="0.2">
      <c r="C1927" s="1"/>
      <c r="D1927" s="1"/>
    </row>
    <row r="1928" spans="3:4" ht="14.1" customHeight="1" x14ac:dyDescent="0.2">
      <c r="C1928" s="1"/>
      <c r="D1928" s="1"/>
    </row>
    <row r="1929" spans="3:4" ht="14.1" customHeight="1" x14ac:dyDescent="0.2">
      <c r="C1929" s="1"/>
      <c r="D1929" s="1"/>
    </row>
    <row r="1930" spans="3:4" ht="14.1" customHeight="1" x14ac:dyDescent="0.2">
      <c r="C1930" s="1"/>
      <c r="D1930" s="1"/>
    </row>
    <row r="1931" spans="3:4" ht="14.1" customHeight="1" x14ac:dyDescent="0.2">
      <c r="C1931" s="1"/>
      <c r="D1931" s="1"/>
    </row>
    <row r="1932" spans="3:4" ht="14.1" customHeight="1" x14ac:dyDescent="0.2">
      <c r="C1932" s="1"/>
      <c r="D1932" s="1"/>
    </row>
    <row r="1933" spans="3:4" ht="14.1" customHeight="1" x14ac:dyDescent="0.2">
      <c r="C1933" s="1"/>
      <c r="D1933" s="1"/>
    </row>
    <row r="1934" spans="3:4" ht="14.1" customHeight="1" x14ac:dyDescent="0.2">
      <c r="C1934" s="1"/>
      <c r="D1934" s="1"/>
    </row>
    <row r="1935" spans="3:4" ht="14.1" customHeight="1" x14ac:dyDescent="0.2">
      <c r="C1935" s="1"/>
      <c r="D1935" s="1"/>
    </row>
    <row r="1936" spans="3:4" ht="14.1" customHeight="1" x14ac:dyDescent="0.2">
      <c r="C1936" s="1"/>
      <c r="D1936" s="1"/>
    </row>
    <row r="1937" spans="3:4" ht="14.1" customHeight="1" x14ac:dyDescent="0.2">
      <c r="C1937" s="1"/>
      <c r="D1937" s="1"/>
    </row>
    <row r="1938" spans="3:4" ht="14.1" customHeight="1" x14ac:dyDescent="0.2">
      <c r="C1938" s="1"/>
      <c r="D1938" s="1"/>
    </row>
    <row r="1939" spans="3:4" ht="14.1" customHeight="1" x14ac:dyDescent="0.2">
      <c r="C1939" s="1"/>
      <c r="D1939" s="1"/>
    </row>
    <row r="1940" spans="3:4" ht="14.1" customHeight="1" x14ac:dyDescent="0.2">
      <c r="C1940" s="1"/>
      <c r="D1940" s="1"/>
    </row>
    <row r="1941" spans="3:4" ht="14.1" customHeight="1" x14ac:dyDescent="0.2">
      <c r="C1941" s="1"/>
      <c r="D1941" s="1"/>
    </row>
    <row r="1942" spans="3:4" ht="14.1" customHeight="1" x14ac:dyDescent="0.2">
      <c r="C1942" s="1"/>
      <c r="D1942" s="1"/>
    </row>
    <row r="1943" spans="3:4" ht="14.1" customHeight="1" x14ac:dyDescent="0.2">
      <c r="C1943" s="1"/>
      <c r="D1943" s="1"/>
    </row>
    <row r="1944" spans="3:4" ht="14.1" customHeight="1" x14ac:dyDescent="0.2">
      <c r="C1944" s="1"/>
      <c r="D1944" s="1"/>
    </row>
    <row r="1945" spans="3:4" ht="14.1" customHeight="1" x14ac:dyDescent="0.2">
      <c r="C1945" s="1"/>
      <c r="D1945" s="1"/>
    </row>
    <row r="1946" spans="3:4" ht="14.1" customHeight="1" x14ac:dyDescent="0.2">
      <c r="C1946" s="1"/>
      <c r="D1946" s="1"/>
    </row>
    <row r="1947" spans="3:4" ht="14.1" customHeight="1" x14ac:dyDescent="0.2">
      <c r="C1947" s="1"/>
      <c r="D1947" s="1"/>
    </row>
    <row r="1948" spans="3:4" ht="14.1" customHeight="1" x14ac:dyDescent="0.2">
      <c r="C1948" s="1"/>
      <c r="D1948" s="1"/>
    </row>
    <row r="1949" spans="3:4" ht="14.1" customHeight="1" x14ac:dyDescent="0.2">
      <c r="C1949" s="1"/>
      <c r="D1949" s="1"/>
    </row>
    <row r="1950" spans="3:4" ht="14.1" customHeight="1" x14ac:dyDescent="0.2">
      <c r="C1950" s="1"/>
      <c r="D1950" s="1"/>
    </row>
    <row r="1951" spans="3:4" ht="14.1" customHeight="1" x14ac:dyDescent="0.2">
      <c r="C1951" s="1"/>
      <c r="D1951" s="1"/>
    </row>
    <row r="1952" spans="3:4" ht="14.1" customHeight="1" x14ac:dyDescent="0.2">
      <c r="C1952" s="1"/>
      <c r="D1952" s="1"/>
    </row>
    <row r="1953" spans="3:4" ht="14.1" customHeight="1" x14ac:dyDescent="0.2">
      <c r="C1953" s="1"/>
      <c r="D1953" s="1"/>
    </row>
    <row r="1954" spans="3:4" ht="14.1" customHeight="1" x14ac:dyDescent="0.2">
      <c r="C1954" s="1"/>
      <c r="D1954" s="1"/>
    </row>
    <row r="1955" spans="3:4" ht="14.1" customHeight="1" x14ac:dyDescent="0.2">
      <c r="C1955" s="1"/>
      <c r="D1955" s="1"/>
    </row>
    <row r="1956" spans="3:4" ht="14.1" customHeight="1" x14ac:dyDescent="0.2">
      <c r="C1956" s="1"/>
      <c r="D1956" s="1"/>
    </row>
    <row r="1957" spans="3:4" ht="14.1" customHeight="1" x14ac:dyDescent="0.2">
      <c r="C1957" s="1"/>
      <c r="D1957" s="1"/>
    </row>
    <row r="1958" spans="3:4" ht="14.1" customHeight="1" x14ac:dyDescent="0.2">
      <c r="C1958" s="1"/>
      <c r="D1958" s="1"/>
    </row>
    <row r="1959" spans="3:4" ht="14.1" customHeight="1" x14ac:dyDescent="0.2">
      <c r="C1959" s="1"/>
      <c r="D1959" s="1"/>
    </row>
    <row r="1960" spans="3:4" ht="14.1" customHeight="1" x14ac:dyDescent="0.2">
      <c r="C1960" s="1"/>
      <c r="D1960" s="1"/>
    </row>
    <row r="1961" spans="3:4" ht="14.1" customHeight="1" x14ac:dyDescent="0.2">
      <c r="C1961" s="1"/>
      <c r="D1961" s="1"/>
    </row>
    <row r="1962" spans="3:4" ht="14.1" customHeight="1" x14ac:dyDescent="0.2">
      <c r="C1962" s="1"/>
      <c r="D1962" s="1"/>
    </row>
    <row r="1963" spans="3:4" ht="14.1" customHeight="1" x14ac:dyDescent="0.2">
      <c r="C1963" s="1"/>
      <c r="D1963" s="1"/>
    </row>
    <row r="1964" spans="3:4" ht="14.1" customHeight="1" x14ac:dyDescent="0.2">
      <c r="C1964" s="1"/>
      <c r="D1964" s="1"/>
    </row>
    <row r="1965" spans="3:4" ht="14.1" customHeight="1" x14ac:dyDescent="0.2">
      <c r="C1965" s="1"/>
      <c r="D1965" s="1"/>
    </row>
    <row r="1966" spans="3:4" ht="14.1" customHeight="1" x14ac:dyDescent="0.2">
      <c r="C1966" s="1"/>
      <c r="D1966" s="1"/>
    </row>
    <row r="1967" spans="3:4" ht="14.1" customHeight="1" x14ac:dyDescent="0.2">
      <c r="C1967" s="1"/>
      <c r="D1967" s="1"/>
    </row>
    <row r="1968" spans="3:4" ht="14.1" customHeight="1" x14ac:dyDescent="0.2">
      <c r="C1968" s="1"/>
      <c r="D1968" s="1"/>
    </row>
    <row r="1969" spans="3:4" ht="14.1" customHeight="1" x14ac:dyDescent="0.2">
      <c r="C1969" s="1"/>
      <c r="D1969" s="1"/>
    </row>
    <row r="1970" spans="3:4" ht="14.1" customHeight="1" x14ac:dyDescent="0.2">
      <c r="C1970" s="1"/>
      <c r="D1970" s="1"/>
    </row>
    <row r="1971" spans="3:4" ht="14.1" customHeight="1" x14ac:dyDescent="0.2">
      <c r="C1971" s="1"/>
      <c r="D1971" s="1"/>
    </row>
    <row r="1972" spans="3:4" ht="14.1" customHeight="1" x14ac:dyDescent="0.2">
      <c r="C1972" s="1"/>
      <c r="D1972" s="1"/>
    </row>
    <row r="1973" spans="3:4" ht="14.1" customHeight="1" x14ac:dyDescent="0.2">
      <c r="C1973" s="1"/>
      <c r="D1973" s="1"/>
    </row>
    <row r="1974" spans="3:4" ht="14.1" customHeight="1" x14ac:dyDescent="0.2">
      <c r="C1974" s="1"/>
      <c r="D1974" s="1"/>
    </row>
    <row r="1975" spans="3:4" ht="14.1" customHeight="1" x14ac:dyDescent="0.2">
      <c r="C1975" s="1"/>
      <c r="D1975" s="1"/>
    </row>
    <row r="1976" spans="3:4" ht="14.1" customHeight="1" x14ac:dyDescent="0.2">
      <c r="C1976" s="1"/>
      <c r="D1976" s="1"/>
    </row>
    <row r="1977" spans="3:4" ht="14.1" customHeight="1" x14ac:dyDescent="0.2">
      <c r="C1977" s="1"/>
      <c r="D1977" s="1"/>
    </row>
    <row r="1978" spans="3:4" ht="14.1" customHeight="1" x14ac:dyDescent="0.2">
      <c r="C1978" s="1"/>
      <c r="D1978" s="1"/>
    </row>
    <row r="1979" spans="3:4" ht="14.1" customHeight="1" x14ac:dyDescent="0.2">
      <c r="C1979" s="1"/>
      <c r="D1979" s="1"/>
    </row>
    <row r="1980" spans="3:4" ht="14.1" customHeight="1" x14ac:dyDescent="0.2">
      <c r="C1980" s="1"/>
      <c r="D1980" s="1"/>
    </row>
    <row r="1981" spans="3:4" ht="14.1" customHeight="1" x14ac:dyDescent="0.2">
      <c r="C1981" s="1"/>
      <c r="D1981" s="1"/>
    </row>
    <row r="1982" spans="3:4" ht="14.1" customHeight="1" x14ac:dyDescent="0.2">
      <c r="C1982" s="1"/>
      <c r="D1982" s="1"/>
    </row>
    <row r="1983" spans="3:4" ht="14.1" customHeight="1" x14ac:dyDescent="0.2">
      <c r="C1983" s="1"/>
      <c r="D1983" s="1"/>
    </row>
    <row r="1984" spans="3:4" ht="14.1" customHeight="1" x14ac:dyDescent="0.2">
      <c r="C1984" s="1"/>
      <c r="D1984" s="1"/>
    </row>
    <row r="1985" spans="3:4" ht="14.1" customHeight="1" x14ac:dyDescent="0.2">
      <c r="C1985" s="1"/>
      <c r="D1985" s="1"/>
    </row>
    <row r="1986" spans="3:4" ht="14.1" customHeight="1" x14ac:dyDescent="0.2">
      <c r="C1986" s="1"/>
      <c r="D1986" s="1"/>
    </row>
    <row r="1987" spans="3:4" ht="14.1" customHeight="1" x14ac:dyDescent="0.2">
      <c r="C1987" s="1"/>
      <c r="D1987" s="1"/>
    </row>
    <row r="1988" spans="3:4" ht="14.1" customHeight="1" x14ac:dyDescent="0.2">
      <c r="C1988" s="1"/>
      <c r="D1988" s="1"/>
    </row>
    <row r="1989" spans="3:4" ht="14.1" customHeight="1" x14ac:dyDescent="0.2">
      <c r="C1989" s="1"/>
      <c r="D1989" s="1"/>
    </row>
    <row r="1990" spans="3:4" ht="14.1" customHeight="1" x14ac:dyDescent="0.2">
      <c r="C1990" s="1"/>
      <c r="D1990" s="1"/>
    </row>
    <row r="1991" spans="3:4" ht="14.1" customHeight="1" x14ac:dyDescent="0.2">
      <c r="C1991" s="1"/>
      <c r="D1991" s="1"/>
    </row>
    <row r="1992" spans="3:4" ht="14.1" customHeight="1" x14ac:dyDescent="0.2">
      <c r="C1992" s="1"/>
      <c r="D1992" s="1"/>
    </row>
    <row r="1993" spans="3:4" ht="14.1" customHeight="1" x14ac:dyDescent="0.2">
      <c r="C1993" s="1"/>
      <c r="D1993" s="1"/>
    </row>
    <row r="1994" spans="3:4" ht="14.1" customHeight="1" x14ac:dyDescent="0.2">
      <c r="C1994" s="1"/>
      <c r="D1994" s="1"/>
    </row>
    <row r="1995" spans="3:4" ht="14.1" customHeight="1" x14ac:dyDescent="0.2">
      <c r="C1995" s="1"/>
      <c r="D1995" s="1"/>
    </row>
    <row r="1996" spans="3:4" ht="14.1" customHeight="1" x14ac:dyDescent="0.2">
      <c r="C1996" s="1"/>
      <c r="D1996" s="1"/>
    </row>
    <row r="1997" spans="3:4" ht="14.1" customHeight="1" x14ac:dyDescent="0.2">
      <c r="C1997" s="1"/>
      <c r="D1997" s="1"/>
    </row>
    <row r="1998" spans="3:4" ht="14.1" customHeight="1" x14ac:dyDescent="0.2">
      <c r="C1998" s="1"/>
      <c r="D1998" s="1"/>
    </row>
    <row r="1999" spans="3:4" ht="14.1" customHeight="1" x14ac:dyDescent="0.2">
      <c r="C1999" s="1"/>
      <c r="D1999" s="1"/>
    </row>
    <row r="2000" spans="3:4" ht="14.1" customHeight="1" x14ac:dyDescent="0.2">
      <c r="C2000" s="1"/>
      <c r="D2000" s="1"/>
    </row>
    <row r="2001" spans="3:4" ht="14.1" customHeight="1" x14ac:dyDescent="0.2">
      <c r="C2001" s="1"/>
      <c r="D2001" s="1"/>
    </row>
    <row r="2002" spans="3:4" ht="14.1" customHeight="1" x14ac:dyDescent="0.2">
      <c r="C2002" s="1"/>
      <c r="D2002" s="1"/>
    </row>
    <row r="2003" spans="3:4" ht="14.1" customHeight="1" x14ac:dyDescent="0.2">
      <c r="C2003" s="1"/>
      <c r="D2003" s="1"/>
    </row>
    <row r="2004" spans="3:4" ht="14.1" customHeight="1" x14ac:dyDescent="0.2">
      <c r="C2004" s="1"/>
      <c r="D2004" s="1"/>
    </row>
    <row r="2005" spans="3:4" ht="14.1" customHeight="1" x14ac:dyDescent="0.2">
      <c r="C2005" s="1"/>
      <c r="D2005" s="1"/>
    </row>
    <row r="2006" spans="3:4" ht="14.1" customHeight="1" x14ac:dyDescent="0.2">
      <c r="C2006" s="1"/>
      <c r="D2006" s="1"/>
    </row>
    <row r="2007" spans="3:4" ht="14.1" customHeight="1" x14ac:dyDescent="0.2">
      <c r="C2007" s="1"/>
      <c r="D2007" s="1"/>
    </row>
    <row r="2008" spans="3:4" ht="14.1" customHeight="1" x14ac:dyDescent="0.2">
      <c r="C2008" s="1"/>
      <c r="D2008" s="1"/>
    </row>
    <row r="2009" spans="3:4" ht="14.1" customHeight="1" x14ac:dyDescent="0.2">
      <c r="C2009" s="1"/>
      <c r="D2009" s="1"/>
    </row>
    <row r="2010" spans="3:4" ht="14.1" customHeight="1" x14ac:dyDescent="0.2">
      <c r="C2010" s="1"/>
      <c r="D2010" s="1"/>
    </row>
    <row r="2011" spans="3:4" ht="14.1" customHeight="1" x14ac:dyDescent="0.2">
      <c r="C2011" s="1"/>
      <c r="D2011" s="1"/>
    </row>
    <row r="2012" spans="3:4" ht="14.1" customHeight="1" x14ac:dyDescent="0.2">
      <c r="C2012" s="1"/>
      <c r="D2012" s="1"/>
    </row>
    <row r="2013" spans="3:4" ht="14.1" customHeight="1" x14ac:dyDescent="0.2">
      <c r="C2013" s="1"/>
      <c r="D2013" s="1"/>
    </row>
    <row r="2014" spans="3:4" ht="14.1" customHeight="1" x14ac:dyDescent="0.2">
      <c r="C2014" s="1"/>
      <c r="D2014" s="1"/>
    </row>
    <row r="2015" spans="3:4" ht="14.1" customHeight="1" x14ac:dyDescent="0.2">
      <c r="C2015" s="1"/>
      <c r="D2015" s="1"/>
    </row>
    <row r="2016" spans="3:4" ht="14.1" customHeight="1" x14ac:dyDescent="0.2">
      <c r="C2016" s="1"/>
      <c r="D2016" s="1"/>
    </row>
    <row r="2017" spans="3:4" ht="14.1" customHeight="1" x14ac:dyDescent="0.2">
      <c r="C2017" s="1"/>
      <c r="D2017" s="1"/>
    </row>
    <row r="2018" spans="3:4" ht="14.1" customHeight="1" x14ac:dyDescent="0.2">
      <c r="C2018" s="1"/>
      <c r="D2018" s="1"/>
    </row>
    <row r="2019" spans="3:4" ht="14.1" customHeight="1" x14ac:dyDescent="0.2">
      <c r="C2019" s="1"/>
      <c r="D2019" s="1"/>
    </row>
    <row r="2020" spans="3:4" ht="14.1" customHeight="1" x14ac:dyDescent="0.2">
      <c r="C2020" s="1"/>
      <c r="D2020" s="1"/>
    </row>
    <row r="2021" spans="3:4" ht="14.1" customHeight="1" x14ac:dyDescent="0.2">
      <c r="C2021" s="1"/>
      <c r="D2021" s="1"/>
    </row>
    <row r="2022" spans="3:4" ht="14.1" customHeight="1" x14ac:dyDescent="0.2">
      <c r="C2022" s="1"/>
      <c r="D2022" s="1"/>
    </row>
    <row r="2023" spans="3:4" ht="14.1" customHeight="1" x14ac:dyDescent="0.2">
      <c r="C2023" s="1"/>
      <c r="D2023" s="1"/>
    </row>
    <row r="2024" spans="3:4" ht="14.1" customHeight="1" x14ac:dyDescent="0.2">
      <c r="C2024" s="1"/>
      <c r="D2024" s="1"/>
    </row>
    <row r="2025" spans="3:4" ht="14.1" customHeight="1" x14ac:dyDescent="0.2">
      <c r="C2025" s="1"/>
      <c r="D2025" s="1"/>
    </row>
    <row r="2026" spans="3:4" ht="14.1" customHeight="1" x14ac:dyDescent="0.2">
      <c r="C2026" s="1"/>
      <c r="D2026" s="1"/>
    </row>
    <row r="2027" spans="3:4" ht="14.1" customHeight="1" x14ac:dyDescent="0.2">
      <c r="C2027" s="1"/>
      <c r="D2027" s="1"/>
    </row>
    <row r="2028" spans="3:4" ht="14.1" customHeight="1" x14ac:dyDescent="0.2">
      <c r="C2028" s="1"/>
      <c r="D2028" s="1"/>
    </row>
    <row r="2029" spans="3:4" ht="14.1" customHeight="1" x14ac:dyDescent="0.2">
      <c r="C2029" s="1"/>
      <c r="D2029" s="1"/>
    </row>
    <row r="2030" spans="3:4" ht="14.1" customHeight="1" x14ac:dyDescent="0.2">
      <c r="C2030" s="1"/>
      <c r="D2030" s="1"/>
    </row>
    <row r="2031" spans="3:4" ht="14.1" customHeight="1" x14ac:dyDescent="0.2">
      <c r="C2031" s="1"/>
      <c r="D2031" s="1"/>
    </row>
    <row r="2032" spans="3:4" ht="14.1" customHeight="1" x14ac:dyDescent="0.2">
      <c r="C2032" s="1"/>
      <c r="D2032" s="1"/>
    </row>
    <row r="2033" spans="3:4" ht="14.1" customHeight="1" x14ac:dyDescent="0.2">
      <c r="C2033" s="1"/>
      <c r="D2033" s="1"/>
    </row>
    <row r="2034" spans="3:4" ht="14.1" customHeight="1" x14ac:dyDescent="0.2">
      <c r="C2034" s="1"/>
      <c r="D2034" s="1"/>
    </row>
    <row r="2035" spans="3:4" ht="14.1" customHeight="1" x14ac:dyDescent="0.2">
      <c r="C2035" s="1"/>
      <c r="D2035" s="1"/>
    </row>
    <row r="2036" spans="3:4" ht="14.1" customHeight="1" x14ac:dyDescent="0.2">
      <c r="C2036" s="1"/>
      <c r="D2036" s="1"/>
    </row>
    <row r="2037" spans="3:4" ht="14.1" customHeight="1" x14ac:dyDescent="0.2">
      <c r="C2037" s="1"/>
      <c r="D2037" s="1"/>
    </row>
    <row r="2038" spans="3:4" ht="14.1" customHeight="1" x14ac:dyDescent="0.2">
      <c r="C2038" s="1"/>
      <c r="D2038" s="1"/>
    </row>
    <row r="2039" spans="3:4" ht="14.1" customHeight="1" x14ac:dyDescent="0.2">
      <c r="C2039" s="1"/>
      <c r="D2039" s="1"/>
    </row>
    <row r="2040" spans="3:4" ht="14.1" customHeight="1" x14ac:dyDescent="0.2">
      <c r="C2040" s="1"/>
      <c r="D2040" s="1"/>
    </row>
    <row r="2041" spans="3:4" ht="14.1" customHeight="1" x14ac:dyDescent="0.2">
      <c r="C2041" s="1"/>
      <c r="D2041" s="1"/>
    </row>
    <row r="2042" spans="3:4" ht="14.1" customHeight="1" x14ac:dyDescent="0.2">
      <c r="C2042" s="1"/>
      <c r="D2042" s="1"/>
    </row>
    <row r="2043" spans="3:4" ht="14.1" customHeight="1" x14ac:dyDescent="0.2">
      <c r="C2043" s="1"/>
      <c r="D2043" s="1"/>
    </row>
    <row r="2044" spans="3:4" ht="14.1" customHeight="1" x14ac:dyDescent="0.2">
      <c r="C2044" s="1"/>
      <c r="D2044" s="1"/>
    </row>
    <row r="2045" spans="3:4" ht="14.1" customHeight="1" x14ac:dyDescent="0.2">
      <c r="C2045" s="1"/>
      <c r="D2045" s="1"/>
    </row>
    <row r="2046" spans="3:4" ht="14.1" customHeight="1" x14ac:dyDescent="0.2">
      <c r="C2046" s="1"/>
      <c r="D2046" s="1"/>
    </row>
    <row r="2047" spans="3:4" ht="14.1" customHeight="1" x14ac:dyDescent="0.2">
      <c r="C2047" s="1"/>
      <c r="D2047" s="1"/>
    </row>
    <row r="2048" spans="3:4" ht="14.1" customHeight="1" x14ac:dyDescent="0.2">
      <c r="C2048" s="1"/>
      <c r="D2048" s="1"/>
    </row>
    <row r="2049" spans="3:4" ht="14.1" customHeight="1" x14ac:dyDescent="0.2">
      <c r="C2049" s="1"/>
      <c r="D2049" s="1"/>
    </row>
    <row r="2050" spans="3:4" ht="14.1" customHeight="1" x14ac:dyDescent="0.2">
      <c r="C2050" s="1"/>
      <c r="D2050" s="1"/>
    </row>
    <row r="2051" spans="3:4" ht="14.1" customHeight="1" x14ac:dyDescent="0.2">
      <c r="C2051" s="1"/>
      <c r="D2051" s="1"/>
    </row>
    <row r="2052" spans="3:4" ht="14.1" customHeight="1" x14ac:dyDescent="0.2">
      <c r="C2052" s="1"/>
      <c r="D2052" s="1"/>
    </row>
    <row r="2053" spans="3:4" ht="14.1" customHeight="1" x14ac:dyDescent="0.2">
      <c r="C2053" s="1"/>
      <c r="D2053" s="1"/>
    </row>
    <row r="2054" spans="3:4" ht="14.1" customHeight="1" x14ac:dyDescent="0.2">
      <c r="C2054" s="1"/>
      <c r="D2054" s="1"/>
    </row>
    <row r="2055" spans="3:4" ht="14.1" customHeight="1" x14ac:dyDescent="0.2">
      <c r="C2055" s="1"/>
      <c r="D2055" s="1"/>
    </row>
    <row r="2056" spans="3:4" ht="14.1" customHeight="1" x14ac:dyDescent="0.2">
      <c r="C2056" s="1"/>
      <c r="D2056" s="1"/>
    </row>
    <row r="2057" spans="3:4" ht="14.1" customHeight="1" x14ac:dyDescent="0.2">
      <c r="C2057" s="1"/>
      <c r="D2057" s="1"/>
    </row>
    <row r="2058" spans="3:4" ht="14.1" customHeight="1" x14ac:dyDescent="0.2">
      <c r="C2058" s="1"/>
      <c r="D2058" s="1"/>
    </row>
    <row r="2059" spans="3:4" ht="14.1" customHeight="1" x14ac:dyDescent="0.2">
      <c r="C2059" s="1"/>
      <c r="D2059" s="1"/>
    </row>
    <row r="2060" spans="3:4" ht="14.1" customHeight="1" x14ac:dyDescent="0.2">
      <c r="C2060" s="1"/>
      <c r="D2060" s="1"/>
    </row>
    <row r="2061" spans="3:4" ht="14.1" customHeight="1" x14ac:dyDescent="0.2">
      <c r="C2061" s="1"/>
      <c r="D2061" s="1"/>
    </row>
    <row r="2062" spans="3:4" ht="14.1" customHeight="1" x14ac:dyDescent="0.2">
      <c r="C2062" s="1"/>
      <c r="D2062" s="1"/>
    </row>
    <row r="2063" spans="3:4" ht="14.1" customHeight="1" x14ac:dyDescent="0.2">
      <c r="C2063" s="1"/>
      <c r="D2063" s="1"/>
    </row>
    <row r="2064" spans="3:4" ht="14.1" customHeight="1" x14ac:dyDescent="0.2">
      <c r="C2064" s="1"/>
      <c r="D2064" s="1"/>
    </row>
    <row r="2065" spans="3:4" ht="14.1" customHeight="1" x14ac:dyDescent="0.2">
      <c r="C2065" s="1"/>
      <c r="D2065" s="1"/>
    </row>
    <row r="2066" spans="3:4" ht="14.1" customHeight="1" x14ac:dyDescent="0.2">
      <c r="C2066" s="1"/>
      <c r="D2066" s="1"/>
    </row>
    <row r="2067" spans="3:4" ht="14.1" customHeight="1" x14ac:dyDescent="0.2">
      <c r="C2067" s="1"/>
      <c r="D2067" s="1"/>
    </row>
    <row r="2068" spans="3:4" ht="14.1" customHeight="1" x14ac:dyDescent="0.2">
      <c r="C2068" s="1"/>
      <c r="D2068" s="1"/>
    </row>
    <row r="2069" spans="3:4" ht="14.1" customHeight="1" x14ac:dyDescent="0.2">
      <c r="C2069" s="1"/>
      <c r="D2069" s="1"/>
    </row>
    <row r="2070" spans="3:4" ht="14.1" customHeight="1" x14ac:dyDescent="0.2">
      <c r="C2070" s="1"/>
      <c r="D2070" s="1"/>
    </row>
    <row r="2071" spans="3:4" ht="14.1" customHeight="1" x14ac:dyDescent="0.2">
      <c r="C2071" s="1"/>
      <c r="D2071" s="1"/>
    </row>
    <row r="2072" spans="3:4" ht="14.1" customHeight="1" x14ac:dyDescent="0.2">
      <c r="C2072" s="1"/>
      <c r="D2072" s="1"/>
    </row>
    <row r="2073" spans="3:4" ht="14.1" customHeight="1" x14ac:dyDescent="0.2">
      <c r="C2073" s="1"/>
      <c r="D2073" s="1"/>
    </row>
    <row r="2074" spans="3:4" ht="14.1" customHeight="1" x14ac:dyDescent="0.2">
      <c r="C2074" s="1"/>
      <c r="D2074" s="1"/>
    </row>
    <row r="2075" spans="3:4" ht="14.1" customHeight="1" x14ac:dyDescent="0.2">
      <c r="C2075" s="1"/>
      <c r="D2075" s="1"/>
    </row>
    <row r="2076" spans="3:4" ht="14.1" customHeight="1" x14ac:dyDescent="0.2">
      <c r="C2076" s="1"/>
      <c r="D2076" s="1"/>
    </row>
    <row r="2077" spans="3:4" ht="14.1" customHeight="1" x14ac:dyDescent="0.2">
      <c r="C2077" s="1"/>
      <c r="D2077" s="1"/>
    </row>
    <row r="2078" spans="3:4" ht="14.1" customHeight="1" x14ac:dyDescent="0.2">
      <c r="C2078" s="1"/>
      <c r="D2078" s="1"/>
    </row>
    <row r="2079" spans="3:4" ht="14.1" customHeight="1" x14ac:dyDescent="0.2">
      <c r="C2079" s="1"/>
      <c r="D2079" s="1"/>
    </row>
    <row r="2080" spans="3:4" ht="14.1" customHeight="1" x14ac:dyDescent="0.2">
      <c r="C2080" s="1"/>
      <c r="D2080" s="1"/>
    </row>
    <row r="2081" spans="3:4" ht="14.1" customHeight="1" x14ac:dyDescent="0.2">
      <c r="C2081" s="1"/>
      <c r="D2081" s="1"/>
    </row>
    <row r="2082" spans="3:4" ht="14.1" customHeight="1" x14ac:dyDescent="0.2">
      <c r="C2082" s="1"/>
      <c r="D2082" s="1"/>
    </row>
    <row r="2083" spans="3:4" ht="14.1" customHeight="1" x14ac:dyDescent="0.2">
      <c r="C2083" s="1"/>
      <c r="D2083" s="1"/>
    </row>
    <row r="2084" spans="3:4" ht="14.1" customHeight="1" x14ac:dyDescent="0.2">
      <c r="C2084" s="1"/>
      <c r="D2084" s="1"/>
    </row>
    <row r="2085" spans="3:4" ht="14.1" customHeight="1" x14ac:dyDescent="0.2">
      <c r="C2085" s="1"/>
      <c r="D2085" s="1"/>
    </row>
    <row r="2086" spans="3:4" ht="14.1" customHeight="1" x14ac:dyDescent="0.2">
      <c r="C2086" s="1"/>
      <c r="D2086" s="1"/>
    </row>
    <row r="2087" spans="3:4" ht="14.1" customHeight="1" x14ac:dyDescent="0.2">
      <c r="C2087" s="1"/>
      <c r="D2087" s="1"/>
    </row>
    <row r="2088" spans="3:4" ht="14.1" customHeight="1" x14ac:dyDescent="0.2">
      <c r="C2088" s="1"/>
      <c r="D2088" s="1"/>
    </row>
    <row r="2089" spans="3:4" ht="14.1" customHeight="1" x14ac:dyDescent="0.2">
      <c r="C2089" s="1"/>
      <c r="D2089" s="1"/>
    </row>
    <row r="2090" spans="3:4" ht="14.1" customHeight="1" x14ac:dyDescent="0.2">
      <c r="C2090" s="1"/>
      <c r="D2090" s="1"/>
    </row>
    <row r="2091" spans="3:4" ht="14.1" customHeight="1" x14ac:dyDescent="0.2">
      <c r="C2091" s="1"/>
      <c r="D2091" s="1"/>
    </row>
    <row r="2092" spans="3:4" ht="14.1" customHeight="1" x14ac:dyDescent="0.2">
      <c r="C2092" s="1"/>
      <c r="D2092" s="1"/>
    </row>
    <row r="2093" spans="3:4" ht="14.1" customHeight="1" x14ac:dyDescent="0.2">
      <c r="C2093" s="1"/>
      <c r="D2093" s="1"/>
    </row>
    <row r="2094" spans="3:4" ht="14.1" customHeight="1" x14ac:dyDescent="0.2">
      <c r="C2094" s="1"/>
      <c r="D2094" s="1"/>
    </row>
    <row r="2095" spans="3:4" ht="14.1" customHeight="1" x14ac:dyDescent="0.2">
      <c r="C2095" s="1"/>
      <c r="D2095" s="1"/>
    </row>
    <row r="2096" spans="3:4" ht="14.1" customHeight="1" x14ac:dyDescent="0.2">
      <c r="C2096" s="1"/>
      <c r="D2096" s="1"/>
    </row>
    <row r="2097" spans="3:4" ht="14.1" customHeight="1" x14ac:dyDescent="0.2">
      <c r="C2097" s="1"/>
      <c r="D2097" s="1"/>
    </row>
    <row r="2098" spans="3:4" ht="14.1" customHeight="1" x14ac:dyDescent="0.2">
      <c r="C2098" s="1"/>
      <c r="D2098" s="1"/>
    </row>
    <row r="2099" spans="3:4" ht="14.1" customHeight="1" x14ac:dyDescent="0.2">
      <c r="C2099" s="1"/>
      <c r="D2099" s="1"/>
    </row>
    <row r="2100" spans="3:4" ht="14.1" customHeight="1" x14ac:dyDescent="0.2">
      <c r="C2100" s="1"/>
      <c r="D2100" s="1"/>
    </row>
    <row r="2101" spans="3:4" ht="14.1" customHeight="1" x14ac:dyDescent="0.2">
      <c r="C2101" s="1"/>
      <c r="D2101" s="1"/>
    </row>
    <row r="2102" spans="3:4" ht="14.1" customHeight="1" x14ac:dyDescent="0.2">
      <c r="C2102" s="1"/>
      <c r="D2102" s="1"/>
    </row>
    <row r="2103" spans="3:4" ht="14.1" customHeight="1" x14ac:dyDescent="0.2">
      <c r="C2103" s="1"/>
      <c r="D2103" s="1"/>
    </row>
    <row r="2104" spans="3:4" ht="14.1" customHeight="1" x14ac:dyDescent="0.2">
      <c r="C2104" s="1"/>
      <c r="D2104" s="1"/>
    </row>
    <row r="2105" spans="3:4" ht="14.1" customHeight="1" x14ac:dyDescent="0.2">
      <c r="C2105" s="1"/>
      <c r="D2105" s="1"/>
    </row>
    <row r="2106" spans="3:4" ht="14.1" customHeight="1" x14ac:dyDescent="0.2">
      <c r="C2106" s="1"/>
      <c r="D2106" s="1"/>
    </row>
    <row r="2107" spans="3:4" ht="14.1" customHeight="1" x14ac:dyDescent="0.2">
      <c r="C2107" s="1"/>
      <c r="D2107" s="1"/>
    </row>
    <row r="2108" spans="3:4" ht="14.1" customHeight="1" x14ac:dyDescent="0.2">
      <c r="C2108" s="1"/>
      <c r="D2108" s="1"/>
    </row>
    <row r="2109" spans="3:4" ht="14.1" customHeight="1" x14ac:dyDescent="0.2">
      <c r="C2109" s="1"/>
      <c r="D2109" s="1"/>
    </row>
    <row r="2110" spans="3:4" ht="14.1" customHeight="1" x14ac:dyDescent="0.2">
      <c r="C2110" s="1"/>
      <c r="D2110" s="1"/>
    </row>
    <row r="2111" spans="3:4" ht="14.1" customHeight="1" x14ac:dyDescent="0.2">
      <c r="C2111" s="1"/>
      <c r="D2111" s="1"/>
    </row>
    <row r="2112" spans="3:4" ht="14.1" customHeight="1" x14ac:dyDescent="0.2">
      <c r="C2112" s="1"/>
      <c r="D2112" s="1"/>
    </row>
    <row r="2113" spans="3:4" ht="14.1" customHeight="1" x14ac:dyDescent="0.2">
      <c r="C2113" s="1"/>
      <c r="D2113" s="1"/>
    </row>
    <row r="2114" spans="3:4" ht="14.1" customHeight="1" x14ac:dyDescent="0.2">
      <c r="C2114" s="1"/>
      <c r="D2114" s="1"/>
    </row>
    <row r="2115" spans="3:4" ht="14.1" customHeight="1" x14ac:dyDescent="0.2">
      <c r="C2115" s="1"/>
      <c r="D2115" s="1"/>
    </row>
    <row r="2116" spans="3:4" ht="14.1" customHeight="1" x14ac:dyDescent="0.2">
      <c r="C2116" s="1"/>
      <c r="D2116" s="1"/>
    </row>
    <row r="2117" spans="3:4" ht="14.1" customHeight="1" x14ac:dyDescent="0.2">
      <c r="C2117" s="1"/>
      <c r="D2117" s="1"/>
    </row>
    <row r="2118" spans="3:4" ht="14.1" customHeight="1" x14ac:dyDescent="0.2">
      <c r="C2118" s="1"/>
      <c r="D2118" s="1"/>
    </row>
    <row r="2119" spans="3:4" ht="14.1" customHeight="1" x14ac:dyDescent="0.2">
      <c r="C2119" s="1"/>
      <c r="D2119" s="1"/>
    </row>
    <row r="2120" spans="3:4" ht="14.1" customHeight="1" x14ac:dyDescent="0.2">
      <c r="C2120" s="1"/>
      <c r="D2120" s="1"/>
    </row>
    <row r="2121" spans="3:4" ht="14.1" customHeight="1" x14ac:dyDescent="0.2">
      <c r="C2121" s="1"/>
      <c r="D2121" s="1"/>
    </row>
    <row r="2122" spans="3:4" ht="14.1" customHeight="1" x14ac:dyDescent="0.2">
      <c r="C2122" s="1"/>
      <c r="D2122" s="1"/>
    </row>
    <row r="2123" spans="3:4" ht="14.1" customHeight="1" x14ac:dyDescent="0.2">
      <c r="C2123" s="1"/>
      <c r="D2123" s="1"/>
    </row>
    <row r="2124" spans="3:4" ht="14.1" customHeight="1" x14ac:dyDescent="0.2">
      <c r="C2124" s="1"/>
      <c r="D2124" s="1"/>
    </row>
    <row r="2125" spans="3:4" ht="14.1" customHeight="1" x14ac:dyDescent="0.2">
      <c r="C2125" s="1"/>
      <c r="D2125" s="1"/>
    </row>
    <row r="2126" spans="3:4" ht="14.1" customHeight="1" x14ac:dyDescent="0.2">
      <c r="C2126" s="1"/>
      <c r="D2126" s="1"/>
    </row>
    <row r="2127" spans="3:4" ht="14.1" customHeight="1" x14ac:dyDescent="0.2">
      <c r="C2127" s="1"/>
      <c r="D2127" s="1"/>
    </row>
    <row r="2128" spans="3:4" ht="14.1" customHeight="1" x14ac:dyDescent="0.2">
      <c r="C2128" s="1"/>
      <c r="D2128" s="1"/>
    </row>
    <row r="2129" spans="3:4" ht="14.1" customHeight="1" x14ac:dyDescent="0.2">
      <c r="C2129" s="1"/>
      <c r="D2129" s="1"/>
    </row>
    <row r="2130" spans="3:4" ht="14.1" customHeight="1" x14ac:dyDescent="0.2">
      <c r="C2130" s="1"/>
      <c r="D2130" s="1"/>
    </row>
    <row r="2131" spans="3:4" ht="14.1" customHeight="1" x14ac:dyDescent="0.2">
      <c r="C2131" s="1"/>
      <c r="D2131" s="1"/>
    </row>
    <row r="2132" spans="3:4" ht="14.1" customHeight="1" x14ac:dyDescent="0.2">
      <c r="C2132" s="1"/>
      <c r="D2132" s="1"/>
    </row>
    <row r="2133" spans="3:4" ht="14.1" customHeight="1" x14ac:dyDescent="0.2">
      <c r="C2133" s="1"/>
      <c r="D2133" s="1"/>
    </row>
    <row r="2134" spans="3:4" ht="14.1" customHeight="1" x14ac:dyDescent="0.2">
      <c r="C2134" s="1"/>
      <c r="D2134" s="1"/>
    </row>
    <row r="2135" spans="3:4" ht="14.1" customHeight="1" x14ac:dyDescent="0.2">
      <c r="C2135" s="1"/>
      <c r="D2135" s="1"/>
    </row>
    <row r="2136" spans="3:4" ht="14.1" customHeight="1" x14ac:dyDescent="0.2">
      <c r="C2136" s="1"/>
      <c r="D2136" s="1"/>
    </row>
    <row r="2137" spans="3:4" ht="14.1" customHeight="1" x14ac:dyDescent="0.2">
      <c r="C2137" s="1"/>
      <c r="D2137" s="1"/>
    </row>
    <row r="2138" spans="3:4" ht="14.1" customHeight="1" x14ac:dyDescent="0.2">
      <c r="C2138" s="1"/>
      <c r="D2138" s="1"/>
    </row>
    <row r="2139" spans="3:4" ht="14.1" customHeight="1" x14ac:dyDescent="0.2">
      <c r="C2139" s="1"/>
      <c r="D2139" s="1"/>
    </row>
    <row r="2140" spans="3:4" ht="14.1" customHeight="1" x14ac:dyDescent="0.2">
      <c r="C2140" s="1"/>
      <c r="D2140" s="1"/>
    </row>
    <row r="2141" spans="3:4" ht="14.1" customHeight="1" x14ac:dyDescent="0.2">
      <c r="C2141" s="1"/>
      <c r="D2141" s="1"/>
    </row>
    <row r="2142" spans="3:4" ht="14.1" customHeight="1" x14ac:dyDescent="0.2">
      <c r="C2142" s="1"/>
      <c r="D2142" s="1"/>
    </row>
    <row r="2143" spans="3:4" ht="14.1" customHeight="1" x14ac:dyDescent="0.2">
      <c r="C2143" s="1"/>
      <c r="D2143" s="1"/>
    </row>
    <row r="2144" spans="3:4" ht="14.1" customHeight="1" x14ac:dyDescent="0.2">
      <c r="C2144" s="1"/>
      <c r="D2144" s="1"/>
    </row>
    <row r="2145" spans="3:4" ht="14.1" customHeight="1" x14ac:dyDescent="0.2">
      <c r="C2145" s="1"/>
      <c r="D2145" s="1"/>
    </row>
    <row r="2146" spans="3:4" ht="14.1" customHeight="1" x14ac:dyDescent="0.2">
      <c r="C2146" s="1"/>
      <c r="D2146" s="1"/>
    </row>
    <row r="2147" spans="3:4" ht="14.1" customHeight="1" x14ac:dyDescent="0.2">
      <c r="C2147" s="1"/>
      <c r="D2147" s="1"/>
    </row>
    <row r="2148" spans="3:4" ht="14.1" customHeight="1" x14ac:dyDescent="0.2">
      <c r="C2148" s="1"/>
      <c r="D2148" s="1"/>
    </row>
    <row r="2149" spans="3:4" ht="14.1" customHeight="1" x14ac:dyDescent="0.2">
      <c r="C2149" s="1"/>
      <c r="D2149" s="1"/>
    </row>
    <row r="2150" spans="3:4" ht="14.1" customHeight="1" x14ac:dyDescent="0.2">
      <c r="C2150" s="1"/>
      <c r="D2150" s="1"/>
    </row>
    <row r="2151" spans="3:4" ht="14.1" customHeight="1" x14ac:dyDescent="0.2">
      <c r="C2151" s="1"/>
      <c r="D2151" s="1"/>
    </row>
    <row r="2152" spans="3:4" ht="14.1" customHeight="1" x14ac:dyDescent="0.2">
      <c r="C2152" s="1"/>
      <c r="D2152" s="1"/>
    </row>
    <row r="2153" spans="3:4" ht="14.1" customHeight="1" x14ac:dyDescent="0.2">
      <c r="C2153" s="1"/>
      <c r="D2153" s="1"/>
    </row>
    <row r="2154" spans="3:4" ht="14.1" customHeight="1" x14ac:dyDescent="0.2">
      <c r="C2154" s="1"/>
      <c r="D2154" s="1"/>
    </row>
    <row r="2155" spans="3:4" ht="14.1" customHeight="1" x14ac:dyDescent="0.2">
      <c r="C2155" s="1"/>
      <c r="D2155" s="1"/>
    </row>
    <row r="2156" spans="3:4" ht="14.1" customHeight="1" x14ac:dyDescent="0.2">
      <c r="C2156" s="1"/>
      <c r="D2156" s="1"/>
    </row>
    <row r="2157" spans="3:4" ht="14.1" customHeight="1" x14ac:dyDescent="0.2">
      <c r="C2157" s="1"/>
      <c r="D2157" s="1"/>
    </row>
    <row r="2158" spans="3:4" ht="14.1" customHeight="1" x14ac:dyDescent="0.2">
      <c r="C2158" s="1"/>
      <c r="D2158" s="1"/>
    </row>
    <row r="2159" spans="3:4" ht="14.1" customHeight="1" x14ac:dyDescent="0.2">
      <c r="C2159" s="1"/>
      <c r="D2159" s="1"/>
    </row>
    <row r="2160" spans="3:4" ht="14.1" customHeight="1" x14ac:dyDescent="0.2">
      <c r="C2160" s="1"/>
      <c r="D2160" s="1"/>
    </row>
    <row r="2161" spans="3:4" ht="14.1" customHeight="1" x14ac:dyDescent="0.2">
      <c r="C2161" s="1"/>
      <c r="D2161" s="1"/>
    </row>
    <row r="2162" spans="3:4" ht="14.1" customHeight="1" x14ac:dyDescent="0.2">
      <c r="C2162" s="1"/>
      <c r="D2162" s="1"/>
    </row>
    <row r="2163" spans="3:4" ht="14.1" customHeight="1" x14ac:dyDescent="0.2">
      <c r="C2163" s="1"/>
      <c r="D2163" s="1"/>
    </row>
    <row r="2164" spans="3:4" ht="14.1" customHeight="1" x14ac:dyDescent="0.2">
      <c r="C2164" s="1"/>
      <c r="D2164" s="1"/>
    </row>
    <row r="2165" spans="3:4" ht="14.1" customHeight="1" x14ac:dyDescent="0.2">
      <c r="C2165" s="1"/>
      <c r="D2165" s="1"/>
    </row>
    <row r="2166" spans="3:4" ht="14.1" customHeight="1" x14ac:dyDescent="0.2">
      <c r="C2166" s="1"/>
      <c r="D2166" s="1"/>
    </row>
    <row r="2167" spans="3:4" ht="14.1" customHeight="1" x14ac:dyDescent="0.2">
      <c r="C2167" s="1"/>
      <c r="D2167" s="1"/>
    </row>
    <row r="2168" spans="3:4" ht="14.1" customHeight="1" x14ac:dyDescent="0.2">
      <c r="C2168" s="1"/>
      <c r="D2168" s="1"/>
    </row>
    <row r="2169" spans="3:4" ht="14.1" customHeight="1" x14ac:dyDescent="0.2">
      <c r="C2169" s="1"/>
      <c r="D2169" s="1"/>
    </row>
    <row r="2170" spans="3:4" ht="14.1" customHeight="1" x14ac:dyDescent="0.2">
      <c r="C2170" s="1"/>
      <c r="D2170" s="1"/>
    </row>
    <row r="2171" spans="3:4" ht="14.1" customHeight="1" x14ac:dyDescent="0.2">
      <c r="C2171" s="1"/>
      <c r="D2171" s="1"/>
    </row>
    <row r="2172" spans="3:4" ht="14.1" customHeight="1" x14ac:dyDescent="0.2">
      <c r="C2172" s="1"/>
      <c r="D2172" s="1"/>
    </row>
    <row r="2173" spans="3:4" ht="14.1" customHeight="1" x14ac:dyDescent="0.2">
      <c r="C2173" s="1"/>
      <c r="D2173" s="1"/>
    </row>
    <row r="2174" spans="3:4" ht="14.1" customHeight="1" x14ac:dyDescent="0.2">
      <c r="C2174" s="1"/>
      <c r="D2174" s="1"/>
    </row>
    <row r="2175" spans="3:4" ht="14.1" customHeight="1" x14ac:dyDescent="0.2">
      <c r="C2175" s="1"/>
      <c r="D2175" s="1"/>
    </row>
    <row r="2176" spans="3:4" ht="14.1" customHeight="1" x14ac:dyDescent="0.2">
      <c r="C2176" s="1"/>
      <c r="D2176" s="1"/>
    </row>
    <row r="2177" spans="3:4" ht="14.1" customHeight="1" x14ac:dyDescent="0.2">
      <c r="C2177" s="1"/>
      <c r="D2177" s="1"/>
    </row>
    <row r="2178" spans="3:4" ht="14.1" customHeight="1" x14ac:dyDescent="0.2">
      <c r="C2178" s="1"/>
      <c r="D2178" s="1"/>
    </row>
    <row r="2179" spans="3:4" ht="14.1" customHeight="1" x14ac:dyDescent="0.2">
      <c r="C2179" s="1"/>
      <c r="D2179" s="1"/>
    </row>
    <row r="2180" spans="3:4" ht="14.1" customHeight="1" x14ac:dyDescent="0.2">
      <c r="C2180" s="1"/>
      <c r="D2180" s="1"/>
    </row>
    <row r="2181" spans="3:4" ht="14.1" customHeight="1" x14ac:dyDescent="0.2">
      <c r="C2181" s="1"/>
      <c r="D2181" s="1"/>
    </row>
    <row r="2182" spans="3:4" ht="14.1" customHeight="1" x14ac:dyDescent="0.2">
      <c r="C2182" s="1"/>
      <c r="D2182" s="1"/>
    </row>
    <row r="2183" spans="3:4" ht="14.1" customHeight="1" x14ac:dyDescent="0.2">
      <c r="C2183" s="1"/>
      <c r="D2183" s="1"/>
    </row>
    <row r="2184" spans="3:4" ht="14.1" customHeight="1" x14ac:dyDescent="0.2">
      <c r="C2184" s="1"/>
      <c r="D2184" s="1"/>
    </row>
    <row r="2185" spans="3:4" ht="14.1" customHeight="1" x14ac:dyDescent="0.2">
      <c r="C2185" s="1"/>
      <c r="D2185" s="1"/>
    </row>
    <row r="2186" spans="3:4" ht="14.1" customHeight="1" x14ac:dyDescent="0.2">
      <c r="C2186" s="1"/>
      <c r="D2186" s="1"/>
    </row>
    <row r="2187" spans="3:4" ht="14.1" customHeight="1" x14ac:dyDescent="0.2">
      <c r="C2187" s="1"/>
      <c r="D2187" s="1"/>
    </row>
    <row r="2188" spans="3:4" ht="14.1" customHeight="1" x14ac:dyDescent="0.2">
      <c r="C2188" s="1"/>
      <c r="D2188" s="1"/>
    </row>
    <row r="2189" spans="3:4" ht="14.1" customHeight="1" x14ac:dyDescent="0.2">
      <c r="C2189" s="1"/>
      <c r="D2189" s="1"/>
    </row>
    <row r="2190" spans="3:4" ht="14.1" customHeight="1" x14ac:dyDescent="0.2">
      <c r="C2190" s="1"/>
      <c r="D2190" s="1"/>
    </row>
    <row r="2191" spans="3:4" ht="14.1" customHeight="1" x14ac:dyDescent="0.2">
      <c r="C2191" s="1"/>
      <c r="D2191" s="1"/>
    </row>
    <row r="2192" spans="3:4" ht="14.1" customHeight="1" x14ac:dyDescent="0.2">
      <c r="C2192" s="1"/>
      <c r="D2192" s="1"/>
    </row>
    <row r="2193" spans="3:4" ht="14.1" customHeight="1" x14ac:dyDescent="0.2">
      <c r="C2193" s="1"/>
      <c r="D2193" s="1"/>
    </row>
    <row r="2194" spans="3:4" ht="14.1" customHeight="1" x14ac:dyDescent="0.2">
      <c r="C2194" s="1"/>
      <c r="D2194" s="1"/>
    </row>
    <row r="2195" spans="3:4" ht="14.1" customHeight="1" x14ac:dyDescent="0.2">
      <c r="C2195" s="1"/>
      <c r="D2195" s="1"/>
    </row>
    <row r="2196" spans="3:4" ht="14.1" customHeight="1" x14ac:dyDescent="0.2">
      <c r="C2196" s="1"/>
      <c r="D2196" s="1"/>
    </row>
    <row r="2197" spans="3:4" ht="14.1" customHeight="1" x14ac:dyDescent="0.2">
      <c r="C2197" s="1"/>
      <c r="D2197" s="1"/>
    </row>
    <row r="2198" spans="3:4" ht="14.1" customHeight="1" x14ac:dyDescent="0.2">
      <c r="C2198" s="1"/>
      <c r="D2198" s="1"/>
    </row>
    <row r="2199" spans="3:4" ht="14.1" customHeight="1" x14ac:dyDescent="0.2">
      <c r="C2199" s="1"/>
      <c r="D2199" s="1"/>
    </row>
    <row r="2200" spans="3:4" ht="14.1" customHeight="1" x14ac:dyDescent="0.2">
      <c r="C2200" s="1"/>
      <c r="D2200" s="1"/>
    </row>
    <row r="2201" spans="3:4" ht="14.1" customHeight="1" x14ac:dyDescent="0.2">
      <c r="C2201" s="1"/>
      <c r="D2201" s="1"/>
    </row>
    <row r="2202" spans="3:4" ht="14.1" customHeight="1" x14ac:dyDescent="0.2">
      <c r="C2202" s="1"/>
      <c r="D2202" s="1"/>
    </row>
    <row r="2203" spans="3:4" ht="14.1" customHeight="1" x14ac:dyDescent="0.2">
      <c r="C2203" s="1"/>
      <c r="D2203" s="1"/>
    </row>
    <row r="2204" spans="3:4" ht="14.1" customHeight="1" x14ac:dyDescent="0.2">
      <c r="C2204" s="1"/>
      <c r="D2204" s="1"/>
    </row>
    <row r="2205" spans="3:4" ht="14.1" customHeight="1" x14ac:dyDescent="0.2">
      <c r="C2205" s="1"/>
      <c r="D2205" s="1"/>
    </row>
    <row r="2206" spans="3:4" ht="14.1" customHeight="1" x14ac:dyDescent="0.2">
      <c r="C2206" s="1"/>
      <c r="D2206" s="1"/>
    </row>
    <row r="2207" spans="3:4" ht="14.1" customHeight="1" x14ac:dyDescent="0.2">
      <c r="C2207" s="1"/>
      <c r="D2207" s="1"/>
    </row>
    <row r="2208" spans="3:4" ht="14.1" customHeight="1" x14ac:dyDescent="0.2">
      <c r="C2208" s="1"/>
      <c r="D2208" s="1"/>
    </row>
    <row r="2209" spans="3:4" ht="14.1" customHeight="1" x14ac:dyDescent="0.2">
      <c r="C2209" s="1"/>
      <c r="D2209" s="1"/>
    </row>
    <row r="2210" spans="3:4" ht="14.1" customHeight="1" x14ac:dyDescent="0.2">
      <c r="C2210" s="1"/>
      <c r="D2210" s="1"/>
    </row>
    <row r="2211" spans="3:4" ht="14.1" customHeight="1" x14ac:dyDescent="0.2">
      <c r="C2211" s="1"/>
      <c r="D2211" s="1"/>
    </row>
    <row r="2212" spans="3:4" ht="14.1" customHeight="1" x14ac:dyDescent="0.2">
      <c r="C2212" s="1"/>
      <c r="D2212" s="1"/>
    </row>
    <row r="2213" spans="3:4" ht="14.1" customHeight="1" x14ac:dyDescent="0.2">
      <c r="C2213" s="1"/>
      <c r="D2213" s="1"/>
    </row>
    <row r="2214" spans="3:4" ht="14.1" customHeight="1" x14ac:dyDescent="0.2">
      <c r="C2214" s="1"/>
      <c r="D2214" s="1"/>
    </row>
    <row r="2215" spans="3:4" ht="14.1" customHeight="1" x14ac:dyDescent="0.2">
      <c r="C2215" s="1"/>
      <c r="D2215" s="1"/>
    </row>
    <row r="2216" spans="3:4" ht="14.1" customHeight="1" x14ac:dyDescent="0.2">
      <c r="C2216" s="1"/>
      <c r="D2216" s="1"/>
    </row>
    <row r="2217" spans="3:4" ht="14.1" customHeight="1" x14ac:dyDescent="0.2">
      <c r="C2217" s="1"/>
      <c r="D2217" s="1"/>
    </row>
    <row r="2218" spans="3:4" ht="14.1" customHeight="1" x14ac:dyDescent="0.2">
      <c r="C2218" s="1"/>
      <c r="D2218" s="1"/>
    </row>
    <row r="2219" spans="3:4" ht="14.1" customHeight="1" x14ac:dyDescent="0.2">
      <c r="C2219" s="1"/>
      <c r="D2219" s="1"/>
    </row>
    <row r="2220" spans="3:4" ht="14.1" customHeight="1" x14ac:dyDescent="0.2">
      <c r="C2220" s="1"/>
      <c r="D2220" s="1"/>
    </row>
    <row r="2221" spans="3:4" ht="14.1" customHeight="1" x14ac:dyDescent="0.2">
      <c r="C2221" s="1"/>
      <c r="D2221" s="1"/>
    </row>
    <row r="2222" spans="3:4" ht="14.1" customHeight="1" x14ac:dyDescent="0.2">
      <c r="C2222" s="1"/>
      <c r="D2222" s="1"/>
    </row>
    <row r="2223" spans="3:4" ht="14.1" customHeight="1" x14ac:dyDescent="0.2">
      <c r="C2223" s="1"/>
      <c r="D2223" s="1"/>
    </row>
    <row r="2224" spans="3:4" ht="14.1" customHeight="1" x14ac:dyDescent="0.2">
      <c r="C2224" s="1"/>
      <c r="D2224" s="1"/>
    </row>
    <row r="2225" spans="3:4" ht="14.1" customHeight="1" x14ac:dyDescent="0.2">
      <c r="C2225" s="1"/>
      <c r="D2225" s="1"/>
    </row>
    <row r="2226" spans="3:4" ht="14.1" customHeight="1" x14ac:dyDescent="0.2">
      <c r="C2226" s="1"/>
      <c r="D2226" s="1"/>
    </row>
    <row r="2227" spans="3:4" ht="14.1" customHeight="1" x14ac:dyDescent="0.2">
      <c r="C2227" s="1"/>
      <c r="D2227" s="1"/>
    </row>
    <row r="2228" spans="3:4" ht="14.1" customHeight="1" x14ac:dyDescent="0.2">
      <c r="C2228" s="1"/>
      <c r="D2228" s="1"/>
    </row>
    <row r="2229" spans="3:4" ht="14.1" customHeight="1" x14ac:dyDescent="0.2">
      <c r="C2229" s="1"/>
      <c r="D2229" s="1"/>
    </row>
    <row r="2230" spans="3:4" ht="14.1" customHeight="1" x14ac:dyDescent="0.2">
      <c r="C2230" s="1"/>
      <c r="D2230" s="1"/>
    </row>
    <row r="2231" spans="3:4" ht="14.1" customHeight="1" x14ac:dyDescent="0.2">
      <c r="C2231" s="1"/>
      <c r="D2231" s="1"/>
    </row>
    <row r="2232" spans="3:4" ht="14.1" customHeight="1" x14ac:dyDescent="0.2">
      <c r="C2232" s="1"/>
      <c r="D2232" s="1"/>
    </row>
    <row r="2233" spans="3:4" ht="14.1" customHeight="1" x14ac:dyDescent="0.2">
      <c r="C2233" s="1"/>
      <c r="D2233" s="1"/>
    </row>
    <row r="2234" spans="3:4" ht="14.1" customHeight="1" x14ac:dyDescent="0.2">
      <c r="C2234" s="1"/>
      <c r="D2234" s="1"/>
    </row>
    <row r="2235" spans="3:4" ht="14.1" customHeight="1" x14ac:dyDescent="0.2">
      <c r="C2235" s="1"/>
      <c r="D2235" s="1"/>
    </row>
    <row r="2236" spans="3:4" ht="14.1" customHeight="1" x14ac:dyDescent="0.2">
      <c r="C2236" s="1"/>
      <c r="D2236" s="1"/>
    </row>
    <row r="2237" spans="3:4" ht="14.1" customHeight="1" x14ac:dyDescent="0.2">
      <c r="C2237" s="1"/>
      <c r="D2237" s="1"/>
    </row>
    <row r="2238" spans="3:4" ht="14.1" customHeight="1" x14ac:dyDescent="0.2">
      <c r="C2238" s="1"/>
      <c r="D2238" s="1"/>
    </row>
    <row r="2239" spans="3:4" ht="14.1" customHeight="1" x14ac:dyDescent="0.2">
      <c r="C2239" s="1"/>
      <c r="D2239" s="1"/>
    </row>
    <row r="2240" spans="3:4" ht="14.1" customHeight="1" x14ac:dyDescent="0.2">
      <c r="C2240" s="1"/>
      <c r="D2240" s="1"/>
    </row>
    <row r="2241" spans="3:4" ht="14.1" customHeight="1" x14ac:dyDescent="0.2">
      <c r="C2241" s="1"/>
      <c r="D2241" s="1"/>
    </row>
    <row r="2242" spans="3:4" ht="14.1" customHeight="1" x14ac:dyDescent="0.2">
      <c r="C2242" s="1"/>
      <c r="D2242" s="1"/>
    </row>
    <row r="2243" spans="3:4" ht="14.1" customHeight="1" x14ac:dyDescent="0.2">
      <c r="C2243" s="1"/>
      <c r="D2243" s="1"/>
    </row>
    <row r="2244" spans="3:4" ht="14.1" customHeight="1" x14ac:dyDescent="0.2">
      <c r="C2244" s="1"/>
      <c r="D2244" s="1"/>
    </row>
    <row r="2245" spans="3:4" ht="14.1" customHeight="1" x14ac:dyDescent="0.2">
      <c r="C2245" s="1"/>
      <c r="D2245" s="1"/>
    </row>
    <row r="2246" spans="3:4" ht="14.1" customHeight="1" x14ac:dyDescent="0.2">
      <c r="C2246" s="1"/>
      <c r="D2246" s="1"/>
    </row>
    <row r="2247" spans="3:4" ht="14.1" customHeight="1" x14ac:dyDescent="0.2">
      <c r="C2247" s="1"/>
      <c r="D2247" s="1"/>
    </row>
    <row r="2248" spans="3:4" ht="14.1" customHeight="1" x14ac:dyDescent="0.2">
      <c r="C2248" s="1"/>
      <c r="D2248" s="1"/>
    </row>
    <row r="2249" spans="3:4" ht="14.1" customHeight="1" x14ac:dyDescent="0.2">
      <c r="C2249" s="1"/>
      <c r="D2249" s="1"/>
    </row>
    <row r="2250" spans="3:4" ht="14.1" customHeight="1" x14ac:dyDescent="0.2">
      <c r="C2250" s="1"/>
      <c r="D2250" s="1"/>
    </row>
    <row r="2251" spans="3:4" ht="14.1" customHeight="1" x14ac:dyDescent="0.2">
      <c r="C2251" s="1"/>
      <c r="D2251" s="1"/>
    </row>
    <row r="2252" spans="3:4" ht="14.1" customHeight="1" x14ac:dyDescent="0.2">
      <c r="C2252" s="1"/>
      <c r="D2252" s="1"/>
    </row>
    <row r="2253" spans="3:4" ht="14.1" customHeight="1" x14ac:dyDescent="0.2">
      <c r="C2253" s="1"/>
      <c r="D2253" s="1"/>
    </row>
    <row r="2254" spans="3:4" ht="14.1" customHeight="1" x14ac:dyDescent="0.2">
      <c r="C2254" s="1"/>
      <c r="D2254" s="1"/>
    </row>
    <row r="2255" spans="3:4" ht="14.1" customHeight="1" x14ac:dyDescent="0.2">
      <c r="C2255" s="1"/>
      <c r="D2255" s="1"/>
    </row>
    <row r="2256" spans="3:4" ht="14.1" customHeight="1" x14ac:dyDescent="0.2">
      <c r="C2256" s="1"/>
      <c r="D2256" s="1"/>
    </row>
    <row r="2257" spans="3:4" ht="14.1" customHeight="1" x14ac:dyDescent="0.2">
      <c r="C2257" s="1"/>
      <c r="D2257" s="1"/>
    </row>
    <row r="2258" spans="3:4" ht="14.1" customHeight="1" x14ac:dyDescent="0.2">
      <c r="C2258" s="1"/>
      <c r="D2258" s="1"/>
    </row>
    <row r="2259" spans="3:4" ht="14.1" customHeight="1" x14ac:dyDescent="0.2">
      <c r="C2259" s="1"/>
      <c r="D2259" s="1"/>
    </row>
    <row r="2260" spans="3:4" ht="14.1" customHeight="1" x14ac:dyDescent="0.2">
      <c r="C2260" s="1"/>
      <c r="D2260" s="1"/>
    </row>
    <row r="2261" spans="3:4" ht="14.1" customHeight="1" x14ac:dyDescent="0.2">
      <c r="C2261" s="1"/>
      <c r="D2261" s="1"/>
    </row>
    <row r="2262" spans="3:4" ht="14.1" customHeight="1" x14ac:dyDescent="0.2">
      <c r="C2262" s="1"/>
      <c r="D2262" s="1"/>
    </row>
    <row r="2263" spans="3:4" ht="14.1" customHeight="1" x14ac:dyDescent="0.2">
      <c r="C2263" s="1"/>
      <c r="D2263" s="1"/>
    </row>
    <row r="2264" spans="3:4" ht="14.1" customHeight="1" x14ac:dyDescent="0.2">
      <c r="C2264" s="1"/>
      <c r="D2264" s="1"/>
    </row>
    <row r="2265" spans="3:4" ht="14.1" customHeight="1" x14ac:dyDescent="0.2">
      <c r="C2265" s="1"/>
      <c r="D2265" s="1"/>
    </row>
    <row r="2266" spans="3:4" ht="14.1" customHeight="1" x14ac:dyDescent="0.2">
      <c r="C2266" s="1"/>
      <c r="D2266" s="1"/>
    </row>
    <row r="2267" spans="3:4" ht="14.1" customHeight="1" x14ac:dyDescent="0.2">
      <c r="C2267" s="1"/>
      <c r="D2267" s="1"/>
    </row>
    <row r="2268" spans="3:4" ht="14.1" customHeight="1" x14ac:dyDescent="0.2">
      <c r="C2268" s="1"/>
      <c r="D2268" s="1"/>
    </row>
    <row r="2269" spans="3:4" ht="14.1" customHeight="1" x14ac:dyDescent="0.2">
      <c r="C2269" s="1"/>
      <c r="D2269" s="1"/>
    </row>
    <row r="2270" spans="3:4" ht="14.1" customHeight="1" x14ac:dyDescent="0.2">
      <c r="C2270" s="1"/>
      <c r="D2270" s="1"/>
    </row>
    <row r="2271" spans="3:4" ht="14.1" customHeight="1" x14ac:dyDescent="0.2">
      <c r="C2271" s="1"/>
      <c r="D2271" s="1"/>
    </row>
    <row r="2272" spans="3:4" ht="14.1" customHeight="1" x14ac:dyDescent="0.2">
      <c r="C2272" s="1"/>
      <c r="D2272" s="1"/>
    </row>
    <row r="2273" spans="3:4" ht="14.1" customHeight="1" x14ac:dyDescent="0.2">
      <c r="C2273" s="1"/>
      <c r="D2273" s="1"/>
    </row>
    <row r="2274" spans="3:4" ht="14.1" customHeight="1" x14ac:dyDescent="0.2">
      <c r="C2274" s="1"/>
      <c r="D2274" s="1"/>
    </row>
    <row r="2275" spans="3:4" ht="14.1" customHeight="1" x14ac:dyDescent="0.2">
      <c r="C2275" s="1"/>
      <c r="D2275" s="1"/>
    </row>
    <row r="2276" spans="3:4" ht="14.1" customHeight="1" x14ac:dyDescent="0.2">
      <c r="C2276" s="1"/>
      <c r="D2276" s="1"/>
    </row>
    <row r="2277" spans="3:4" ht="14.1" customHeight="1" x14ac:dyDescent="0.2">
      <c r="C2277" s="1"/>
      <c r="D2277" s="1"/>
    </row>
    <row r="2278" spans="3:4" ht="14.1" customHeight="1" x14ac:dyDescent="0.2">
      <c r="C2278" s="1"/>
      <c r="D2278" s="1"/>
    </row>
    <row r="2279" spans="3:4" ht="14.1" customHeight="1" x14ac:dyDescent="0.2">
      <c r="C2279" s="1"/>
      <c r="D2279" s="1"/>
    </row>
    <row r="2280" spans="3:4" ht="14.1" customHeight="1" x14ac:dyDescent="0.2">
      <c r="C2280" s="1"/>
      <c r="D2280" s="1"/>
    </row>
    <row r="2281" spans="3:4" ht="14.1" customHeight="1" x14ac:dyDescent="0.2">
      <c r="C2281" s="1"/>
      <c r="D2281" s="1"/>
    </row>
    <row r="2282" spans="3:4" ht="14.1" customHeight="1" x14ac:dyDescent="0.2">
      <c r="C2282" s="1"/>
      <c r="D2282" s="1"/>
    </row>
    <row r="2283" spans="3:4" ht="14.1" customHeight="1" x14ac:dyDescent="0.2">
      <c r="C2283" s="1"/>
      <c r="D2283" s="1"/>
    </row>
    <row r="2284" spans="3:4" ht="14.1" customHeight="1" x14ac:dyDescent="0.2">
      <c r="C2284" s="1"/>
      <c r="D2284" s="1"/>
    </row>
    <row r="2285" spans="3:4" ht="14.1" customHeight="1" x14ac:dyDescent="0.2">
      <c r="C2285" s="1"/>
      <c r="D2285" s="1"/>
    </row>
    <row r="2286" spans="3:4" ht="14.1" customHeight="1" x14ac:dyDescent="0.2">
      <c r="C2286" s="1"/>
      <c r="D2286" s="1"/>
    </row>
    <row r="2287" spans="3:4" ht="14.1" customHeight="1" x14ac:dyDescent="0.2">
      <c r="C2287" s="1"/>
      <c r="D2287" s="1"/>
    </row>
    <row r="2288" spans="3:4" ht="14.1" customHeight="1" x14ac:dyDescent="0.2">
      <c r="C2288" s="1"/>
      <c r="D2288" s="1"/>
    </row>
    <row r="2289" spans="3:4" ht="14.1" customHeight="1" x14ac:dyDescent="0.2">
      <c r="C2289" s="1"/>
      <c r="D2289" s="1"/>
    </row>
    <row r="2290" spans="3:4" ht="14.1" customHeight="1" x14ac:dyDescent="0.2">
      <c r="C2290" s="1"/>
      <c r="D2290" s="1"/>
    </row>
    <row r="2291" spans="3:4" ht="14.1" customHeight="1" x14ac:dyDescent="0.2">
      <c r="C2291" s="1"/>
      <c r="D2291" s="1"/>
    </row>
    <row r="2292" spans="3:4" ht="14.1" customHeight="1" x14ac:dyDescent="0.2">
      <c r="C2292" s="1"/>
      <c r="D2292" s="1"/>
    </row>
    <row r="2293" spans="3:4" ht="14.1" customHeight="1" x14ac:dyDescent="0.2">
      <c r="C2293" s="1"/>
      <c r="D2293" s="1"/>
    </row>
    <row r="2294" spans="3:4" ht="14.1" customHeight="1" x14ac:dyDescent="0.2">
      <c r="C2294" s="1"/>
      <c r="D2294" s="1"/>
    </row>
    <row r="2295" spans="3:4" ht="14.1" customHeight="1" x14ac:dyDescent="0.2">
      <c r="C2295" s="1"/>
      <c r="D2295" s="1"/>
    </row>
    <row r="2296" spans="3:4" ht="14.1" customHeight="1" x14ac:dyDescent="0.2">
      <c r="C2296" s="1"/>
      <c r="D2296" s="1"/>
    </row>
    <row r="2297" spans="3:4" ht="14.1" customHeight="1" x14ac:dyDescent="0.2">
      <c r="C2297" s="1"/>
      <c r="D2297" s="1"/>
    </row>
    <row r="2298" spans="3:4" ht="14.1" customHeight="1" x14ac:dyDescent="0.2">
      <c r="C2298" s="1"/>
      <c r="D2298" s="1"/>
    </row>
    <row r="2299" spans="3:4" ht="14.1" customHeight="1" x14ac:dyDescent="0.2">
      <c r="C2299" s="1"/>
      <c r="D2299" s="1"/>
    </row>
    <row r="2300" spans="3:4" ht="14.1" customHeight="1" x14ac:dyDescent="0.2">
      <c r="C2300" s="1"/>
      <c r="D2300" s="1"/>
    </row>
    <row r="2301" spans="3:4" ht="14.1" customHeight="1" x14ac:dyDescent="0.2">
      <c r="C2301" s="1"/>
      <c r="D2301" s="1"/>
    </row>
    <row r="2302" spans="3:4" ht="14.1" customHeight="1" x14ac:dyDescent="0.2">
      <c r="C2302" s="1"/>
      <c r="D2302" s="1"/>
    </row>
    <row r="2303" spans="3:4" ht="14.1" customHeight="1" x14ac:dyDescent="0.2">
      <c r="C2303" s="1"/>
      <c r="D2303" s="1"/>
    </row>
    <row r="2304" spans="3:4" ht="14.1" customHeight="1" x14ac:dyDescent="0.2">
      <c r="C2304" s="1"/>
      <c r="D2304" s="1"/>
    </row>
    <row r="2305" spans="3:4" ht="14.1" customHeight="1" x14ac:dyDescent="0.2">
      <c r="C2305" s="1"/>
      <c r="D2305" s="1"/>
    </row>
    <row r="2306" spans="3:4" ht="14.1" customHeight="1" x14ac:dyDescent="0.2">
      <c r="C2306" s="1"/>
      <c r="D2306" s="1"/>
    </row>
    <row r="2307" spans="3:4" ht="14.1" customHeight="1" x14ac:dyDescent="0.2">
      <c r="C2307" s="1"/>
      <c r="D2307" s="1"/>
    </row>
    <row r="2308" spans="3:4" ht="14.1" customHeight="1" x14ac:dyDescent="0.2">
      <c r="C2308" s="1"/>
      <c r="D2308" s="1"/>
    </row>
    <row r="2309" spans="3:4" ht="14.1" customHeight="1" x14ac:dyDescent="0.2">
      <c r="C2309" s="1"/>
      <c r="D2309" s="1"/>
    </row>
    <row r="2310" spans="3:4" ht="14.1" customHeight="1" x14ac:dyDescent="0.2">
      <c r="C2310" s="1"/>
      <c r="D2310" s="1"/>
    </row>
    <row r="2311" spans="3:4" ht="14.1" customHeight="1" x14ac:dyDescent="0.2">
      <c r="C2311" s="1"/>
      <c r="D2311" s="1"/>
    </row>
    <row r="2312" spans="3:4" ht="14.1" customHeight="1" x14ac:dyDescent="0.2">
      <c r="C2312" s="1"/>
      <c r="D2312" s="1"/>
    </row>
    <row r="2313" spans="3:4" ht="14.1" customHeight="1" x14ac:dyDescent="0.2">
      <c r="C2313" s="1"/>
      <c r="D2313" s="1"/>
    </row>
    <row r="2314" spans="3:4" ht="14.1" customHeight="1" x14ac:dyDescent="0.2">
      <c r="C2314" s="1"/>
      <c r="D2314" s="1"/>
    </row>
    <row r="2315" spans="3:4" ht="14.1" customHeight="1" x14ac:dyDescent="0.2">
      <c r="C2315" s="1"/>
      <c r="D2315" s="1"/>
    </row>
    <row r="2316" spans="3:4" ht="14.1" customHeight="1" x14ac:dyDescent="0.2">
      <c r="C2316" s="1"/>
      <c r="D2316" s="1"/>
    </row>
    <row r="2317" spans="3:4" ht="14.1" customHeight="1" x14ac:dyDescent="0.2">
      <c r="C2317" s="1"/>
      <c r="D2317" s="1"/>
    </row>
    <row r="2318" spans="3:4" ht="14.1" customHeight="1" x14ac:dyDescent="0.2">
      <c r="C2318" s="1"/>
      <c r="D2318" s="1"/>
    </row>
    <row r="2319" spans="3:4" ht="14.1" customHeight="1" x14ac:dyDescent="0.2">
      <c r="C2319" s="1"/>
      <c r="D2319" s="1"/>
    </row>
    <row r="2320" spans="3:4" ht="14.1" customHeight="1" x14ac:dyDescent="0.2">
      <c r="C2320" s="1"/>
      <c r="D2320" s="1"/>
    </row>
    <row r="2321" spans="3:4" ht="14.1" customHeight="1" x14ac:dyDescent="0.2">
      <c r="C2321" s="1"/>
      <c r="D2321" s="1"/>
    </row>
    <row r="2322" spans="3:4" ht="14.1" customHeight="1" x14ac:dyDescent="0.2">
      <c r="C2322" s="1"/>
      <c r="D2322" s="1"/>
    </row>
    <row r="2323" spans="3:4" ht="14.1" customHeight="1" x14ac:dyDescent="0.2">
      <c r="C2323" s="1"/>
      <c r="D2323" s="1"/>
    </row>
    <row r="2324" spans="3:4" ht="14.1" customHeight="1" x14ac:dyDescent="0.2">
      <c r="C2324" s="1"/>
      <c r="D2324" s="1"/>
    </row>
    <row r="2325" spans="3:4" ht="14.1" customHeight="1" x14ac:dyDescent="0.2">
      <c r="C2325" s="1"/>
      <c r="D2325" s="1"/>
    </row>
    <row r="2326" spans="3:4" ht="14.1" customHeight="1" x14ac:dyDescent="0.2">
      <c r="C2326" s="1"/>
      <c r="D2326" s="1"/>
    </row>
    <row r="2327" spans="3:4" ht="14.1" customHeight="1" x14ac:dyDescent="0.2">
      <c r="C2327" s="1"/>
      <c r="D2327" s="1"/>
    </row>
    <row r="2328" spans="3:4" ht="14.1" customHeight="1" x14ac:dyDescent="0.2">
      <c r="C2328" s="1"/>
      <c r="D2328" s="1"/>
    </row>
    <row r="2329" spans="3:4" ht="14.1" customHeight="1" x14ac:dyDescent="0.2">
      <c r="C2329" s="1"/>
      <c r="D2329" s="1"/>
    </row>
    <row r="2330" spans="3:4" ht="14.1" customHeight="1" x14ac:dyDescent="0.2">
      <c r="C2330" s="1"/>
      <c r="D2330" s="1"/>
    </row>
    <row r="2331" spans="3:4" ht="14.1" customHeight="1" x14ac:dyDescent="0.2">
      <c r="C2331" s="1"/>
      <c r="D2331" s="1"/>
    </row>
    <row r="2332" spans="3:4" ht="14.1" customHeight="1" x14ac:dyDescent="0.2">
      <c r="C2332" s="1"/>
      <c r="D2332" s="1"/>
    </row>
    <row r="2333" spans="3:4" ht="14.1" customHeight="1" x14ac:dyDescent="0.2">
      <c r="C2333" s="1"/>
      <c r="D2333" s="1"/>
    </row>
    <row r="2334" spans="3:4" ht="14.1" customHeight="1" x14ac:dyDescent="0.2">
      <c r="C2334" s="1"/>
      <c r="D2334" s="1"/>
    </row>
    <row r="2335" spans="3:4" ht="14.1" customHeight="1" x14ac:dyDescent="0.2">
      <c r="C2335" s="1"/>
      <c r="D2335" s="1"/>
    </row>
    <row r="2336" spans="3:4" ht="14.1" customHeight="1" x14ac:dyDescent="0.2">
      <c r="C2336" s="1"/>
      <c r="D2336" s="1"/>
    </row>
    <row r="2337" spans="3:4" ht="14.1" customHeight="1" x14ac:dyDescent="0.2">
      <c r="C2337" s="1"/>
      <c r="D2337" s="1"/>
    </row>
    <row r="2338" spans="3:4" ht="14.1" customHeight="1" x14ac:dyDescent="0.2">
      <c r="C2338" s="1"/>
      <c r="D2338" s="1"/>
    </row>
    <row r="2339" spans="3:4" ht="14.1" customHeight="1" x14ac:dyDescent="0.2">
      <c r="C2339" s="1"/>
      <c r="D2339" s="1"/>
    </row>
    <row r="2340" spans="3:4" ht="14.1" customHeight="1" x14ac:dyDescent="0.2">
      <c r="C2340" s="1"/>
      <c r="D2340" s="1"/>
    </row>
    <row r="2341" spans="3:4" ht="14.1" customHeight="1" x14ac:dyDescent="0.2">
      <c r="C2341" s="1"/>
      <c r="D2341" s="1"/>
    </row>
    <row r="2342" spans="3:4" ht="14.1" customHeight="1" x14ac:dyDescent="0.2">
      <c r="C2342" s="1"/>
      <c r="D2342" s="1"/>
    </row>
    <row r="2343" spans="3:4" ht="14.1" customHeight="1" x14ac:dyDescent="0.2">
      <c r="C2343" s="1"/>
      <c r="D2343" s="1"/>
    </row>
    <row r="2344" spans="3:4" ht="14.1" customHeight="1" x14ac:dyDescent="0.2">
      <c r="C2344" s="1"/>
      <c r="D2344" s="1"/>
    </row>
    <row r="2345" spans="3:4" ht="14.1" customHeight="1" x14ac:dyDescent="0.2">
      <c r="C2345" s="1"/>
      <c r="D2345" s="1"/>
    </row>
    <row r="2346" spans="3:4" ht="14.1" customHeight="1" x14ac:dyDescent="0.2">
      <c r="C2346" s="1"/>
      <c r="D2346" s="1"/>
    </row>
    <row r="2347" spans="3:4" ht="14.1" customHeight="1" x14ac:dyDescent="0.2">
      <c r="C2347" s="1"/>
      <c r="D2347" s="1"/>
    </row>
    <row r="2348" spans="3:4" ht="14.1" customHeight="1" x14ac:dyDescent="0.2">
      <c r="C2348" s="1"/>
      <c r="D2348" s="1"/>
    </row>
    <row r="2349" spans="3:4" ht="14.1" customHeight="1" x14ac:dyDescent="0.2">
      <c r="C2349" s="1"/>
      <c r="D2349" s="1"/>
    </row>
    <row r="2350" spans="3:4" ht="14.1" customHeight="1" x14ac:dyDescent="0.2">
      <c r="C2350" s="1"/>
      <c r="D2350" s="1"/>
    </row>
    <row r="2351" spans="3:4" ht="14.1" customHeight="1" x14ac:dyDescent="0.2">
      <c r="C2351" s="1"/>
      <c r="D2351" s="1"/>
    </row>
    <row r="2352" spans="3:4" ht="14.1" customHeight="1" x14ac:dyDescent="0.2">
      <c r="C2352" s="1"/>
      <c r="D2352" s="1"/>
    </row>
    <row r="2353" spans="3:4" ht="14.1" customHeight="1" x14ac:dyDescent="0.2">
      <c r="C2353" s="1"/>
      <c r="D2353" s="1"/>
    </row>
    <row r="2354" spans="3:4" ht="14.1" customHeight="1" x14ac:dyDescent="0.2">
      <c r="C2354" s="1"/>
      <c r="D2354" s="1"/>
    </row>
    <row r="2355" spans="3:4" ht="14.1" customHeight="1" x14ac:dyDescent="0.2">
      <c r="C2355" s="1"/>
      <c r="D2355" s="1"/>
    </row>
    <row r="2356" spans="3:4" ht="14.1" customHeight="1" x14ac:dyDescent="0.2">
      <c r="C2356" s="1"/>
      <c r="D2356" s="1"/>
    </row>
    <row r="2357" spans="3:4" ht="14.1" customHeight="1" x14ac:dyDescent="0.2">
      <c r="C2357" s="1"/>
      <c r="D2357" s="1"/>
    </row>
    <row r="2358" spans="3:4" ht="14.1" customHeight="1" x14ac:dyDescent="0.2">
      <c r="C2358" s="1"/>
      <c r="D2358" s="1"/>
    </row>
    <row r="2359" spans="3:4" ht="14.1" customHeight="1" x14ac:dyDescent="0.2">
      <c r="C2359" s="1"/>
      <c r="D2359" s="1"/>
    </row>
    <row r="2360" spans="3:4" ht="14.1" customHeight="1" x14ac:dyDescent="0.2">
      <c r="C2360" s="1"/>
      <c r="D2360" s="1"/>
    </row>
    <row r="2361" spans="3:4" ht="14.1" customHeight="1" x14ac:dyDescent="0.2">
      <c r="C2361" s="1"/>
      <c r="D2361" s="1"/>
    </row>
    <row r="2362" spans="3:4" ht="14.1" customHeight="1" x14ac:dyDescent="0.2">
      <c r="C2362" s="1"/>
      <c r="D2362" s="1"/>
    </row>
    <row r="2363" spans="3:4" ht="14.1" customHeight="1" x14ac:dyDescent="0.2">
      <c r="C2363" s="1"/>
      <c r="D2363" s="1"/>
    </row>
    <row r="2364" spans="3:4" ht="14.1" customHeight="1" x14ac:dyDescent="0.2">
      <c r="C2364" s="1"/>
      <c r="D2364" s="1"/>
    </row>
    <row r="2365" spans="3:4" ht="14.1" customHeight="1" x14ac:dyDescent="0.2">
      <c r="C2365" s="1"/>
      <c r="D2365" s="1"/>
    </row>
    <row r="2366" spans="3:4" ht="14.1" customHeight="1" x14ac:dyDescent="0.2">
      <c r="C2366" s="1"/>
      <c r="D2366" s="1"/>
    </row>
    <row r="2367" spans="3:4" ht="14.1" customHeight="1" x14ac:dyDescent="0.2">
      <c r="C2367" s="1"/>
      <c r="D2367" s="1"/>
    </row>
    <row r="2368" spans="3:4" ht="14.1" customHeight="1" x14ac:dyDescent="0.2">
      <c r="C2368" s="1"/>
      <c r="D2368" s="1"/>
    </row>
    <row r="2369" spans="3:4" ht="14.1" customHeight="1" x14ac:dyDescent="0.2">
      <c r="C2369" s="1"/>
      <c r="D2369" s="1"/>
    </row>
    <row r="2370" spans="3:4" ht="14.1" customHeight="1" x14ac:dyDescent="0.2">
      <c r="C2370" s="1"/>
      <c r="D2370" s="1"/>
    </row>
    <row r="2371" spans="3:4" ht="14.1" customHeight="1" x14ac:dyDescent="0.2">
      <c r="C2371" s="1"/>
      <c r="D2371" s="1"/>
    </row>
    <row r="2372" spans="3:4" ht="14.1" customHeight="1" x14ac:dyDescent="0.2">
      <c r="C2372" s="1"/>
      <c r="D2372" s="1"/>
    </row>
    <row r="2373" spans="3:4" ht="14.1" customHeight="1" x14ac:dyDescent="0.2">
      <c r="C2373" s="1"/>
      <c r="D2373" s="1"/>
    </row>
    <row r="2374" spans="3:4" ht="14.1" customHeight="1" x14ac:dyDescent="0.2">
      <c r="C2374" s="1"/>
      <c r="D2374" s="1"/>
    </row>
    <row r="2375" spans="3:4" ht="14.1" customHeight="1" x14ac:dyDescent="0.2">
      <c r="C2375" s="1"/>
      <c r="D2375" s="1"/>
    </row>
    <row r="2376" spans="3:4" ht="14.1" customHeight="1" x14ac:dyDescent="0.2">
      <c r="C2376" s="1"/>
      <c r="D2376" s="1"/>
    </row>
    <row r="2377" spans="3:4" ht="14.1" customHeight="1" x14ac:dyDescent="0.2">
      <c r="C2377" s="1"/>
      <c r="D2377" s="1"/>
    </row>
    <row r="2378" spans="3:4" ht="14.1" customHeight="1" x14ac:dyDescent="0.2">
      <c r="C2378" s="1"/>
      <c r="D2378" s="1"/>
    </row>
    <row r="2379" spans="3:4" ht="14.1" customHeight="1" x14ac:dyDescent="0.2">
      <c r="C2379" s="1"/>
      <c r="D2379" s="1"/>
    </row>
    <row r="2380" spans="3:4" ht="14.1" customHeight="1" x14ac:dyDescent="0.2">
      <c r="C2380" s="1"/>
      <c r="D2380" s="1"/>
    </row>
    <row r="2381" spans="3:4" ht="14.1" customHeight="1" x14ac:dyDescent="0.2">
      <c r="C2381" s="1"/>
      <c r="D2381" s="1"/>
    </row>
    <row r="2382" spans="3:4" ht="14.1" customHeight="1" x14ac:dyDescent="0.2">
      <c r="C2382" s="1"/>
      <c r="D2382" s="1"/>
    </row>
    <row r="2383" spans="3:4" ht="14.1" customHeight="1" x14ac:dyDescent="0.2">
      <c r="C2383" s="1"/>
      <c r="D2383" s="1"/>
    </row>
    <row r="2384" spans="3:4" ht="14.1" customHeight="1" x14ac:dyDescent="0.2">
      <c r="C2384" s="1"/>
      <c r="D2384" s="1"/>
    </row>
    <row r="2385" spans="3:4" ht="14.1" customHeight="1" x14ac:dyDescent="0.2">
      <c r="C2385" s="1"/>
      <c r="D2385" s="1"/>
    </row>
    <row r="2386" spans="3:4" ht="14.1" customHeight="1" x14ac:dyDescent="0.2">
      <c r="C2386" s="1"/>
      <c r="D2386" s="1"/>
    </row>
    <row r="2387" spans="3:4" ht="14.1" customHeight="1" x14ac:dyDescent="0.2">
      <c r="C2387" s="1"/>
      <c r="D2387" s="1"/>
    </row>
    <row r="2388" spans="3:4" ht="14.1" customHeight="1" x14ac:dyDescent="0.2">
      <c r="C2388" s="1"/>
      <c r="D2388" s="1"/>
    </row>
    <row r="2389" spans="3:4" ht="14.1" customHeight="1" x14ac:dyDescent="0.2">
      <c r="C2389" s="1"/>
      <c r="D2389" s="1"/>
    </row>
    <row r="2390" spans="3:4" ht="14.1" customHeight="1" x14ac:dyDescent="0.2">
      <c r="C2390" s="1"/>
      <c r="D2390" s="1"/>
    </row>
    <row r="2391" spans="3:4" ht="14.1" customHeight="1" x14ac:dyDescent="0.2">
      <c r="C2391" s="1"/>
      <c r="D2391" s="1"/>
    </row>
    <row r="2392" spans="3:4" ht="14.1" customHeight="1" x14ac:dyDescent="0.2">
      <c r="C2392" s="1"/>
      <c r="D2392" s="1"/>
    </row>
    <row r="2393" spans="3:4" ht="14.1" customHeight="1" x14ac:dyDescent="0.2">
      <c r="C2393" s="1"/>
      <c r="D2393" s="1"/>
    </row>
    <row r="2394" spans="3:4" ht="14.1" customHeight="1" x14ac:dyDescent="0.2">
      <c r="C2394" s="1"/>
      <c r="D2394" s="1"/>
    </row>
    <row r="2395" spans="3:4" ht="14.1" customHeight="1" x14ac:dyDescent="0.2">
      <c r="C2395" s="1"/>
      <c r="D2395" s="1"/>
    </row>
    <row r="2396" spans="3:4" ht="14.1" customHeight="1" x14ac:dyDescent="0.2">
      <c r="C2396" s="1"/>
      <c r="D2396" s="1"/>
    </row>
    <row r="2397" spans="3:4" ht="14.1" customHeight="1" x14ac:dyDescent="0.2">
      <c r="C2397" s="1"/>
      <c r="D2397" s="1"/>
    </row>
    <row r="2398" spans="3:4" ht="14.1" customHeight="1" x14ac:dyDescent="0.2">
      <c r="C2398" s="1"/>
      <c r="D2398" s="1"/>
    </row>
    <row r="2399" spans="3:4" ht="14.1" customHeight="1" x14ac:dyDescent="0.2">
      <c r="C2399" s="1"/>
      <c r="D2399" s="1"/>
    </row>
    <row r="2400" spans="3:4" ht="14.1" customHeight="1" x14ac:dyDescent="0.2">
      <c r="C2400" s="1"/>
      <c r="D2400" s="1"/>
    </row>
    <row r="2401" spans="3:4" ht="14.1" customHeight="1" x14ac:dyDescent="0.2">
      <c r="C2401" s="1"/>
      <c r="D2401" s="1"/>
    </row>
    <row r="2402" spans="3:4" ht="14.1" customHeight="1" x14ac:dyDescent="0.2">
      <c r="C2402" s="1"/>
      <c r="D2402" s="1"/>
    </row>
    <row r="2403" spans="3:4" ht="14.1" customHeight="1" x14ac:dyDescent="0.2">
      <c r="C2403" s="1"/>
      <c r="D2403" s="1"/>
    </row>
    <row r="2404" spans="3:4" ht="14.1" customHeight="1" x14ac:dyDescent="0.2">
      <c r="C2404" s="1"/>
      <c r="D2404" s="1"/>
    </row>
    <row r="2405" spans="3:4" ht="14.1" customHeight="1" x14ac:dyDescent="0.2">
      <c r="C2405" s="1"/>
      <c r="D2405" s="1"/>
    </row>
    <row r="2406" spans="3:4" ht="14.1" customHeight="1" x14ac:dyDescent="0.2">
      <c r="C2406" s="1"/>
      <c r="D2406" s="1"/>
    </row>
    <row r="2407" spans="3:4" ht="14.1" customHeight="1" x14ac:dyDescent="0.2">
      <c r="C2407" s="1"/>
      <c r="D2407" s="1"/>
    </row>
    <row r="2408" spans="3:4" ht="14.1" customHeight="1" x14ac:dyDescent="0.2">
      <c r="C2408" s="1"/>
      <c r="D2408" s="1"/>
    </row>
    <row r="2409" spans="3:4" ht="14.1" customHeight="1" x14ac:dyDescent="0.2">
      <c r="C2409" s="1"/>
      <c r="D2409" s="1"/>
    </row>
    <row r="2410" spans="3:4" ht="14.1" customHeight="1" x14ac:dyDescent="0.2">
      <c r="C2410" s="1"/>
      <c r="D2410" s="1"/>
    </row>
    <row r="2411" spans="3:4" ht="14.1" customHeight="1" x14ac:dyDescent="0.2">
      <c r="C2411" s="1"/>
      <c r="D2411" s="1"/>
    </row>
    <row r="2412" spans="3:4" ht="14.1" customHeight="1" x14ac:dyDescent="0.2">
      <c r="C2412" s="1"/>
      <c r="D2412" s="1"/>
    </row>
    <row r="2413" spans="3:4" ht="14.1" customHeight="1" x14ac:dyDescent="0.2">
      <c r="C2413" s="1"/>
      <c r="D2413" s="1"/>
    </row>
    <row r="2414" spans="3:4" ht="14.1" customHeight="1" x14ac:dyDescent="0.2">
      <c r="C2414" s="1"/>
      <c r="D2414" s="1"/>
    </row>
    <row r="2415" spans="3:4" ht="14.1" customHeight="1" x14ac:dyDescent="0.2">
      <c r="C2415" s="1"/>
      <c r="D2415" s="1"/>
    </row>
    <row r="2416" spans="3:4" ht="14.1" customHeight="1" x14ac:dyDescent="0.2">
      <c r="C2416" s="1"/>
      <c r="D2416" s="1"/>
    </row>
    <row r="2417" spans="3:4" ht="14.1" customHeight="1" x14ac:dyDescent="0.2">
      <c r="C2417" s="1"/>
      <c r="D2417" s="1"/>
    </row>
    <row r="2418" spans="3:4" ht="14.1" customHeight="1" x14ac:dyDescent="0.2">
      <c r="C2418" s="1"/>
      <c r="D2418" s="1"/>
    </row>
    <row r="2419" spans="3:4" ht="14.1" customHeight="1" x14ac:dyDescent="0.2">
      <c r="C2419" s="1"/>
      <c r="D2419" s="1"/>
    </row>
    <row r="2420" spans="3:4" ht="14.1" customHeight="1" x14ac:dyDescent="0.2">
      <c r="C2420" s="1"/>
      <c r="D2420" s="1"/>
    </row>
    <row r="2421" spans="3:4" ht="14.1" customHeight="1" x14ac:dyDescent="0.2">
      <c r="C2421" s="1"/>
      <c r="D2421" s="1"/>
    </row>
    <row r="2422" spans="3:4" ht="14.1" customHeight="1" x14ac:dyDescent="0.2">
      <c r="C2422" s="1"/>
      <c r="D2422" s="1"/>
    </row>
    <row r="2423" spans="3:4" ht="14.1" customHeight="1" x14ac:dyDescent="0.2">
      <c r="C2423" s="1"/>
      <c r="D2423" s="1"/>
    </row>
    <row r="2424" spans="3:4" ht="14.1" customHeight="1" x14ac:dyDescent="0.2">
      <c r="C2424" s="1"/>
      <c r="D2424" s="1"/>
    </row>
    <row r="2425" spans="3:4" ht="14.1" customHeight="1" x14ac:dyDescent="0.2">
      <c r="C2425" s="1"/>
      <c r="D2425" s="1"/>
    </row>
    <row r="2426" spans="3:4" ht="14.1" customHeight="1" x14ac:dyDescent="0.2">
      <c r="C2426" s="1"/>
      <c r="D2426" s="1"/>
    </row>
    <row r="2427" spans="3:4" ht="14.1" customHeight="1" x14ac:dyDescent="0.2">
      <c r="C2427" s="1"/>
      <c r="D2427" s="1"/>
    </row>
    <row r="2428" spans="3:4" ht="14.1" customHeight="1" x14ac:dyDescent="0.2">
      <c r="C2428" s="1"/>
      <c r="D2428" s="1"/>
    </row>
    <row r="2429" spans="3:4" ht="14.1" customHeight="1" x14ac:dyDescent="0.2">
      <c r="C2429" s="1"/>
      <c r="D2429" s="1"/>
    </row>
    <row r="2430" spans="3:4" ht="14.1" customHeight="1" x14ac:dyDescent="0.2">
      <c r="C2430" s="1"/>
      <c r="D2430" s="1"/>
    </row>
    <row r="2431" spans="3:4" ht="14.1" customHeight="1" x14ac:dyDescent="0.2">
      <c r="C2431" s="1"/>
      <c r="D2431" s="1"/>
    </row>
    <row r="2432" spans="3:4" ht="14.1" customHeight="1" x14ac:dyDescent="0.2">
      <c r="C2432" s="1"/>
      <c r="D2432" s="1"/>
    </row>
    <row r="2433" spans="3:4" ht="14.1" customHeight="1" x14ac:dyDescent="0.2">
      <c r="C2433" s="1"/>
      <c r="D2433" s="1"/>
    </row>
    <row r="2434" spans="3:4" ht="14.1" customHeight="1" x14ac:dyDescent="0.2">
      <c r="C2434" s="1"/>
      <c r="D2434" s="1"/>
    </row>
    <row r="2435" spans="3:4" ht="14.1" customHeight="1" x14ac:dyDescent="0.2">
      <c r="C2435" s="1"/>
      <c r="D2435" s="1"/>
    </row>
    <row r="2436" spans="3:4" ht="14.1" customHeight="1" x14ac:dyDescent="0.2">
      <c r="C2436" s="1"/>
      <c r="D2436" s="1"/>
    </row>
    <row r="2437" spans="3:4" ht="14.1" customHeight="1" x14ac:dyDescent="0.2">
      <c r="C2437" s="1"/>
      <c r="D2437" s="1"/>
    </row>
    <row r="2438" spans="3:4" ht="14.1" customHeight="1" x14ac:dyDescent="0.2">
      <c r="C2438" s="1"/>
      <c r="D2438" s="1"/>
    </row>
    <row r="2439" spans="3:4" ht="14.1" customHeight="1" x14ac:dyDescent="0.2">
      <c r="C2439" s="1"/>
      <c r="D2439" s="1"/>
    </row>
    <row r="2440" spans="3:4" ht="14.1" customHeight="1" x14ac:dyDescent="0.2">
      <c r="C2440" s="1"/>
      <c r="D2440" s="1"/>
    </row>
    <row r="2441" spans="3:4" ht="14.1" customHeight="1" x14ac:dyDescent="0.2">
      <c r="C2441" s="1"/>
      <c r="D2441" s="1"/>
    </row>
    <row r="2442" spans="3:4" ht="14.1" customHeight="1" x14ac:dyDescent="0.2">
      <c r="C2442" s="1"/>
      <c r="D2442" s="1"/>
    </row>
    <row r="2443" spans="3:4" ht="14.1" customHeight="1" x14ac:dyDescent="0.2">
      <c r="C2443" s="1"/>
      <c r="D2443" s="1"/>
    </row>
    <row r="2444" spans="3:4" ht="14.1" customHeight="1" x14ac:dyDescent="0.2">
      <c r="C2444" s="1"/>
      <c r="D2444" s="1"/>
    </row>
    <row r="2445" spans="3:4" ht="14.1" customHeight="1" x14ac:dyDescent="0.2">
      <c r="C2445" s="1"/>
      <c r="D2445" s="1"/>
    </row>
    <row r="2446" spans="3:4" ht="14.1" customHeight="1" x14ac:dyDescent="0.2">
      <c r="C2446" s="1"/>
      <c r="D2446" s="1"/>
    </row>
    <row r="2447" spans="3:4" ht="14.1" customHeight="1" x14ac:dyDescent="0.2">
      <c r="C2447" s="1"/>
      <c r="D2447" s="1"/>
    </row>
    <row r="2448" spans="3:4" ht="14.1" customHeight="1" x14ac:dyDescent="0.2">
      <c r="C2448" s="1"/>
      <c r="D2448" s="1"/>
    </row>
    <row r="2449" spans="3:4" ht="14.1" customHeight="1" x14ac:dyDescent="0.2">
      <c r="C2449" s="1"/>
      <c r="D2449" s="1"/>
    </row>
    <row r="2450" spans="3:4" ht="14.1" customHeight="1" x14ac:dyDescent="0.2">
      <c r="C2450" s="1"/>
      <c r="D2450" s="1"/>
    </row>
    <row r="2451" spans="3:4" ht="14.1" customHeight="1" x14ac:dyDescent="0.2">
      <c r="C2451" s="1"/>
      <c r="D2451" s="1"/>
    </row>
    <row r="2452" spans="3:4" ht="14.1" customHeight="1" x14ac:dyDescent="0.2">
      <c r="C2452" s="1"/>
      <c r="D2452" s="1"/>
    </row>
    <row r="2453" spans="3:4" ht="14.1" customHeight="1" x14ac:dyDescent="0.2">
      <c r="C2453" s="1"/>
      <c r="D2453" s="1"/>
    </row>
    <row r="2454" spans="3:4" ht="14.1" customHeight="1" x14ac:dyDescent="0.2">
      <c r="C2454" s="1"/>
      <c r="D2454" s="1"/>
    </row>
    <row r="2455" spans="3:4" ht="14.1" customHeight="1" x14ac:dyDescent="0.2">
      <c r="C2455" s="1"/>
      <c r="D2455" s="1"/>
    </row>
    <row r="2456" spans="3:4" ht="14.1" customHeight="1" x14ac:dyDescent="0.2">
      <c r="C2456" s="1"/>
      <c r="D2456" s="1"/>
    </row>
    <row r="2457" spans="3:4" ht="14.1" customHeight="1" x14ac:dyDescent="0.2">
      <c r="C2457" s="1"/>
      <c r="D2457" s="1"/>
    </row>
    <row r="2458" spans="3:4" ht="14.1" customHeight="1" x14ac:dyDescent="0.2">
      <c r="C2458" s="1"/>
      <c r="D2458" s="1"/>
    </row>
    <row r="2459" spans="3:4" ht="14.1" customHeight="1" x14ac:dyDescent="0.2">
      <c r="C2459" s="1"/>
      <c r="D2459" s="1"/>
    </row>
    <row r="2460" spans="3:4" ht="14.1" customHeight="1" x14ac:dyDescent="0.2">
      <c r="C2460" s="1"/>
      <c r="D2460" s="1"/>
    </row>
    <row r="2461" spans="3:4" ht="14.1" customHeight="1" x14ac:dyDescent="0.2">
      <c r="C2461" s="1"/>
      <c r="D2461" s="1"/>
    </row>
    <row r="2462" spans="3:4" ht="14.1" customHeight="1" x14ac:dyDescent="0.2">
      <c r="C2462" s="1"/>
      <c r="D2462" s="1"/>
    </row>
    <row r="2463" spans="3:4" ht="14.1" customHeight="1" x14ac:dyDescent="0.2">
      <c r="C2463" s="1"/>
      <c r="D2463" s="1"/>
    </row>
    <row r="2464" spans="3:4" ht="14.1" customHeight="1" x14ac:dyDescent="0.2">
      <c r="C2464" s="1"/>
      <c r="D2464" s="1"/>
    </row>
    <row r="2465" spans="3:4" ht="14.1" customHeight="1" x14ac:dyDescent="0.2">
      <c r="C2465" s="1"/>
      <c r="D2465" s="1"/>
    </row>
    <row r="2466" spans="3:4" ht="14.1" customHeight="1" x14ac:dyDescent="0.2">
      <c r="C2466" s="1"/>
      <c r="D2466" s="1"/>
    </row>
    <row r="2467" spans="3:4" ht="14.1" customHeight="1" x14ac:dyDescent="0.2">
      <c r="C2467" s="1"/>
      <c r="D2467" s="1"/>
    </row>
    <row r="2468" spans="3:4" ht="14.1" customHeight="1" x14ac:dyDescent="0.2">
      <c r="C2468" s="1"/>
      <c r="D2468" s="1"/>
    </row>
    <row r="2469" spans="3:4" ht="14.1" customHeight="1" x14ac:dyDescent="0.2">
      <c r="C2469" s="1"/>
      <c r="D2469" s="1"/>
    </row>
    <row r="2470" spans="3:4" ht="14.1" customHeight="1" x14ac:dyDescent="0.2">
      <c r="C2470" s="1"/>
      <c r="D2470" s="1"/>
    </row>
    <row r="2471" spans="3:4" ht="14.1" customHeight="1" x14ac:dyDescent="0.2">
      <c r="C2471" s="1"/>
      <c r="D2471" s="1"/>
    </row>
    <row r="2472" spans="3:4" ht="14.1" customHeight="1" x14ac:dyDescent="0.2">
      <c r="C2472" s="1"/>
      <c r="D2472" s="1"/>
    </row>
    <row r="2473" spans="3:4" ht="14.1" customHeight="1" x14ac:dyDescent="0.2">
      <c r="C2473" s="1"/>
      <c r="D2473" s="1"/>
    </row>
    <row r="2474" spans="3:4" ht="14.1" customHeight="1" x14ac:dyDescent="0.2">
      <c r="C2474" s="1"/>
      <c r="D2474" s="1"/>
    </row>
    <row r="2475" spans="3:4" ht="14.1" customHeight="1" x14ac:dyDescent="0.2">
      <c r="C2475" s="1"/>
      <c r="D2475" s="1"/>
    </row>
    <row r="2476" spans="3:4" ht="14.1" customHeight="1" x14ac:dyDescent="0.2">
      <c r="C2476" s="1"/>
      <c r="D2476" s="1"/>
    </row>
    <row r="2477" spans="3:4" ht="14.1" customHeight="1" x14ac:dyDescent="0.2">
      <c r="C2477" s="1"/>
      <c r="D2477" s="1"/>
    </row>
    <row r="2478" spans="3:4" ht="14.1" customHeight="1" x14ac:dyDescent="0.2">
      <c r="C2478" s="1"/>
      <c r="D2478" s="1"/>
    </row>
    <row r="2479" spans="3:4" ht="14.1" customHeight="1" x14ac:dyDescent="0.2">
      <c r="C2479" s="1"/>
      <c r="D2479" s="1"/>
    </row>
    <row r="2480" spans="3:4" ht="14.1" customHeight="1" x14ac:dyDescent="0.2">
      <c r="C2480" s="1"/>
      <c r="D2480" s="1"/>
    </row>
    <row r="2481" spans="3:4" ht="14.1" customHeight="1" x14ac:dyDescent="0.2">
      <c r="C2481" s="1"/>
      <c r="D2481" s="1"/>
    </row>
    <row r="2482" spans="3:4" ht="14.1" customHeight="1" x14ac:dyDescent="0.2">
      <c r="C2482" s="1"/>
      <c r="D2482" s="1"/>
    </row>
    <row r="2483" spans="3:4" ht="14.1" customHeight="1" x14ac:dyDescent="0.2">
      <c r="C2483" s="1"/>
      <c r="D2483" s="1"/>
    </row>
    <row r="2484" spans="3:4" ht="14.1" customHeight="1" x14ac:dyDescent="0.2">
      <c r="C2484" s="1"/>
      <c r="D2484" s="1"/>
    </row>
    <row r="2485" spans="3:4" ht="14.1" customHeight="1" x14ac:dyDescent="0.2">
      <c r="C2485" s="1"/>
      <c r="D2485" s="1"/>
    </row>
    <row r="2486" spans="3:4" ht="14.1" customHeight="1" x14ac:dyDescent="0.2">
      <c r="C2486" s="1"/>
      <c r="D2486" s="1"/>
    </row>
    <row r="2487" spans="3:4" ht="14.1" customHeight="1" x14ac:dyDescent="0.2">
      <c r="C2487" s="1"/>
      <c r="D2487" s="1"/>
    </row>
    <row r="2488" spans="3:4" ht="14.1" customHeight="1" x14ac:dyDescent="0.2">
      <c r="C2488" s="1"/>
      <c r="D2488" s="1"/>
    </row>
    <row r="2489" spans="3:4" ht="14.1" customHeight="1" x14ac:dyDescent="0.2">
      <c r="C2489" s="1"/>
      <c r="D2489" s="1"/>
    </row>
    <row r="2490" spans="3:4" ht="14.1" customHeight="1" x14ac:dyDescent="0.2">
      <c r="C2490" s="1"/>
      <c r="D2490" s="1"/>
    </row>
    <row r="2491" spans="3:4" ht="14.1" customHeight="1" x14ac:dyDescent="0.2">
      <c r="C2491" s="1"/>
      <c r="D2491" s="1"/>
    </row>
    <row r="2492" spans="3:4" ht="14.1" customHeight="1" x14ac:dyDescent="0.2">
      <c r="C2492" s="1"/>
      <c r="D2492" s="1"/>
    </row>
    <row r="2493" spans="3:4" ht="14.1" customHeight="1" x14ac:dyDescent="0.2">
      <c r="C2493" s="1"/>
      <c r="D2493" s="1"/>
    </row>
    <row r="2494" spans="3:4" ht="14.1" customHeight="1" x14ac:dyDescent="0.2">
      <c r="C2494" s="1"/>
      <c r="D2494" s="1"/>
    </row>
    <row r="2495" spans="3:4" ht="14.1" customHeight="1" x14ac:dyDescent="0.2">
      <c r="C2495" s="1"/>
      <c r="D2495" s="1"/>
    </row>
    <row r="2496" spans="3:4" ht="14.1" customHeight="1" x14ac:dyDescent="0.2">
      <c r="C2496" s="1"/>
      <c r="D2496" s="1"/>
    </row>
    <row r="2497" spans="3:4" ht="14.1" customHeight="1" x14ac:dyDescent="0.2">
      <c r="C2497" s="1"/>
      <c r="D2497" s="1"/>
    </row>
    <row r="2498" spans="3:4" ht="14.1" customHeight="1" x14ac:dyDescent="0.2">
      <c r="C2498" s="1"/>
      <c r="D2498" s="1"/>
    </row>
    <row r="2499" spans="3:4" ht="14.1" customHeight="1" x14ac:dyDescent="0.2">
      <c r="C2499" s="1"/>
      <c r="D2499" s="1"/>
    </row>
    <row r="2500" spans="3:4" ht="14.1" customHeight="1" x14ac:dyDescent="0.2">
      <c r="C2500" s="1"/>
      <c r="D2500" s="1"/>
    </row>
    <row r="2501" spans="3:4" ht="14.1" customHeight="1" x14ac:dyDescent="0.2">
      <c r="C2501" s="1"/>
      <c r="D2501" s="1"/>
    </row>
    <row r="2502" spans="3:4" ht="14.1" customHeight="1" x14ac:dyDescent="0.2">
      <c r="C2502" s="1"/>
      <c r="D2502" s="1"/>
    </row>
    <row r="2503" spans="3:4" ht="14.1" customHeight="1" x14ac:dyDescent="0.2">
      <c r="C2503" s="1"/>
      <c r="D2503" s="1"/>
    </row>
    <row r="2504" spans="3:4" ht="14.1" customHeight="1" x14ac:dyDescent="0.2">
      <c r="C2504" s="1"/>
      <c r="D2504" s="1"/>
    </row>
    <row r="2505" spans="3:4" ht="14.1" customHeight="1" x14ac:dyDescent="0.2">
      <c r="C2505" s="1"/>
      <c r="D2505" s="1"/>
    </row>
    <row r="2506" spans="3:4" ht="14.1" customHeight="1" x14ac:dyDescent="0.2">
      <c r="C2506" s="1"/>
      <c r="D2506" s="1"/>
    </row>
    <row r="2507" spans="3:4" ht="14.1" customHeight="1" x14ac:dyDescent="0.2">
      <c r="C2507" s="1"/>
      <c r="D2507" s="1"/>
    </row>
    <row r="2508" spans="3:4" ht="14.1" customHeight="1" x14ac:dyDescent="0.2">
      <c r="C2508" s="1"/>
      <c r="D2508" s="1"/>
    </row>
    <row r="2509" spans="3:4" ht="14.1" customHeight="1" x14ac:dyDescent="0.2">
      <c r="C2509" s="1"/>
      <c r="D2509" s="1"/>
    </row>
    <row r="2510" spans="3:4" ht="14.1" customHeight="1" x14ac:dyDescent="0.2">
      <c r="C2510" s="1"/>
      <c r="D2510" s="1"/>
    </row>
    <row r="2511" spans="3:4" ht="14.1" customHeight="1" x14ac:dyDescent="0.2">
      <c r="C2511" s="1"/>
      <c r="D2511" s="1"/>
    </row>
    <row r="2512" spans="3:4" ht="14.1" customHeight="1" x14ac:dyDescent="0.2">
      <c r="C2512" s="1"/>
      <c r="D2512" s="1"/>
    </row>
    <row r="2513" spans="3:4" ht="14.1" customHeight="1" x14ac:dyDescent="0.2">
      <c r="C2513" s="1"/>
      <c r="D2513" s="1"/>
    </row>
    <row r="2514" spans="3:4" ht="14.1" customHeight="1" x14ac:dyDescent="0.2">
      <c r="C2514" s="1"/>
      <c r="D2514" s="1"/>
    </row>
    <row r="2515" spans="3:4" ht="14.1" customHeight="1" x14ac:dyDescent="0.2">
      <c r="C2515" s="1"/>
      <c r="D2515" s="1"/>
    </row>
    <row r="2516" spans="3:4" ht="14.1" customHeight="1" x14ac:dyDescent="0.2">
      <c r="C2516" s="1"/>
      <c r="D2516" s="1"/>
    </row>
    <row r="2517" spans="3:4" ht="14.1" customHeight="1" x14ac:dyDescent="0.2">
      <c r="C2517" s="1"/>
      <c r="D2517" s="1"/>
    </row>
    <row r="2518" spans="3:4" ht="14.1" customHeight="1" x14ac:dyDescent="0.2">
      <c r="C2518" s="1"/>
      <c r="D2518" s="1"/>
    </row>
    <row r="2519" spans="3:4" ht="14.1" customHeight="1" x14ac:dyDescent="0.2">
      <c r="C2519" s="1"/>
      <c r="D2519" s="1"/>
    </row>
    <row r="2520" spans="3:4" ht="14.1" customHeight="1" x14ac:dyDescent="0.2">
      <c r="C2520" s="1"/>
      <c r="D2520" s="1"/>
    </row>
    <row r="2521" spans="3:4" ht="14.1" customHeight="1" x14ac:dyDescent="0.2">
      <c r="C2521" s="1"/>
      <c r="D2521" s="1"/>
    </row>
    <row r="2522" spans="3:4" ht="14.1" customHeight="1" x14ac:dyDescent="0.2">
      <c r="C2522" s="1"/>
      <c r="D2522" s="1"/>
    </row>
    <row r="2523" spans="3:4" ht="14.1" customHeight="1" x14ac:dyDescent="0.2">
      <c r="C2523" s="1"/>
      <c r="D2523" s="1"/>
    </row>
    <row r="2524" spans="3:4" ht="14.1" customHeight="1" x14ac:dyDescent="0.2">
      <c r="C2524" s="1"/>
      <c r="D2524" s="1"/>
    </row>
    <row r="2525" spans="3:4" ht="14.1" customHeight="1" x14ac:dyDescent="0.2">
      <c r="C2525" s="1"/>
      <c r="D2525" s="1"/>
    </row>
    <row r="2526" spans="3:4" ht="14.1" customHeight="1" x14ac:dyDescent="0.2">
      <c r="C2526" s="1"/>
      <c r="D2526" s="1"/>
    </row>
    <row r="2527" spans="3:4" ht="14.1" customHeight="1" x14ac:dyDescent="0.2">
      <c r="C2527" s="1"/>
      <c r="D2527" s="1"/>
    </row>
    <row r="2528" spans="3:4" ht="14.1" customHeight="1" x14ac:dyDescent="0.2">
      <c r="C2528" s="1"/>
      <c r="D2528" s="1"/>
    </row>
    <row r="2529" spans="3:4" ht="14.1" customHeight="1" x14ac:dyDescent="0.2">
      <c r="C2529" s="1"/>
      <c r="D2529" s="1"/>
    </row>
    <row r="2530" spans="3:4" ht="14.1" customHeight="1" x14ac:dyDescent="0.2">
      <c r="C2530" s="1"/>
      <c r="D2530" s="1"/>
    </row>
    <row r="2531" spans="3:4" ht="14.1" customHeight="1" x14ac:dyDescent="0.2">
      <c r="C2531" s="1"/>
      <c r="D2531" s="1"/>
    </row>
    <row r="2532" spans="3:4" ht="14.1" customHeight="1" x14ac:dyDescent="0.2">
      <c r="C2532" s="1"/>
      <c r="D2532" s="1"/>
    </row>
    <row r="2533" spans="3:4" ht="14.1" customHeight="1" x14ac:dyDescent="0.2">
      <c r="C2533" s="1"/>
      <c r="D2533" s="1"/>
    </row>
    <row r="2534" spans="3:4" ht="14.1" customHeight="1" x14ac:dyDescent="0.2">
      <c r="C2534" s="1"/>
      <c r="D2534" s="1"/>
    </row>
    <row r="2535" spans="3:4" ht="14.1" customHeight="1" x14ac:dyDescent="0.2">
      <c r="C2535" s="1"/>
      <c r="D2535" s="1"/>
    </row>
    <row r="2536" spans="3:4" ht="14.1" customHeight="1" x14ac:dyDescent="0.2">
      <c r="C2536" s="1"/>
      <c r="D2536" s="1"/>
    </row>
    <row r="2537" spans="3:4" ht="14.1" customHeight="1" x14ac:dyDescent="0.2">
      <c r="C2537" s="1"/>
      <c r="D2537" s="1"/>
    </row>
    <row r="2538" spans="3:4" ht="14.1" customHeight="1" x14ac:dyDescent="0.2">
      <c r="C2538" s="1"/>
      <c r="D2538" s="1"/>
    </row>
    <row r="2539" spans="3:4" ht="14.1" customHeight="1" x14ac:dyDescent="0.2">
      <c r="C2539" s="1"/>
      <c r="D2539" s="1"/>
    </row>
    <row r="2540" spans="3:4" ht="14.1" customHeight="1" x14ac:dyDescent="0.2">
      <c r="C2540" s="1"/>
      <c r="D2540" s="1"/>
    </row>
    <row r="2541" spans="3:4" ht="14.1" customHeight="1" x14ac:dyDescent="0.2">
      <c r="C2541" s="1"/>
      <c r="D2541" s="1"/>
    </row>
    <row r="2542" spans="3:4" ht="14.1" customHeight="1" x14ac:dyDescent="0.2">
      <c r="C2542" s="1"/>
      <c r="D2542" s="1"/>
    </row>
    <row r="2543" spans="3:4" ht="14.1" customHeight="1" x14ac:dyDescent="0.2">
      <c r="C2543" s="1"/>
      <c r="D2543" s="1"/>
    </row>
    <row r="2544" spans="3:4" ht="14.1" customHeight="1" x14ac:dyDescent="0.2">
      <c r="C2544" s="1"/>
      <c r="D2544" s="1"/>
    </row>
    <row r="2545" spans="3:4" ht="14.1" customHeight="1" x14ac:dyDescent="0.2">
      <c r="C2545" s="1"/>
      <c r="D2545" s="1"/>
    </row>
    <row r="2546" spans="3:4" ht="14.1" customHeight="1" x14ac:dyDescent="0.2">
      <c r="C2546" s="1"/>
      <c r="D2546" s="1"/>
    </row>
    <row r="2547" spans="3:4" ht="14.1" customHeight="1" x14ac:dyDescent="0.2">
      <c r="C2547" s="1"/>
      <c r="D2547" s="1"/>
    </row>
    <row r="2548" spans="3:4" ht="14.1" customHeight="1" x14ac:dyDescent="0.2">
      <c r="C2548" s="1"/>
      <c r="D2548" s="1"/>
    </row>
    <row r="2549" spans="3:4" ht="14.1" customHeight="1" x14ac:dyDescent="0.2">
      <c r="C2549" s="1"/>
      <c r="D2549" s="1"/>
    </row>
    <row r="2550" spans="3:4" ht="14.1" customHeight="1" x14ac:dyDescent="0.2">
      <c r="C2550" s="1"/>
      <c r="D2550" s="1"/>
    </row>
    <row r="2551" spans="3:4" ht="14.1" customHeight="1" x14ac:dyDescent="0.2">
      <c r="C2551" s="1"/>
      <c r="D2551" s="1"/>
    </row>
    <row r="2552" spans="3:4" ht="14.1" customHeight="1" x14ac:dyDescent="0.2">
      <c r="C2552" s="1"/>
      <c r="D2552" s="1"/>
    </row>
    <row r="2553" spans="3:4" ht="14.1" customHeight="1" x14ac:dyDescent="0.2">
      <c r="C2553" s="1"/>
      <c r="D2553" s="1"/>
    </row>
    <row r="2554" spans="3:4" ht="14.1" customHeight="1" x14ac:dyDescent="0.2">
      <c r="C2554" s="1"/>
      <c r="D2554" s="1"/>
    </row>
    <row r="2555" spans="3:4" ht="14.1" customHeight="1" x14ac:dyDescent="0.2">
      <c r="C2555" s="1"/>
      <c r="D2555" s="1"/>
    </row>
    <row r="2556" spans="3:4" ht="14.1" customHeight="1" x14ac:dyDescent="0.2">
      <c r="C2556" s="1"/>
      <c r="D2556" s="1"/>
    </row>
    <row r="2557" spans="3:4" ht="14.1" customHeight="1" x14ac:dyDescent="0.2">
      <c r="C2557" s="1"/>
      <c r="D2557" s="1"/>
    </row>
    <row r="2558" spans="3:4" ht="14.1" customHeight="1" x14ac:dyDescent="0.2">
      <c r="C2558" s="1"/>
      <c r="D2558" s="1"/>
    </row>
    <row r="2559" spans="3:4" ht="14.1" customHeight="1" x14ac:dyDescent="0.2">
      <c r="C2559" s="1"/>
      <c r="D2559" s="1"/>
    </row>
    <row r="2560" spans="3:4" ht="14.1" customHeight="1" x14ac:dyDescent="0.2">
      <c r="C2560" s="1"/>
      <c r="D2560" s="1"/>
    </row>
    <row r="2561" spans="3:4" ht="14.1" customHeight="1" x14ac:dyDescent="0.2">
      <c r="C2561" s="1"/>
      <c r="D2561" s="1"/>
    </row>
    <row r="2562" spans="3:4" ht="14.1" customHeight="1" x14ac:dyDescent="0.2">
      <c r="C2562" s="1"/>
      <c r="D2562" s="1"/>
    </row>
    <row r="2563" spans="3:4" ht="14.1" customHeight="1" x14ac:dyDescent="0.2">
      <c r="C2563" s="1"/>
      <c r="D2563" s="1"/>
    </row>
    <row r="2564" spans="3:4" ht="14.1" customHeight="1" x14ac:dyDescent="0.2">
      <c r="C2564" s="1"/>
      <c r="D2564" s="1"/>
    </row>
    <row r="2565" spans="3:4" ht="14.1" customHeight="1" x14ac:dyDescent="0.2">
      <c r="C2565" s="1"/>
      <c r="D2565" s="1"/>
    </row>
    <row r="2566" spans="3:4" ht="14.1" customHeight="1" x14ac:dyDescent="0.2">
      <c r="C2566" s="1"/>
      <c r="D2566" s="1"/>
    </row>
    <row r="2567" spans="3:4" ht="14.1" customHeight="1" x14ac:dyDescent="0.2">
      <c r="C2567" s="1"/>
      <c r="D2567" s="1"/>
    </row>
    <row r="2568" spans="3:4" ht="14.1" customHeight="1" x14ac:dyDescent="0.2">
      <c r="C2568" s="1"/>
      <c r="D2568" s="1"/>
    </row>
    <row r="2569" spans="3:4" ht="14.1" customHeight="1" x14ac:dyDescent="0.2">
      <c r="C2569" s="1"/>
      <c r="D2569" s="1"/>
    </row>
    <row r="2570" spans="3:4" ht="14.1" customHeight="1" x14ac:dyDescent="0.2">
      <c r="C2570" s="1"/>
      <c r="D2570" s="1"/>
    </row>
    <row r="2571" spans="3:4" ht="14.1" customHeight="1" x14ac:dyDescent="0.2">
      <c r="C2571" s="1"/>
      <c r="D2571" s="1"/>
    </row>
    <row r="2572" spans="3:4" ht="14.1" customHeight="1" x14ac:dyDescent="0.2">
      <c r="C2572" s="1"/>
      <c r="D2572" s="1"/>
    </row>
    <row r="2573" spans="3:4" ht="14.1" customHeight="1" x14ac:dyDescent="0.2">
      <c r="C2573" s="1"/>
      <c r="D2573" s="1"/>
    </row>
    <row r="2574" spans="3:4" ht="14.1" customHeight="1" x14ac:dyDescent="0.2">
      <c r="C2574" s="1"/>
      <c r="D2574" s="1"/>
    </row>
    <row r="2575" spans="3:4" ht="14.1" customHeight="1" x14ac:dyDescent="0.2">
      <c r="C2575" s="1"/>
      <c r="D2575" s="1"/>
    </row>
    <row r="2576" spans="3:4" ht="14.1" customHeight="1" x14ac:dyDescent="0.2">
      <c r="C2576" s="1"/>
      <c r="D2576" s="1"/>
    </row>
    <row r="2577" spans="3:4" ht="14.1" customHeight="1" x14ac:dyDescent="0.2">
      <c r="C2577" s="1"/>
      <c r="D2577" s="1"/>
    </row>
    <row r="2578" spans="3:4" ht="14.1" customHeight="1" x14ac:dyDescent="0.2">
      <c r="C2578" s="1"/>
      <c r="D2578" s="1"/>
    </row>
    <row r="2579" spans="3:4" ht="14.1" customHeight="1" x14ac:dyDescent="0.2">
      <c r="C2579" s="1"/>
      <c r="D2579" s="1"/>
    </row>
    <row r="2580" spans="3:4" ht="14.1" customHeight="1" x14ac:dyDescent="0.2">
      <c r="C2580" s="1"/>
      <c r="D2580" s="1"/>
    </row>
    <row r="2581" spans="3:4" ht="14.1" customHeight="1" x14ac:dyDescent="0.2">
      <c r="C2581" s="1"/>
      <c r="D2581" s="1"/>
    </row>
    <row r="2582" spans="3:4" ht="14.1" customHeight="1" x14ac:dyDescent="0.2">
      <c r="C2582" s="1"/>
      <c r="D2582" s="1"/>
    </row>
    <row r="2583" spans="3:4" ht="14.1" customHeight="1" x14ac:dyDescent="0.2">
      <c r="C2583" s="1"/>
      <c r="D2583" s="1"/>
    </row>
    <row r="2584" spans="3:4" ht="14.1" customHeight="1" x14ac:dyDescent="0.2">
      <c r="C2584" s="1"/>
      <c r="D2584" s="1"/>
    </row>
    <row r="2585" spans="3:4" ht="14.1" customHeight="1" x14ac:dyDescent="0.2">
      <c r="C2585" s="1"/>
      <c r="D2585" s="1"/>
    </row>
    <row r="2586" spans="3:4" ht="14.1" customHeight="1" x14ac:dyDescent="0.2">
      <c r="C2586" s="1"/>
      <c r="D2586" s="1"/>
    </row>
    <row r="2587" spans="3:4" ht="14.1" customHeight="1" x14ac:dyDescent="0.2">
      <c r="C2587" s="1"/>
      <c r="D2587" s="1"/>
    </row>
    <row r="2588" spans="3:4" ht="14.1" customHeight="1" x14ac:dyDescent="0.2">
      <c r="C2588" s="1"/>
      <c r="D2588" s="1"/>
    </row>
    <row r="2589" spans="3:4" ht="14.1" customHeight="1" x14ac:dyDescent="0.2">
      <c r="C2589" s="1"/>
      <c r="D2589" s="1"/>
    </row>
    <row r="2590" spans="3:4" ht="14.1" customHeight="1" x14ac:dyDescent="0.2">
      <c r="C2590" s="1"/>
      <c r="D2590" s="1"/>
    </row>
    <row r="2591" spans="3:4" ht="14.1" customHeight="1" x14ac:dyDescent="0.2">
      <c r="C2591" s="1"/>
      <c r="D2591" s="1"/>
    </row>
    <row r="2592" spans="3:4" ht="14.1" customHeight="1" x14ac:dyDescent="0.2">
      <c r="C2592" s="1"/>
      <c r="D2592" s="1"/>
    </row>
    <row r="2593" spans="3:4" ht="14.1" customHeight="1" x14ac:dyDescent="0.2">
      <c r="C2593" s="1"/>
      <c r="D2593" s="1"/>
    </row>
    <row r="2594" spans="3:4" ht="14.1" customHeight="1" x14ac:dyDescent="0.2">
      <c r="C2594" s="1"/>
      <c r="D2594" s="1"/>
    </row>
    <row r="2595" spans="3:4" ht="14.1" customHeight="1" x14ac:dyDescent="0.2">
      <c r="C2595" s="1"/>
      <c r="D2595" s="1"/>
    </row>
    <row r="2596" spans="3:4" ht="14.1" customHeight="1" x14ac:dyDescent="0.2">
      <c r="C2596" s="1"/>
      <c r="D2596" s="1"/>
    </row>
    <row r="2597" spans="3:4" ht="14.1" customHeight="1" x14ac:dyDescent="0.2">
      <c r="C2597" s="1"/>
      <c r="D2597" s="1"/>
    </row>
    <row r="2598" spans="3:4" ht="14.1" customHeight="1" x14ac:dyDescent="0.2">
      <c r="C2598" s="1"/>
      <c r="D2598" s="1"/>
    </row>
    <row r="2599" spans="3:4" ht="14.1" customHeight="1" x14ac:dyDescent="0.2">
      <c r="C2599" s="1"/>
      <c r="D2599" s="1"/>
    </row>
    <row r="2600" spans="3:4" ht="14.1" customHeight="1" x14ac:dyDescent="0.2">
      <c r="C2600" s="1"/>
      <c r="D2600" s="1"/>
    </row>
    <row r="2601" spans="3:4" ht="14.1" customHeight="1" x14ac:dyDescent="0.2">
      <c r="C2601" s="1"/>
      <c r="D2601" s="1"/>
    </row>
    <row r="2602" spans="3:4" ht="14.1" customHeight="1" x14ac:dyDescent="0.2">
      <c r="C2602" s="1"/>
      <c r="D2602" s="1"/>
    </row>
    <row r="2603" spans="3:4" ht="14.1" customHeight="1" x14ac:dyDescent="0.2">
      <c r="C2603" s="1"/>
      <c r="D2603" s="1"/>
    </row>
    <row r="2604" spans="3:4" ht="14.1" customHeight="1" x14ac:dyDescent="0.2">
      <c r="C2604" s="1"/>
      <c r="D2604" s="1"/>
    </row>
    <row r="2605" spans="3:4" ht="14.1" customHeight="1" x14ac:dyDescent="0.2">
      <c r="C2605" s="1"/>
      <c r="D2605" s="1"/>
    </row>
    <row r="2606" spans="3:4" ht="14.1" customHeight="1" x14ac:dyDescent="0.2">
      <c r="C2606" s="1"/>
      <c r="D2606" s="1"/>
    </row>
    <row r="2607" spans="3:4" ht="14.1" customHeight="1" x14ac:dyDescent="0.2">
      <c r="C2607" s="1"/>
      <c r="D2607" s="1"/>
    </row>
    <row r="2608" spans="3:4" ht="14.1" customHeight="1" x14ac:dyDescent="0.2">
      <c r="C2608" s="1"/>
      <c r="D2608" s="1"/>
    </row>
    <row r="2609" spans="3:4" ht="14.1" customHeight="1" x14ac:dyDescent="0.2">
      <c r="C2609" s="1"/>
      <c r="D2609" s="1"/>
    </row>
    <row r="2610" spans="3:4" ht="14.1" customHeight="1" x14ac:dyDescent="0.2">
      <c r="C2610" s="1"/>
      <c r="D2610" s="1"/>
    </row>
    <row r="2611" spans="3:4" ht="14.1" customHeight="1" x14ac:dyDescent="0.2">
      <c r="C2611" s="1"/>
      <c r="D2611" s="1"/>
    </row>
    <row r="2612" spans="3:4" ht="14.1" customHeight="1" x14ac:dyDescent="0.2">
      <c r="C2612" s="1"/>
      <c r="D2612" s="1"/>
    </row>
    <row r="2613" spans="3:4" ht="14.1" customHeight="1" x14ac:dyDescent="0.2">
      <c r="C2613" s="1"/>
      <c r="D2613" s="1"/>
    </row>
    <row r="2614" spans="3:4" ht="14.1" customHeight="1" x14ac:dyDescent="0.2">
      <c r="C2614" s="1"/>
      <c r="D2614" s="1"/>
    </row>
    <row r="2615" spans="3:4" ht="14.1" customHeight="1" x14ac:dyDescent="0.2">
      <c r="C2615" s="1"/>
      <c r="D2615" s="1"/>
    </row>
    <row r="2616" spans="3:4" ht="14.1" customHeight="1" x14ac:dyDescent="0.2">
      <c r="C2616" s="1"/>
      <c r="D2616" s="1"/>
    </row>
    <row r="2617" spans="3:4" ht="14.1" customHeight="1" x14ac:dyDescent="0.2">
      <c r="C2617" s="1"/>
      <c r="D2617" s="1"/>
    </row>
    <row r="2618" spans="3:4" ht="14.1" customHeight="1" x14ac:dyDescent="0.2">
      <c r="C2618" s="1"/>
      <c r="D2618" s="1"/>
    </row>
    <row r="2619" spans="3:4" ht="14.1" customHeight="1" x14ac:dyDescent="0.2">
      <c r="C2619" s="1"/>
      <c r="D2619" s="1"/>
    </row>
    <row r="2620" spans="3:4" ht="14.1" customHeight="1" x14ac:dyDescent="0.2">
      <c r="C2620" s="1"/>
      <c r="D2620" s="1"/>
    </row>
    <row r="2621" spans="3:4" ht="14.1" customHeight="1" x14ac:dyDescent="0.2">
      <c r="C2621" s="1"/>
      <c r="D2621" s="1"/>
    </row>
    <row r="2622" spans="3:4" ht="14.1" customHeight="1" x14ac:dyDescent="0.2">
      <c r="C2622" s="1"/>
      <c r="D2622" s="1"/>
    </row>
    <row r="2623" spans="3:4" ht="14.1" customHeight="1" x14ac:dyDescent="0.2">
      <c r="C2623" s="1"/>
      <c r="D2623" s="1"/>
    </row>
    <row r="2624" spans="3:4" ht="14.1" customHeight="1" x14ac:dyDescent="0.2">
      <c r="C2624" s="1"/>
      <c r="D2624" s="1"/>
    </row>
    <row r="2625" spans="3:4" ht="14.1" customHeight="1" x14ac:dyDescent="0.2">
      <c r="C2625" s="1"/>
      <c r="D2625" s="1"/>
    </row>
    <row r="2626" spans="3:4" ht="14.1" customHeight="1" x14ac:dyDescent="0.2">
      <c r="C2626" s="1"/>
      <c r="D2626" s="1"/>
    </row>
    <row r="2627" spans="3:4" ht="14.1" customHeight="1" x14ac:dyDescent="0.2">
      <c r="C2627" s="1"/>
      <c r="D2627" s="1"/>
    </row>
    <row r="2628" spans="3:4" ht="14.1" customHeight="1" x14ac:dyDescent="0.2">
      <c r="C2628" s="1"/>
      <c r="D2628" s="1"/>
    </row>
    <row r="2629" spans="3:4" ht="14.1" customHeight="1" x14ac:dyDescent="0.2">
      <c r="C2629" s="1"/>
      <c r="D2629" s="1"/>
    </row>
    <row r="2630" spans="3:4" ht="14.1" customHeight="1" x14ac:dyDescent="0.2">
      <c r="C2630" s="1"/>
      <c r="D2630" s="1"/>
    </row>
    <row r="2631" spans="3:4" ht="14.1" customHeight="1" x14ac:dyDescent="0.2">
      <c r="C2631" s="1"/>
      <c r="D2631" s="1"/>
    </row>
    <row r="2632" spans="3:4" ht="14.1" customHeight="1" x14ac:dyDescent="0.2">
      <c r="C2632" s="1"/>
      <c r="D2632" s="1"/>
    </row>
    <row r="2633" spans="3:4" ht="14.1" customHeight="1" x14ac:dyDescent="0.2">
      <c r="C2633" s="1"/>
      <c r="D2633" s="1"/>
    </row>
    <row r="2634" spans="3:4" ht="14.1" customHeight="1" x14ac:dyDescent="0.2">
      <c r="C2634" s="1"/>
      <c r="D2634" s="1"/>
    </row>
    <row r="2635" spans="3:4" ht="14.1" customHeight="1" x14ac:dyDescent="0.2">
      <c r="C2635" s="1"/>
      <c r="D2635" s="1"/>
    </row>
    <row r="2636" spans="3:4" ht="14.1" customHeight="1" x14ac:dyDescent="0.2">
      <c r="C2636" s="1"/>
      <c r="D2636" s="1"/>
    </row>
    <row r="2637" spans="3:4" ht="14.1" customHeight="1" x14ac:dyDescent="0.2">
      <c r="C2637" s="1"/>
      <c r="D2637" s="1"/>
    </row>
    <row r="2638" spans="3:4" ht="14.1" customHeight="1" x14ac:dyDescent="0.2">
      <c r="C2638" s="1"/>
      <c r="D2638" s="1"/>
    </row>
    <row r="2639" spans="3:4" ht="14.1" customHeight="1" x14ac:dyDescent="0.2">
      <c r="C2639" s="1"/>
      <c r="D2639" s="1"/>
    </row>
    <row r="2640" spans="3:4" ht="14.1" customHeight="1" x14ac:dyDescent="0.2">
      <c r="C2640" s="1"/>
      <c r="D2640" s="1"/>
    </row>
    <row r="2641" spans="3:4" ht="14.1" customHeight="1" x14ac:dyDescent="0.2">
      <c r="C2641" s="1"/>
      <c r="D2641" s="1"/>
    </row>
    <row r="2642" spans="3:4" ht="14.1" customHeight="1" x14ac:dyDescent="0.2">
      <c r="C2642" s="1"/>
      <c r="D2642" s="1"/>
    </row>
    <row r="2643" spans="3:4" ht="14.1" customHeight="1" x14ac:dyDescent="0.2">
      <c r="C2643" s="1"/>
      <c r="D2643" s="1"/>
    </row>
    <row r="2644" spans="3:4" ht="14.1" customHeight="1" x14ac:dyDescent="0.2">
      <c r="C2644" s="1"/>
      <c r="D2644" s="1"/>
    </row>
    <row r="2645" spans="3:4" ht="14.1" customHeight="1" x14ac:dyDescent="0.2">
      <c r="C2645" s="1"/>
      <c r="D2645" s="1"/>
    </row>
    <row r="2646" spans="3:4" ht="14.1" customHeight="1" x14ac:dyDescent="0.2">
      <c r="C2646" s="1"/>
      <c r="D2646" s="1"/>
    </row>
    <row r="2647" spans="3:4" ht="14.1" customHeight="1" x14ac:dyDescent="0.2">
      <c r="C2647" s="1"/>
      <c r="D2647" s="1"/>
    </row>
    <row r="2648" spans="3:4" ht="14.1" customHeight="1" x14ac:dyDescent="0.2">
      <c r="C2648" s="1"/>
      <c r="D2648" s="1"/>
    </row>
    <row r="2649" spans="3:4" ht="14.1" customHeight="1" x14ac:dyDescent="0.2">
      <c r="C2649" s="1"/>
      <c r="D2649" s="1"/>
    </row>
    <row r="2650" spans="3:4" ht="14.1" customHeight="1" x14ac:dyDescent="0.2">
      <c r="C2650" s="1"/>
      <c r="D2650" s="1"/>
    </row>
    <row r="2651" spans="3:4" ht="14.1" customHeight="1" x14ac:dyDescent="0.2">
      <c r="C2651" s="1"/>
      <c r="D2651" s="1"/>
    </row>
    <row r="2652" spans="3:4" ht="14.1" customHeight="1" x14ac:dyDescent="0.2">
      <c r="C2652" s="1"/>
      <c r="D2652" s="1"/>
    </row>
    <row r="2653" spans="3:4" ht="14.1" customHeight="1" x14ac:dyDescent="0.2">
      <c r="C2653" s="1"/>
      <c r="D2653" s="1"/>
    </row>
    <row r="2654" spans="3:4" ht="14.1" customHeight="1" x14ac:dyDescent="0.2">
      <c r="C2654" s="1"/>
      <c r="D2654" s="1"/>
    </row>
    <row r="2655" spans="3:4" ht="14.1" customHeight="1" x14ac:dyDescent="0.2">
      <c r="C2655" s="1"/>
      <c r="D2655" s="1"/>
    </row>
    <row r="2656" spans="3:4" ht="14.1" customHeight="1" x14ac:dyDescent="0.2">
      <c r="C2656" s="1"/>
      <c r="D2656" s="1"/>
    </row>
    <row r="2657" spans="3:4" ht="14.1" customHeight="1" x14ac:dyDescent="0.2">
      <c r="C2657" s="1"/>
      <c r="D2657" s="1"/>
    </row>
    <row r="2658" spans="3:4" ht="14.1" customHeight="1" x14ac:dyDescent="0.2">
      <c r="C2658" s="1"/>
      <c r="D2658" s="1"/>
    </row>
    <row r="2659" spans="3:4" ht="14.1" customHeight="1" x14ac:dyDescent="0.2">
      <c r="C2659" s="1"/>
      <c r="D2659" s="1"/>
    </row>
    <row r="2660" spans="3:4" ht="14.1" customHeight="1" x14ac:dyDescent="0.2">
      <c r="C2660" s="1"/>
      <c r="D2660" s="1"/>
    </row>
    <row r="2661" spans="3:4" ht="14.1" customHeight="1" x14ac:dyDescent="0.2">
      <c r="C2661" s="1"/>
      <c r="D2661" s="1"/>
    </row>
    <row r="2662" spans="3:4" ht="14.1" customHeight="1" x14ac:dyDescent="0.2">
      <c r="C2662" s="1"/>
      <c r="D2662" s="1"/>
    </row>
    <row r="2663" spans="3:4" ht="14.1" customHeight="1" x14ac:dyDescent="0.2">
      <c r="C2663" s="1"/>
      <c r="D2663" s="1"/>
    </row>
    <row r="2664" spans="3:4" ht="14.1" customHeight="1" x14ac:dyDescent="0.2">
      <c r="C2664" s="1"/>
      <c r="D2664" s="1"/>
    </row>
    <row r="2665" spans="3:4" ht="14.1" customHeight="1" x14ac:dyDescent="0.2">
      <c r="C2665" s="1"/>
      <c r="D2665" s="1"/>
    </row>
    <row r="2666" spans="3:4" ht="14.1" customHeight="1" x14ac:dyDescent="0.2">
      <c r="C2666" s="1"/>
      <c r="D2666" s="1"/>
    </row>
    <row r="2667" spans="3:4" ht="14.1" customHeight="1" x14ac:dyDescent="0.2">
      <c r="C2667" s="1"/>
      <c r="D2667" s="1"/>
    </row>
    <row r="2668" spans="3:4" ht="14.1" customHeight="1" x14ac:dyDescent="0.2">
      <c r="C2668" s="1"/>
      <c r="D2668" s="1"/>
    </row>
    <row r="2669" spans="3:4" ht="14.1" customHeight="1" x14ac:dyDescent="0.2">
      <c r="C2669" s="1"/>
      <c r="D2669" s="1"/>
    </row>
    <row r="2670" spans="3:4" ht="14.1" customHeight="1" x14ac:dyDescent="0.2">
      <c r="C2670" s="1"/>
      <c r="D2670" s="1"/>
    </row>
    <row r="2671" spans="3:4" ht="14.1" customHeight="1" x14ac:dyDescent="0.2">
      <c r="C2671" s="1"/>
      <c r="D2671" s="1"/>
    </row>
    <row r="2672" spans="3:4" ht="14.1" customHeight="1" x14ac:dyDescent="0.2">
      <c r="C2672" s="1"/>
      <c r="D2672" s="1"/>
    </row>
    <row r="2673" spans="3:4" ht="14.1" customHeight="1" x14ac:dyDescent="0.2">
      <c r="C2673" s="1"/>
      <c r="D2673" s="1"/>
    </row>
    <row r="2674" spans="3:4" ht="14.1" customHeight="1" x14ac:dyDescent="0.2">
      <c r="C2674" s="1"/>
      <c r="D2674" s="1"/>
    </row>
    <row r="2675" spans="3:4" ht="14.1" customHeight="1" x14ac:dyDescent="0.2">
      <c r="C2675" s="1"/>
      <c r="D2675" s="1"/>
    </row>
    <row r="2676" spans="3:4" ht="14.1" customHeight="1" x14ac:dyDescent="0.2">
      <c r="C2676" s="1"/>
      <c r="D2676" s="1"/>
    </row>
    <row r="2677" spans="3:4" ht="14.1" customHeight="1" x14ac:dyDescent="0.2">
      <c r="C2677" s="1"/>
      <c r="D2677" s="1"/>
    </row>
    <row r="2678" spans="3:4" ht="14.1" customHeight="1" x14ac:dyDescent="0.2">
      <c r="C2678" s="1"/>
      <c r="D2678" s="1"/>
    </row>
    <row r="2679" spans="3:4" ht="14.1" customHeight="1" x14ac:dyDescent="0.2">
      <c r="C2679" s="1"/>
      <c r="D2679" s="1"/>
    </row>
    <row r="2680" spans="3:4" ht="14.1" customHeight="1" x14ac:dyDescent="0.2">
      <c r="C2680" s="1"/>
      <c r="D2680" s="1"/>
    </row>
    <row r="2681" spans="3:4" ht="14.1" customHeight="1" x14ac:dyDescent="0.2">
      <c r="C2681" s="1"/>
      <c r="D2681" s="1"/>
    </row>
    <row r="2682" spans="3:4" ht="14.1" customHeight="1" x14ac:dyDescent="0.2">
      <c r="C2682" s="1"/>
      <c r="D2682" s="1"/>
    </row>
    <row r="2683" spans="3:4" ht="14.1" customHeight="1" x14ac:dyDescent="0.2">
      <c r="C2683" s="1"/>
      <c r="D2683" s="1"/>
    </row>
    <row r="2684" spans="3:4" ht="14.1" customHeight="1" x14ac:dyDescent="0.2">
      <c r="C2684" s="1"/>
      <c r="D2684" s="1"/>
    </row>
    <row r="2685" spans="3:4" ht="14.1" customHeight="1" x14ac:dyDescent="0.2">
      <c r="C2685" s="1"/>
      <c r="D2685" s="1"/>
    </row>
    <row r="2686" spans="3:4" ht="14.1" customHeight="1" x14ac:dyDescent="0.2">
      <c r="C2686" s="1"/>
      <c r="D2686" s="1"/>
    </row>
    <row r="2687" spans="3:4" ht="14.1" customHeight="1" x14ac:dyDescent="0.2">
      <c r="C2687" s="1"/>
      <c r="D2687" s="1"/>
    </row>
    <row r="2688" spans="3:4" ht="14.1" customHeight="1" x14ac:dyDescent="0.2">
      <c r="C2688" s="1"/>
      <c r="D2688" s="1"/>
    </row>
    <row r="2689" spans="3:4" ht="14.1" customHeight="1" x14ac:dyDescent="0.2">
      <c r="C2689" s="1"/>
      <c r="D2689" s="1"/>
    </row>
    <row r="2690" spans="3:4" ht="14.1" customHeight="1" x14ac:dyDescent="0.2">
      <c r="C2690" s="1"/>
      <c r="D2690" s="1"/>
    </row>
    <row r="2691" spans="3:4" ht="14.1" customHeight="1" x14ac:dyDescent="0.2">
      <c r="C2691" s="1"/>
      <c r="D2691" s="1"/>
    </row>
    <row r="2692" spans="3:4" ht="14.1" customHeight="1" x14ac:dyDescent="0.2">
      <c r="C2692" s="1"/>
      <c r="D2692" s="1"/>
    </row>
    <row r="2693" spans="3:4" ht="14.1" customHeight="1" x14ac:dyDescent="0.2">
      <c r="C2693" s="1"/>
      <c r="D2693" s="1"/>
    </row>
    <row r="2694" spans="3:4" ht="14.1" customHeight="1" x14ac:dyDescent="0.2">
      <c r="C2694" s="1"/>
      <c r="D2694" s="1"/>
    </row>
    <row r="2695" spans="3:4" ht="14.1" customHeight="1" x14ac:dyDescent="0.2">
      <c r="C2695" s="1"/>
      <c r="D2695" s="1"/>
    </row>
    <row r="2696" spans="3:4" ht="14.1" customHeight="1" x14ac:dyDescent="0.2">
      <c r="C2696" s="1"/>
      <c r="D2696" s="1"/>
    </row>
    <row r="2697" spans="3:4" ht="14.1" customHeight="1" x14ac:dyDescent="0.2">
      <c r="C2697" s="1"/>
      <c r="D2697" s="1"/>
    </row>
    <row r="2698" spans="3:4" ht="14.1" customHeight="1" x14ac:dyDescent="0.2">
      <c r="C2698" s="1"/>
      <c r="D2698" s="1"/>
    </row>
    <row r="2699" spans="3:4" ht="14.1" customHeight="1" x14ac:dyDescent="0.2">
      <c r="C2699" s="1"/>
      <c r="D2699" s="1"/>
    </row>
    <row r="2700" spans="3:4" ht="14.1" customHeight="1" x14ac:dyDescent="0.2">
      <c r="C2700" s="1"/>
      <c r="D2700" s="1"/>
    </row>
    <row r="2701" spans="3:4" ht="14.1" customHeight="1" x14ac:dyDescent="0.2">
      <c r="C2701" s="1"/>
      <c r="D2701" s="1"/>
    </row>
    <row r="2702" spans="3:4" ht="14.1" customHeight="1" x14ac:dyDescent="0.2">
      <c r="C2702" s="1"/>
      <c r="D2702" s="1"/>
    </row>
    <row r="2703" spans="3:4" ht="14.1" customHeight="1" x14ac:dyDescent="0.2">
      <c r="C2703" s="1"/>
      <c r="D2703" s="1"/>
    </row>
    <row r="2704" spans="3:4" ht="14.1" customHeight="1" x14ac:dyDescent="0.2">
      <c r="C2704" s="1"/>
      <c r="D2704" s="1"/>
    </row>
    <row r="2705" spans="3:4" ht="14.1" customHeight="1" x14ac:dyDescent="0.2">
      <c r="C2705" s="1"/>
      <c r="D2705" s="1"/>
    </row>
    <row r="2706" spans="3:4" ht="14.1" customHeight="1" x14ac:dyDescent="0.2">
      <c r="C2706" s="1"/>
      <c r="D2706" s="1"/>
    </row>
    <row r="2707" spans="3:4" ht="14.1" customHeight="1" x14ac:dyDescent="0.2">
      <c r="C2707" s="1"/>
      <c r="D2707" s="1"/>
    </row>
    <row r="2708" spans="3:4" ht="14.1" customHeight="1" x14ac:dyDescent="0.2">
      <c r="C2708" s="1"/>
      <c r="D2708" s="1"/>
    </row>
    <row r="2709" spans="3:4" ht="14.1" customHeight="1" x14ac:dyDescent="0.2">
      <c r="C2709" s="1"/>
      <c r="D2709" s="1"/>
    </row>
    <row r="2710" spans="3:4" ht="14.1" customHeight="1" x14ac:dyDescent="0.2">
      <c r="C2710" s="1"/>
      <c r="D2710" s="1"/>
    </row>
    <row r="2711" spans="3:4" ht="14.1" customHeight="1" x14ac:dyDescent="0.2">
      <c r="C2711" s="1"/>
      <c r="D2711" s="1"/>
    </row>
    <row r="2712" spans="3:4" ht="14.1" customHeight="1" x14ac:dyDescent="0.2">
      <c r="C2712" s="1"/>
      <c r="D2712" s="1"/>
    </row>
    <row r="2713" spans="3:4" ht="14.1" customHeight="1" x14ac:dyDescent="0.2">
      <c r="C2713" s="1"/>
      <c r="D2713" s="1"/>
    </row>
    <row r="2714" spans="3:4" ht="14.1" customHeight="1" x14ac:dyDescent="0.2">
      <c r="C2714" s="1"/>
      <c r="D2714" s="1"/>
    </row>
    <row r="2715" spans="3:4" ht="14.1" customHeight="1" x14ac:dyDescent="0.2">
      <c r="C2715" s="1"/>
      <c r="D2715" s="1"/>
    </row>
    <row r="2716" spans="3:4" ht="14.1" customHeight="1" x14ac:dyDescent="0.2">
      <c r="C2716" s="1"/>
      <c r="D2716" s="1"/>
    </row>
    <row r="2717" spans="3:4" ht="14.1" customHeight="1" x14ac:dyDescent="0.2">
      <c r="C2717" s="1"/>
      <c r="D2717" s="1"/>
    </row>
    <row r="2718" spans="3:4" ht="14.1" customHeight="1" x14ac:dyDescent="0.2">
      <c r="C2718" s="1"/>
      <c r="D2718" s="1"/>
    </row>
    <row r="2719" spans="3:4" ht="14.1" customHeight="1" x14ac:dyDescent="0.2">
      <c r="C2719" s="1"/>
      <c r="D2719" s="1"/>
    </row>
    <row r="2720" spans="3:4" ht="14.1" customHeight="1" x14ac:dyDescent="0.2">
      <c r="C2720" s="1"/>
      <c r="D2720" s="1"/>
    </row>
    <row r="2721" spans="3:4" ht="14.1" customHeight="1" x14ac:dyDescent="0.2">
      <c r="C2721" s="1"/>
      <c r="D2721" s="1"/>
    </row>
    <row r="2722" spans="3:4" ht="14.1" customHeight="1" x14ac:dyDescent="0.2">
      <c r="C2722" s="1"/>
      <c r="D2722" s="1"/>
    </row>
    <row r="2723" spans="3:4" ht="14.1" customHeight="1" x14ac:dyDescent="0.2">
      <c r="C2723" s="1"/>
      <c r="D2723" s="1"/>
    </row>
    <row r="2724" spans="3:4" ht="14.1" customHeight="1" x14ac:dyDescent="0.2">
      <c r="C2724" s="1"/>
      <c r="D2724" s="1"/>
    </row>
    <row r="2725" spans="3:4" ht="14.1" customHeight="1" x14ac:dyDescent="0.2">
      <c r="C2725" s="1"/>
      <c r="D2725" s="1"/>
    </row>
    <row r="2726" spans="3:4" ht="14.1" customHeight="1" x14ac:dyDescent="0.2">
      <c r="C2726" s="1"/>
      <c r="D2726" s="1"/>
    </row>
    <row r="2727" spans="3:4" ht="14.1" customHeight="1" x14ac:dyDescent="0.2">
      <c r="C2727" s="1"/>
      <c r="D2727" s="1"/>
    </row>
    <row r="2728" spans="3:4" ht="14.1" customHeight="1" x14ac:dyDescent="0.2">
      <c r="C2728" s="1"/>
      <c r="D2728" s="1"/>
    </row>
    <row r="2729" spans="3:4" ht="14.1" customHeight="1" x14ac:dyDescent="0.2">
      <c r="C2729" s="1"/>
      <c r="D2729" s="1"/>
    </row>
    <row r="2730" spans="3:4" ht="14.1" customHeight="1" x14ac:dyDescent="0.2">
      <c r="C2730" s="1"/>
      <c r="D2730" s="1"/>
    </row>
    <row r="2731" spans="3:4" ht="14.1" customHeight="1" x14ac:dyDescent="0.2">
      <c r="C2731" s="1"/>
      <c r="D2731" s="1"/>
    </row>
    <row r="2732" spans="3:4" ht="14.1" customHeight="1" x14ac:dyDescent="0.2">
      <c r="C2732" s="1"/>
      <c r="D2732" s="1"/>
    </row>
    <row r="2733" spans="3:4" ht="14.1" customHeight="1" x14ac:dyDescent="0.2">
      <c r="C2733" s="1"/>
      <c r="D2733" s="1"/>
    </row>
    <row r="2734" spans="3:4" ht="14.1" customHeight="1" x14ac:dyDescent="0.2">
      <c r="C2734" s="1"/>
      <c r="D2734" s="1"/>
    </row>
    <row r="2735" spans="3:4" ht="14.1" customHeight="1" x14ac:dyDescent="0.2">
      <c r="C2735" s="1"/>
      <c r="D2735" s="1"/>
    </row>
    <row r="2736" spans="3:4" ht="14.1" customHeight="1" x14ac:dyDescent="0.2">
      <c r="C2736" s="1"/>
      <c r="D2736" s="1"/>
    </row>
    <row r="2737" spans="3:4" ht="14.1" customHeight="1" x14ac:dyDescent="0.2">
      <c r="C2737" s="1"/>
      <c r="D2737" s="1"/>
    </row>
    <row r="2738" spans="3:4" ht="14.1" customHeight="1" x14ac:dyDescent="0.2">
      <c r="C2738" s="1"/>
      <c r="D2738" s="1"/>
    </row>
    <row r="2739" spans="3:4" ht="14.1" customHeight="1" x14ac:dyDescent="0.2">
      <c r="C2739" s="1"/>
      <c r="D2739" s="1"/>
    </row>
    <row r="2740" spans="3:4" ht="14.1" customHeight="1" x14ac:dyDescent="0.2">
      <c r="C2740" s="1"/>
      <c r="D2740" s="1"/>
    </row>
    <row r="2741" spans="3:4" ht="14.1" customHeight="1" x14ac:dyDescent="0.2">
      <c r="C2741" s="1"/>
      <c r="D2741" s="1"/>
    </row>
    <row r="2742" spans="3:4" ht="14.1" customHeight="1" x14ac:dyDescent="0.2">
      <c r="C2742" s="1"/>
      <c r="D2742" s="1"/>
    </row>
    <row r="2743" spans="3:4" ht="14.1" customHeight="1" x14ac:dyDescent="0.2">
      <c r="C2743" s="1"/>
      <c r="D2743" s="1"/>
    </row>
    <row r="2744" spans="3:4" ht="14.1" customHeight="1" x14ac:dyDescent="0.2">
      <c r="C2744" s="1"/>
      <c r="D2744" s="1"/>
    </row>
    <row r="2745" spans="3:4" ht="14.1" customHeight="1" x14ac:dyDescent="0.2">
      <c r="C2745" s="1"/>
      <c r="D2745" s="1"/>
    </row>
    <row r="2746" spans="3:4" ht="14.1" customHeight="1" x14ac:dyDescent="0.2">
      <c r="C2746" s="1"/>
      <c r="D2746" s="1"/>
    </row>
    <row r="2747" spans="3:4" ht="14.1" customHeight="1" x14ac:dyDescent="0.2">
      <c r="C2747" s="1"/>
      <c r="D2747" s="1"/>
    </row>
    <row r="2748" spans="3:4" ht="14.1" customHeight="1" x14ac:dyDescent="0.2">
      <c r="C2748" s="1"/>
      <c r="D2748" s="1"/>
    </row>
    <row r="2749" spans="3:4" ht="14.1" customHeight="1" x14ac:dyDescent="0.2">
      <c r="C2749" s="1"/>
      <c r="D2749" s="1"/>
    </row>
    <row r="2750" spans="3:4" ht="14.1" customHeight="1" x14ac:dyDescent="0.2">
      <c r="C2750" s="1"/>
      <c r="D2750" s="1"/>
    </row>
    <row r="2751" spans="3:4" ht="14.1" customHeight="1" x14ac:dyDescent="0.2">
      <c r="C2751" s="1"/>
      <c r="D2751" s="1"/>
    </row>
    <row r="2752" spans="3:4" ht="14.1" customHeight="1" x14ac:dyDescent="0.2">
      <c r="C2752" s="1"/>
      <c r="D2752" s="1"/>
    </row>
    <row r="2753" spans="3:4" ht="14.1" customHeight="1" x14ac:dyDescent="0.2">
      <c r="C2753" s="1"/>
      <c r="D2753" s="1"/>
    </row>
    <row r="2754" spans="3:4" ht="14.1" customHeight="1" x14ac:dyDescent="0.2">
      <c r="C2754" s="1"/>
      <c r="D2754" s="1"/>
    </row>
    <row r="2755" spans="3:4" ht="14.1" customHeight="1" x14ac:dyDescent="0.2">
      <c r="C2755" s="1"/>
      <c r="D2755" s="1"/>
    </row>
    <row r="2756" spans="3:4" ht="14.1" customHeight="1" x14ac:dyDescent="0.2">
      <c r="C2756" s="1"/>
      <c r="D2756" s="1"/>
    </row>
    <row r="2757" spans="3:4" ht="14.1" customHeight="1" x14ac:dyDescent="0.2">
      <c r="C2757" s="1"/>
      <c r="D2757" s="1"/>
    </row>
    <row r="2758" spans="3:4" ht="14.1" customHeight="1" x14ac:dyDescent="0.2">
      <c r="C2758" s="1"/>
      <c r="D2758" s="1"/>
    </row>
    <row r="2759" spans="3:4" ht="14.1" customHeight="1" x14ac:dyDescent="0.2">
      <c r="C2759" s="1"/>
      <c r="D2759" s="1"/>
    </row>
    <row r="2760" spans="3:4" ht="14.1" customHeight="1" x14ac:dyDescent="0.2">
      <c r="C2760" s="1"/>
      <c r="D2760" s="1"/>
    </row>
    <row r="2761" spans="3:4" ht="14.1" customHeight="1" x14ac:dyDescent="0.2">
      <c r="C2761" s="1"/>
      <c r="D2761" s="1"/>
    </row>
    <row r="2762" spans="3:4" ht="14.1" customHeight="1" x14ac:dyDescent="0.2">
      <c r="C2762" s="1"/>
      <c r="D2762" s="1"/>
    </row>
    <row r="2763" spans="3:4" ht="14.1" customHeight="1" x14ac:dyDescent="0.2">
      <c r="C2763" s="1"/>
      <c r="D2763" s="1"/>
    </row>
    <row r="2764" spans="3:4" ht="14.1" customHeight="1" x14ac:dyDescent="0.2">
      <c r="C2764" s="1"/>
      <c r="D2764" s="1"/>
    </row>
    <row r="2765" spans="3:4" ht="14.1" customHeight="1" x14ac:dyDescent="0.2">
      <c r="C2765" s="1"/>
      <c r="D2765" s="1"/>
    </row>
    <row r="2766" spans="3:4" ht="14.1" customHeight="1" x14ac:dyDescent="0.2">
      <c r="C2766" s="1"/>
      <c r="D2766" s="1"/>
    </row>
    <row r="2767" spans="3:4" ht="14.1" customHeight="1" x14ac:dyDescent="0.2">
      <c r="C2767" s="1"/>
      <c r="D2767" s="1"/>
    </row>
    <row r="2768" spans="3:4" ht="14.1" customHeight="1" x14ac:dyDescent="0.2">
      <c r="C2768" s="1"/>
      <c r="D2768" s="1"/>
    </row>
    <row r="2769" spans="3:4" ht="14.1" customHeight="1" x14ac:dyDescent="0.2">
      <c r="C2769" s="1"/>
      <c r="D2769" s="1"/>
    </row>
    <row r="2770" spans="3:4" ht="14.1" customHeight="1" x14ac:dyDescent="0.2">
      <c r="C2770" s="1"/>
      <c r="D2770" s="1"/>
    </row>
    <row r="2771" spans="3:4" ht="14.1" customHeight="1" x14ac:dyDescent="0.2">
      <c r="C2771" s="1"/>
      <c r="D2771" s="1"/>
    </row>
    <row r="2772" spans="3:4" ht="14.1" customHeight="1" x14ac:dyDescent="0.2">
      <c r="C2772" s="1"/>
      <c r="D2772" s="1"/>
    </row>
    <row r="2773" spans="3:4" ht="14.1" customHeight="1" x14ac:dyDescent="0.2">
      <c r="C2773" s="1"/>
      <c r="D2773" s="1"/>
    </row>
    <row r="2774" spans="3:4" ht="14.1" customHeight="1" x14ac:dyDescent="0.2">
      <c r="C2774" s="1"/>
      <c r="D2774" s="1"/>
    </row>
    <row r="2775" spans="3:4" ht="14.1" customHeight="1" x14ac:dyDescent="0.2">
      <c r="C2775" s="1"/>
      <c r="D2775" s="1"/>
    </row>
    <row r="2776" spans="3:4" ht="14.1" customHeight="1" x14ac:dyDescent="0.2">
      <c r="C2776" s="1"/>
      <c r="D2776" s="1"/>
    </row>
    <row r="2777" spans="3:4" ht="14.1" customHeight="1" x14ac:dyDescent="0.2">
      <c r="C2777" s="1"/>
      <c r="D2777" s="1"/>
    </row>
    <row r="2778" spans="3:4" ht="14.1" customHeight="1" x14ac:dyDescent="0.2">
      <c r="C2778" s="1"/>
      <c r="D2778" s="1"/>
    </row>
    <row r="2779" spans="3:4" ht="14.1" customHeight="1" x14ac:dyDescent="0.2">
      <c r="C2779" s="1"/>
      <c r="D2779" s="1"/>
    </row>
    <row r="2780" spans="3:4" ht="14.1" customHeight="1" x14ac:dyDescent="0.2">
      <c r="C2780" s="1"/>
      <c r="D2780" s="1"/>
    </row>
    <row r="2781" spans="3:4" ht="14.1" customHeight="1" x14ac:dyDescent="0.2">
      <c r="C2781" s="1"/>
      <c r="D2781" s="1"/>
    </row>
    <row r="2782" spans="3:4" ht="14.1" customHeight="1" x14ac:dyDescent="0.2">
      <c r="C2782" s="1"/>
      <c r="D2782" s="1"/>
    </row>
    <row r="2783" spans="3:4" ht="14.1" customHeight="1" x14ac:dyDescent="0.2">
      <c r="C2783" s="1"/>
      <c r="D2783" s="1"/>
    </row>
    <row r="2784" spans="3:4" ht="14.1" customHeight="1" x14ac:dyDescent="0.2">
      <c r="C2784" s="1"/>
      <c r="D2784" s="1"/>
    </row>
    <row r="2785" spans="3:4" ht="14.1" customHeight="1" x14ac:dyDescent="0.2">
      <c r="C2785" s="1"/>
      <c r="D2785" s="1"/>
    </row>
    <row r="2786" spans="3:4" ht="14.1" customHeight="1" x14ac:dyDescent="0.2">
      <c r="C2786" s="1"/>
      <c r="D2786" s="1"/>
    </row>
    <row r="2787" spans="3:4" ht="14.1" customHeight="1" x14ac:dyDescent="0.2">
      <c r="C2787" s="1"/>
      <c r="D2787" s="1"/>
    </row>
    <row r="2788" spans="3:4" ht="14.1" customHeight="1" x14ac:dyDescent="0.2">
      <c r="C2788" s="1"/>
      <c r="D2788" s="1"/>
    </row>
    <row r="2789" spans="3:4" ht="14.1" customHeight="1" x14ac:dyDescent="0.2">
      <c r="C2789" s="1"/>
      <c r="D2789" s="1"/>
    </row>
    <row r="2790" spans="3:4" ht="14.1" customHeight="1" x14ac:dyDescent="0.2">
      <c r="C2790" s="1"/>
      <c r="D2790" s="1"/>
    </row>
    <row r="2791" spans="3:4" ht="14.1" customHeight="1" x14ac:dyDescent="0.2">
      <c r="C2791" s="1"/>
      <c r="D2791" s="1"/>
    </row>
    <row r="2792" spans="3:4" ht="14.1" customHeight="1" x14ac:dyDescent="0.2">
      <c r="C2792" s="1"/>
      <c r="D2792" s="1"/>
    </row>
    <row r="2793" spans="3:4" ht="14.1" customHeight="1" x14ac:dyDescent="0.2">
      <c r="C2793" s="1"/>
      <c r="D2793" s="1"/>
    </row>
    <row r="2794" spans="3:4" ht="14.1" customHeight="1" x14ac:dyDescent="0.2">
      <c r="C2794" s="1"/>
      <c r="D2794" s="1"/>
    </row>
    <row r="2795" spans="3:4" ht="14.1" customHeight="1" x14ac:dyDescent="0.2">
      <c r="C2795" s="1"/>
      <c r="D2795" s="1"/>
    </row>
    <row r="2796" spans="3:4" ht="14.1" customHeight="1" x14ac:dyDescent="0.2">
      <c r="C2796" s="1"/>
      <c r="D2796" s="1"/>
    </row>
    <row r="2797" spans="3:4" ht="14.1" customHeight="1" x14ac:dyDescent="0.2">
      <c r="C2797" s="1"/>
      <c r="D2797" s="1"/>
    </row>
    <row r="2798" spans="3:4" ht="14.1" customHeight="1" x14ac:dyDescent="0.2">
      <c r="C2798" s="1"/>
      <c r="D2798" s="1"/>
    </row>
    <row r="2799" spans="3:4" ht="14.1" customHeight="1" x14ac:dyDescent="0.2">
      <c r="C2799" s="1"/>
      <c r="D2799" s="1"/>
    </row>
    <row r="2800" spans="3:4" ht="14.1" customHeight="1" x14ac:dyDescent="0.2">
      <c r="C2800" s="1"/>
      <c r="D2800" s="1"/>
    </row>
    <row r="2801" spans="3:4" ht="14.1" customHeight="1" x14ac:dyDescent="0.2">
      <c r="C2801" s="1"/>
      <c r="D2801" s="1"/>
    </row>
    <row r="2802" spans="3:4" ht="14.1" customHeight="1" x14ac:dyDescent="0.2">
      <c r="C2802" s="1"/>
      <c r="D2802" s="1"/>
    </row>
    <row r="2803" spans="3:4" ht="14.1" customHeight="1" x14ac:dyDescent="0.2">
      <c r="C2803" s="1"/>
      <c r="D2803" s="1"/>
    </row>
    <row r="2804" spans="3:4" ht="14.1" customHeight="1" x14ac:dyDescent="0.2">
      <c r="C2804" s="1"/>
      <c r="D2804" s="1"/>
    </row>
    <row r="2805" spans="3:4" ht="14.1" customHeight="1" x14ac:dyDescent="0.2">
      <c r="C2805" s="1"/>
      <c r="D2805" s="1"/>
    </row>
    <row r="2806" spans="3:4" ht="14.1" customHeight="1" x14ac:dyDescent="0.2">
      <c r="C2806" s="1"/>
      <c r="D2806" s="1"/>
    </row>
    <row r="2807" spans="3:4" ht="14.1" customHeight="1" x14ac:dyDescent="0.2">
      <c r="C2807" s="1"/>
      <c r="D2807" s="1"/>
    </row>
    <row r="2808" spans="3:4" ht="14.1" customHeight="1" x14ac:dyDescent="0.2">
      <c r="C2808" s="1"/>
      <c r="D2808" s="1"/>
    </row>
    <row r="2809" spans="3:4" ht="14.1" customHeight="1" x14ac:dyDescent="0.2">
      <c r="C2809" s="1"/>
      <c r="D2809" s="1"/>
    </row>
    <row r="2810" spans="3:4" ht="14.1" customHeight="1" x14ac:dyDescent="0.2">
      <c r="C2810" s="1"/>
      <c r="D2810" s="1"/>
    </row>
    <row r="2811" spans="3:4" ht="14.1" customHeight="1" x14ac:dyDescent="0.2">
      <c r="C2811" s="1"/>
      <c r="D2811" s="1"/>
    </row>
    <row r="2812" spans="3:4" ht="14.1" customHeight="1" x14ac:dyDescent="0.2">
      <c r="C2812" s="1"/>
      <c r="D2812" s="1"/>
    </row>
  </sheetData>
  <mergeCells count="1">
    <mergeCell ref="A1:F1"/>
  </mergeCells>
  <phoneticPr fontId="20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E1FFEF"/>
    <pageSetUpPr autoPageBreaks="0"/>
  </sheetPr>
  <dimension ref="A1:AD48"/>
  <sheetViews>
    <sheetView showGridLines="0" defaultGridColor="0" colorId="8" zoomScale="150" zoomScaleNormal="100" zoomScaleSheetLayoutView="100" workbookViewId="0">
      <selection activeCell="E23" sqref="E23"/>
    </sheetView>
  </sheetViews>
  <sheetFormatPr baseColWidth="10" defaultColWidth="11.28515625" defaultRowHeight="14.1" customHeight="1" x14ac:dyDescent="0.25"/>
  <cols>
    <col min="1" max="1" width="13" style="2" customWidth="1"/>
    <col min="2" max="19" width="4" style="2" customWidth="1"/>
    <col min="20" max="57" width="4.85546875" style="2" customWidth="1"/>
    <col min="58" max="16384" width="11.28515625" style="2"/>
  </cols>
  <sheetData>
    <row r="1" spans="1:30" s="26" customFormat="1" ht="15.75" x14ac:dyDescent="0.25">
      <c r="A1" s="52" t="s">
        <v>515</v>
      </c>
    </row>
    <row r="2" spans="1:30" ht="3.95" customHeight="1" x14ac:dyDescent="0.25"/>
    <row r="3" spans="1:30" s="28" customFormat="1" ht="14.1" customHeight="1" x14ac:dyDescent="0.2">
      <c r="A3" s="389" t="s">
        <v>385</v>
      </c>
      <c r="B3" s="391" t="s">
        <v>386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</row>
    <row r="4" spans="1:30" s="28" customFormat="1" ht="14.1" customHeight="1" x14ac:dyDescent="0.2">
      <c r="A4" s="389"/>
      <c r="B4" s="393" t="s">
        <v>131</v>
      </c>
      <c r="C4" s="394"/>
      <c r="D4" s="394"/>
      <c r="E4" s="394"/>
      <c r="F4" s="394"/>
      <c r="G4" s="395"/>
      <c r="H4" s="393" t="s">
        <v>132</v>
      </c>
      <c r="I4" s="394"/>
      <c r="J4" s="394"/>
      <c r="K4" s="394"/>
      <c r="L4" s="394"/>
      <c r="M4" s="395"/>
      <c r="N4" s="392" t="s">
        <v>383</v>
      </c>
      <c r="O4" s="392"/>
      <c r="P4" s="392"/>
      <c r="Q4" s="392"/>
      <c r="R4" s="393"/>
      <c r="S4" s="393"/>
    </row>
    <row r="5" spans="1:30" s="28" customFormat="1" ht="14.1" customHeight="1" x14ac:dyDescent="0.2">
      <c r="A5" s="390"/>
      <c r="B5" s="79">
        <v>2016</v>
      </c>
      <c r="C5" s="79">
        <v>2017</v>
      </c>
      <c r="D5" s="79">
        <v>2018</v>
      </c>
      <c r="E5" s="79">
        <v>2019</v>
      </c>
      <c r="F5" s="79">
        <v>2020</v>
      </c>
      <c r="G5" s="336">
        <v>2021</v>
      </c>
      <c r="H5" s="79">
        <v>2016</v>
      </c>
      <c r="I5" s="79">
        <v>2017</v>
      </c>
      <c r="J5" s="79">
        <v>2018</v>
      </c>
      <c r="K5" s="79">
        <v>2019</v>
      </c>
      <c r="L5" s="79">
        <v>2020</v>
      </c>
      <c r="M5" s="336">
        <v>2021</v>
      </c>
      <c r="N5" s="79">
        <v>2016</v>
      </c>
      <c r="O5" s="79">
        <v>2017</v>
      </c>
      <c r="P5" s="79">
        <v>2018</v>
      </c>
      <c r="Q5" s="79">
        <v>2019</v>
      </c>
      <c r="R5" s="336">
        <v>2020</v>
      </c>
      <c r="S5" s="79">
        <v>2021</v>
      </c>
    </row>
    <row r="6" spans="1:30" s="28" customFormat="1" ht="17.100000000000001" customHeight="1" thickBot="1" x14ac:dyDescent="0.25">
      <c r="A6" s="121" t="s">
        <v>366</v>
      </c>
      <c r="B6" s="124">
        <f>+SUM(B7:B37)</f>
        <v>5789.9360230299935</v>
      </c>
      <c r="C6" s="124">
        <f t="shared" ref="C6:M6" si="0">+SUM(C7:C37)</f>
        <v>6255.4195540199999</v>
      </c>
      <c r="D6" s="124">
        <f t="shared" si="0"/>
        <v>7033.42465541001</v>
      </c>
      <c r="E6" s="124">
        <f t="shared" si="0"/>
        <v>7462.0442307099947</v>
      </c>
      <c r="F6" s="124">
        <f t="shared" si="0"/>
        <v>7791.0637930800012</v>
      </c>
      <c r="G6" s="124">
        <f t="shared" si="0"/>
        <v>9172.0272666800101</v>
      </c>
      <c r="H6" s="124">
        <f t="shared" si="0"/>
        <v>4041.020007793004</v>
      </c>
      <c r="I6" s="124">
        <f t="shared" si="0"/>
        <v>4610.1024566160004</v>
      </c>
      <c r="J6" s="124">
        <f t="shared" si="0"/>
        <v>4781.5497284869989</v>
      </c>
      <c r="K6" s="124">
        <f t="shared" si="0"/>
        <v>4709.6449462540022</v>
      </c>
      <c r="L6" s="124">
        <f t="shared" si="0"/>
        <v>4848.3180198700002</v>
      </c>
      <c r="M6" s="124">
        <f t="shared" si="0"/>
        <v>6188.964927911994</v>
      </c>
      <c r="N6" s="124">
        <f t="shared" ref="N6:N36" si="1">+B6-H6</f>
        <v>1748.9160152369896</v>
      </c>
      <c r="O6" s="124">
        <f t="shared" ref="O6:O36" si="2">+C6-I6</f>
        <v>1645.3170974039995</v>
      </c>
      <c r="P6" s="124">
        <f t="shared" ref="P6:P36" si="3">+D6-J6</f>
        <v>2251.8749269230111</v>
      </c>
      <c r="Q6" s="124">
        <f t="shared" ref="Q6:Q36" si="4">+E6-K6</f>
        <v>2752.3992844559925</v>
      </c>
      <c r="R6" s="124">
        <f t="shared" ref="R6:R36" si="5">+F6-L6</f>
        <v>2942.7457732100011</v>
      </c>
      <c r="S6" s="124">
        <f>+G6-M6</f>
        <v>2983.0623387680162</v>
      </c>
      <c r="T6" s="29"/>
      <c r="AC6" s="81"/>
      <c r="AD6" s="81"/>
    </row>
    <row r="7" spans="1:30" ht="15" customHeight="1" thickTop="1" x14ac:dyDescent="0.25">
      <c r="A7" s="19" t="s">
        <v>268</v>
      </c>
      <c r="B7" s="122">
        <v>1776.9585564199981</v>
      </c>
      <c r="C7" s="122">
        <v>1908.5244137200009</v>
      </c>
      <c r="D7" s="123">
        <v>2086.9681441200119</v>
      </c>
      <c r="E7" s="123">
        <v>2491.528012909997</v>
      </c>
      <c r="F7" s="232">
        <v>2664.9711848700008</v>
      </c>
      <c r="G7" s="232">
        <v>2942.8087948900102</v>
      </c>
      <c r="H7" s="339">
        <v>1191.0454649760031</v>
      </c>
      <c r="I7" s="232">
        <v>1275.6153062269989</v>
      </c>
      <c r="J7" s="232">
        <v>1413.2933765070022</v>
      </c>
      <c r="K7" s="232">
        <v>1077.5285209889998</v>
      </c>
      <c r="L7" s="232">
        <v>924.38104777299725</v>
      </c>
      <c r="M7" s="340">
        <v>1055.6015744179974</v>
      </c>
      <c r="N7" s="123">
        <f t="shared" si="1"/>
        <v>585.91309144399497</v>
      </c>
      <c r="O7" s="123">
        <f t="shared" si="2"/>
        <v>632.90910749300201</v>
      </c>
      <c r="P7" s="123">
        <f t="shared" si="3"/>
        <v>673.67476761300964</v>
      </c>
      <c r="Q7" s="123">
        <f t="shared" si="4"/>
        <v>1413.9994919209971</v>
      </c>
      <c r="R7" s="123">
        <f t="shared" si="5"/>
        <v>1740.5901370970037</v>
      </c>
      <c r="S7" s="123">
        <f t="shared" ref="S7:S36" si="6">+G7-M7</f>
        <v>1887.2072204720128</v>
      </c>
      <c r="T7" s="43"/>
      <c r="U7" s="25"/>
      <c r="AC7" s="45"/>
      <c r="AD7" s="25"/>
    </row>
    <row r="8" spans="1:30" ht="15" customHeight="1" x14ac:dyDescent="0.25">
      <c r="A8" s="19" t="s">
        <v>269</v>
      </c>
      <c r="B8" s="122">
        <v>791.85335586999963</v>
      </c>
      <c r="C8" s="122">
        <v>845.8469230000012</v>
      </c>
      <c r="D8" s="123">
        <v>1062.0812175100007</v>
      </c>
      <c r="E8" s="123">
        <v>1136.475248069999</v>
      </c>
      <c r="F8" s="123">
        <v>1227.3560094499992</v>
      </c>
      <c r="G8" s="123">
        <v>1470.5286409099965</v>
      </c>
      <c r="H8" s="341">
        <v>55.291327148000057</v>
      </c>
      <c r="I8" s="123">
        <v>63.506383595999949</v>
      </c>
      <c r="J8" s="123">
        <v>80.279263030999914</v>
      </c>
      <c r="K8" s="123">
        <v>67.89331239800002</v>
      </c>
      <c r="L8" s="123">
        <v>62.236634446999986</v>
      </c>
      <c r="M8" s="342">
        <v>94.451155199999931</v>
      </c>
      <c r="N8" s="123">
        <f t="shared" si="1"/>
        <v>736.56202872199958</v>
      </c>
      <c r="O8" s="123">
        <f t="shared" si="2"/>
        <v>782.34053940400122</v>
      </c>
      <c r="P8" s="123">
        <f t="shared" si="3"/>
        <v>981.80195447900076</v>
      </c>
      <c r="Q8" s="123">
        <f t="shared" si="4"/>
        <v>1068.581935671999</v>
      </c>
      <c r="R8" s="123">
        <f t="shared" si="5"/>
        <v>1165.1193750029993</v>
      </c>
      <c r="S8" s="123">
        <f t="shared" si="6"/>
        <v>1376.0774857099966</v>
      </c>
      <c r="T8" s="43"/>
      <c r="U8" s="25"/>
      <c r="AC8" s="25"/>
      <c r="AD8" s="25"/>
    </row>
    <row r="9" spans="1:30" ht="15" customHeight="1" x14ac:dyDescent="0.25">
      <c r="A9" s="19" t="s">
        <v>264</v>
      </c>
      <c r="B9" s="122">
        <v>346.43608873999955</v>
      </c>
      <c r="C9" s="122">
        <v>387.30974026999934</v>
      </c>
      <c r="D9" s="123">
        <v>424.13083149999972</v>
      </c>
      <c r="E9" s="123">
        <v>410.9710322699986</v>
      </c>
      <c r="F9" s="123">
        <v>460.12346602999912</v>
      </c>
      <c r="G9" s="123">
        <v>508.74302625999991</v>
      </c>
      <c r="H9" s="341">
        <v>38.329315391999955</v>
      </c>
      <c r="I9" s="123">
        <v>39.513632747999999</v>
      </c>
      <c r="J9" s="123">
        <v>55.445165139999958</v>
      </c>
      <c r="K9" s="123">
        <v>60.662945717000142</v>
      </c>
      <c r="L9" s="123">
        <v>74.144897174999983</v>
      </c>
      <c r="M9" s="342">
        <v>96.135916927999986</v>
      </c>
      <c r="N9" s="123">
        <f t="shared" si="1"/>
        <v>308.10677334799959</v>
      </c>
      <c r="O9" s="123">
        <f t="shared" si="2"/>
        <v>347.79610752199932</v>
      </c>
      <c r="P9" s="123">
        <f t="shared" si="3"/>
        <v>368.68566635999974</v>
      </c>
      <c r="Q9" s="123">
        <f t="shared" si="4"/>
        <v>350.30808655299847</v>
      </c>
      <c r="R9" s="123">
        <f t="shared" si="5"/>
        <v>385.97856885499914</v>
      </c>
      <c r="S9" s="123">
        <f t="shared" si="6"/>
        <v>412.60710933199994</v>
      </c>
      <c r="T9" s="43"/>
      <c r="U9" s="25"/>
      <c r="AC9" s="25"/>
      <c r="AD9" s="25"/>
    </row>
    <row r="10" spans="1:30" ht="15" customHeight="1" x14ac:dyDescent="0.25">
      <c r="A10" s="19" t="s">
        <v>265</v>
      </c>
      <c r="B10" s="122">
        <v>296.30658463000049</v>
      </c>
      <c r="C10" s="122">
        <v>310.80363544000011</v>
      </c>
      <c r="D10" s="123">
        <v>376.63211794999961</v>
      </c>
      <c r="E10" s="123">
        <v>355.24867882000007</v>
      </c>
      <c r="F10" s="123">
        <v>353.25514998000074</v>
      </c>
      <c r="G10" s="123">
        <v>402.1047443700005</v>
      </c>
      <c r="H10" s="341">
        <v>45.861539111999996</v>
      </c>
      <c r="I10" s="123">
        <v>41.683890377999958</v>
      </c>
      <c r="J10" s="123">
        <v>33.259676181999971</v>
      </c>
      <c r="K10" s="123">
        <v>32.412538056999949</v>
      </c>
      <c r="L10" s="123">
        <v>17.273556476</v>
      </c>
      <c r="M10" s="342">
        <v>24.559755691999996</v>
      </c>
      <c r="N10" s="123">
        <f t="shared" si="1"/>
        <v>250.44504551800048</v>
      </c>
      <c r="O10" s="123">
        <f t="shared" si="2"/>
        <v>269.11974506200016</v>
      </c>
      <c r="P10" s="123">
        <f t="shared" si="3"/>
        <v>343.37244176799965</v>
      </c>
      <c r="Q10" s="123">
        <f t="shared" si="4"/>
        <v>322.83614076300012</v>
      </c>
      <c r="R10" s="123">
        <f t="shared" si="5"/>
        <v>335.98159350400073</v>
      </c>
      <c r="S10" s="123">
        <f t="shared" si="6"/>
        <v>377.54498867800049</v>
      </c>
      <c r="T10" s="43"/>
      <c r="U10" s="25"/>
      <c r="AC10" s="25"/>
      <c r="AD10" s="25"/>
    </row>
    <row r="11" spans="1:30" ht="15" customHeight="1" x14ac:dyDescent="0.25">
      <c r="A11" s="19" t="s">
        <v>263</v>
      </c>
      <c r="B11" s="122">
        <v>308.35348985999991</v>
      </c>
      <c r="C11" s="122">
        <v>268.44370583000057</v>
      </c>
      <c r="D11" s="123">
        <v>293.00881976999955</v>
      </c>
      <c r="E11" s="123">
        <v>266.33297453000017</v>
      </c>
      <c r="F11" s="123">
        <v>257.01505064000037</v>
      </c>
      <c r="G11" s="123">
        <v>299.40828752999988</v>
      </c>
      <c r="H11" s="341">
        <v>19.08341491299997</v>
      </c>
      <c r="I11" s="123">
        <v>19.297255000000014</v>
      </c>
      <c r="J11" s="123">
        <v>25.719982859999924</v>
      </c>
      <c r="K11" s="123">
        <v>33.810571046000007</v>
      </c>
      <c r="L11" s="123">
        <v>42.950738710999929</v>
      </c>
      <c r="M11" s="342">
        <v>51.86510515300003</v>
      </c>
      <c r="N11" s="123">
        <f t="shared" si="1"/>
        <v>289.27007494699996</v>
      </c>
      <c r="O11" s="123">
        <f t="shared" si="2"/>
        <v>249.14645083000056</v>
      </c>
      <c r="P11" s="123">
        <f t="shared" si="3"/>
        <v>267.28883690999965</v>
      </c>
      <c r="Q11" s="123">
        <f t="shared" si="4"/>
        <v>232.52240348400017</v>
      </c>
      <c r="R11" s="123">
        <f t="shared" si="5"/>
        <v>214.06431192900044</v>
      </c>
      <c r="S11" s="123">
        <f t="shared" si="6"/>
        <v>247.54318237699985</v>
      </c>
      <c r="T11" s="43"/>
      <c r="U11" s="25"/>
    </row>
    <row r="12" spans="1:30" ht="15" customHeight="1" x14ac:dyDescent="0.25">
      <c r="A12" s="19" t="s">
        <v>198</v>
      </c>
      <c r="B12" s="122">
        <v>228.89606374000033</v>
      </c>
      <c r="C12" s="122">
        <v>290.8874185099998</v>
      </c>
      <c r="D12" s="123">
        <v>307.33414657999953</v>
      </c>
      <c r="E12" s="123">
        <v>304.51008905999993</v>
      </c>
      <c r="F12" s="123">
        <v>241.21077956999997</v>
      </c>
      <c r="G12" s="123">
        <v>299.0056564300009</v>
      </c>
      <c r="H12" s="341">
        <v>66.243474227999968</v>
      </c>
      <c r="I12" s="123">
        <v>74.113778907999915</v>
      </c>
      <c r="J12" s="123">
        <v>81.243527686999968</v>
      </c>
      <c r="K12" s="123">
        <v>78.05457653900001</v>
      </c>
      <c r="L12" s="123">
        <v>91.536424888999932</v>
      </c>
      <c r="M12" s="342">
        <v>97.094392672999916</v>
      </c>
      <c r="N12" s="123">
        <f t="shared" si="1"/>
        <v>162.65258951200036</v>
      </c>
      <c r="O12" s="123">
        <f t="shared" si="2"/>
        <v>216.77363960199989</v>
      </c>
      <c r="P12" s="123">
        <f t="shared" si="3"/>
        <v>226.09061889299954</v>
      </c>
      <c r="Q12" s="123">
        <f t="shared" si="4"/>
        <v>226.45551252099992</v>
      </c>
      <c r="R12" s="123">
        <f t="shared" si="5"/>
        <v>149.67435468100004</v>
      </c>
      <c r="S12" s="123">
        <f t="shared" si="6"/>
        <v>201.911263757001</v>
      </c>
      <c r="T12" s="43"/>
      <c r="U12" s="25"/>
    </row>
    <row r="13" spans="1:30" ht="15" customHeight="1" x14ac:dyDescent="0.25">
      <c r="A13" s="19" t="s">
        <v>218</v>
      </c>
      <c r="B13" s="122">
        <v>116.66067693000002</v>
      </c>
      <c r="C13" s="122">
        <v>270.27504734000013</v>
      </c>
      <c r="D13" s="123">
        <v>298.09724124999997</v>
      </c>
      <c r="E13" s="123">
        <v>272.69942636999997</v>
      </c>
      <c r="F13" s="123">
        <v>258.92535251999936</v>
      </c>
      <c r="G13" s="123">
        <v>310.05169455000015</v>
      </c>
      <c r="H13" s="341">
        <v>76.023134444999926</v>
      </c>
      <c r="I13" s="123">
        <v>75.15230525000014</v>
      </c>
      <c r="J13" s="123">
        <v>92.788055915000143</v>
      </c>
      <c r="K13" s="123">
        <v>101.21285628799986</v>
      </c>
      <c r="L13" s="123">
        <v>109.88159975000028</v>
      </c>
      <c r="M13" s="342">
        <v>123.57798704099989</v>
      </c>
      <c r="N13" s="123">
        <f t="shared" si="1"/>
        <v>40.637542485000097</v>
      </c>
      <c r="O13" s="123">
        <f t="shared" si="2"/>
        <v>195.12274208999997</v>
      </c>
      <c r="P13" s="123">
        <f t="shared" si="3"/>
        <v>205.30918533499982</v>
      </c>
      <c r="Q13" s="123">
        <f t="shared" si="4"/>
        <v>171.48657008200013</v>
      </c>
      <c r="R13" s="123">
        <f t="shared" si="5"/>
        <v>149.04375276999909</v>
      </c>
      <c r="S13" s="123">
        <f t="shared" si="6"/>
        <v>186.47370750900026</v>
      </c>
      <c r="T13" s="43"/>
      <c r="U13" s="25"/>
    </row>
    <row r="14" spans="1:30" ht="15" customHeight="1" x14ac:dyDescent="0.25">
      <c r="A14" s="19" t="s">
        <v>219</v>
      </c>
      <c r="B14" s="122">
        <v>145.47859539999996</v>
      </c>
      <c r="C14" s="122">
        <v>152.45562559999976</v>
      </c>
      <c r="D14" s="123">
        <v>198.80742532999975</v>
      </c>
      <c r="E14" s="123">
        <v>199.2961651600009</v>
      </c>
      <c r="F14" s="123">
        <v>218.34830763000014</v>
      </c>
      <c r="G14" s="123">
        <v>357.67658559000336</v>
      </c>
      <c r="H14" s="341">
        <v>356.39574508900068</v>
      </c>
      <c r="I14" s="123">
        <v>366.87039205200165</v>
      </c>
      <c r="J14" s="123">
        <v>376.07611502600002</v>
      </c>
      <c r="K14" s="123">
        <v>343.54657441500115</v>
      </c>
      <c r="L14" s="123">
        <v>304.6403835749997</v>
      </c>
      <c r="M14" s="342">
        <v>304.29954441899929</v>
      </c>
      <c r="N14" s="123">
        <f t="shared" si="1"/>
        <v>-210.91714968900072</v>
      </c>
      <c r="O14" s="123">
        <f t="shared" si="2"/>
        <v>-214.41476645200188</v>
      </c>
      <c r="P14" s="123">
        <f t="shared" si="3"/>
        <v>-177.26868969600028</v>
      </c>
      <c r="Q14" s="123">
        <f t="shared" si="4"/>
        <v>-144.25040925500025</v>
      </c>
      <c r="R14" s="123">
        <f t="shared" si="5"/>
        <v>-86.292075944999567</v>
      </c>
      <c r="S14" s="123">
        <f t="shared" si="6"/>
        <v>53.377041171004066</v>
      </c>
      <c r="T14" s="43"/>
      <c r="U14" s="25"/>
    </row>
    <row r="15" spans="1:30" ht="15" customHeight="1" x14ac:dyDescent="0.25">
      <c r="A15" s="19" t="s">
        <v>199</v>
      </c>
      <c r="B15" s="122">
        <v>174.52910415999983</v>
      </c>
      <c r="C15" s="122">
        <v>128.91310150999996</v>
      </c>
      <c r="D15" s="123">
        <v>189.32717566000036</v>
      </c>
      <c r="E15" s="123">
        <v>226.02272484999992</v>
      </c>
      <c r="F15" s="123">
        <v>228.19064195000001</v>
      </c>
      <c r="G15" s="123">
        <v>186.00053523000017</v>
      </c>
      <c r="H15" s="341">
        <v>159.17532045400011</v>
      </c>
      <c r="I15" s="123">
        <v>201.24630530399963</v>
      </c>
      <c r="J15" s="123">
        <v>184.92329704300019</v>
      </c>
      <c r="K15" s="123">
        <v>168.20305471999976</v>
      </c>
      <c r="L15" s="123">
        <v>174.11103840400003</v>
      </c>
      <c r="M15" s="342">
        <v>177.484430723</v>
      </c>
      <c r="N15" s="123">
        <f t="shared" si="1"/>
        <v>15.353783705999717</v>
      </c>
      <c r="O15" s="123">
        <f t="shared" si="2"/>
        <v>-72.333203793999672</v>
      </c>
      <c r="P15" s="123">
        <f t="shared" si="3"/>
        <v>4.4038786170001742</v>
      </c>
      <c r="Q15" s="123">
        <f t="shared" si="4"/>
        <v>57.819670130000162</v>
      </c>
      <c r="R15" s="123">
        <f t="shared" si="5"/>
        <v>54.079603545999987</v>
      </c>
      <c r="S15" s="123">
        <f t="shared" si="6"/>
        <v>8.5161045070001649</v>
      </c>
      <c r="T15" s="43"/>
      <c r="U15" s="25"/>
    </row>
    <row r="16" spans="1:30" ht="15" customHeight="1" x14ac:dyDescent="0.25">
      <c r="A16" s="19" t="s">
        <v>324</v>
      </c>
      <c r="B16" s="122">
        <v>150.48354712999978</v>
      </c>
      <c r="C16" s="122">
        <v>145.05218714999961</v>
      </c>
      <c r="D16" s="123">
        <v>150.43996990000011</v>
      </c>
      <c r="E16" s="123">
        <v>164.92025485999986</v>
      </c>
      <c r="F16" s="123">
        <v>185.33901823999994</v>
      </c>
      <c r="G16" s="123">
        <v>203.08734354999996</v>
      </c>
      <c r="H16" s="341">
        <v>337.44224459499907</v>
      </c>
      <c r="I16" s="123">
        <v>384.8424245949995</v>
      </c>
      <c r="J16" s="123">
        <v>404.39196007500061</v>
      </c>
      <c r="K16" s="123">
        <v>341.08354089200009</v>
      </c>
      <c r="L16" s="123">
        <v>493.78067073600005</v>
      </c>
      <c r="M16" s="342">
        <v>514.49220906099981</v>
      </c>
      <c r="N16" s="123">
        <f t="shared" si="1"/>
        <v>-186.95869746499929</v>
      </c>
      <c r="O16" s="123">
        <f t="shared" si="2"/>
        <v>-239.79023744499989</v>
      </c>
      <c r="P16" s="123">
        <f t="shared" si="3"/>
        <v>-253.9519901750005</v>
      </c>
      <c r="Q16" s="123">
        <f t="shared" si="4"/>
        <v>-176.16328603200023</v>
      </c>
      <c r="R16" s="123">
        <f t="shared" si="5"/>
        <v>-308.44165249600007</v>
      </c>
      <c r="S16" s="123">
        <f t="shared" si="6"/>
        <v>-311.40486551099985</v>
      </c>
      <c r="T16" s="43"/>
      <c r="U16" s="25"/>
    </row>
    <row r="17" spans="1:21" ht="15" customHeight="1" x14ac:dyDescent="0.25">
      <c r="A17" s="19" t="s">
        <v>130</v>
      </c>
      <c r="B17" s="122">
        <v>154.70796241999992</v>
      </c>
      <c r="C17" s="122">
        <v>140.30755352</v>
      </c>
      <c r="D17" s="123">
        <v>144.72715035999997</v>
      </c>
      <c r="E17" s="123">
        <v>130.94023763999999</v>
      </c>
      <c r="F17" s="123">
        <v>153.41235427000007</v>
      </c>
      <c r="G17" s="123">
        <v>175.59493861000018</v>
      </c>
      <c r="H17" s="341">
        <v>19.774574734000009</v>
      </c>
      <c r="I17" s="123">
        <v>11.885957392999996</v>
      </c>
      <c r="J17" s="123">
        <v>10.677858257</v>
      </c>
      <c r="K17" s="123">
        <v>14.902443491999991</v>
      </c>
      <c r="L17" s="123">
        <v>12.590381889999989</v>
      </c>
      <c r="M17" s="342">
        <v>23.583538096000012</v>
      </c>
      <c r="N17" s="123">
        <f t="shared" si="1"/>
        <v>134.93338768599992</v>
      </c>
      <c r="O17" s="123">
        <f t="shared" si="2"/>
        <v>128.42159612700002</v>
      </c>
      <c r="P17" s="123">
        <f t="shared" si="3"/>
        <v>134.04929210299997</v>
      </c>
      <c r="Q17" s="123">
        <f t="shared" si="4"/>
        <v>116.037794148</v>
      </c>
      <c r="R17" s="123">
        <f t="shared" si="5"/>
        <v>140.82197238000009</v>
      </c>
      <c r="S17" s="123">
        <f t="shared" si="6"/>
        <v>152.01140051400017</v>
      </c>
      <c r="T17" s="43"/>
      <c r="U17" s="25"/>
    </row>
    <row r="18" spans="1:21" ht="15" customHeight="1" x14ac:dyDescent="0.25">
      <c r="A18" s="19" t="s">
        <v>220</v>
      </c>
      <c r="B18" s="122">
        <v>91.183102730000002</v>
      </c>
      <c r="C18" s="122">
        <v>92.403854680000009</v>
      </c>
      <c r="D18" s="123">
        <v>114.24737745000002</v>
      </c>
      <c r="E18" s="123">
        <v>113.72714397999987</v>
      </c>
      <c r="F18" s="123">
        <v>157.73111087000012</v>
      </c>
      <c r="G18" s="123">
        <v>275.48283230000021</v>
      </c>
      <c r="H18" s="341">
        <v>0.53603695399999995</v>
      </c>
      <c r="I18" s="123">
        <v>0.93144173499999983</v>
      </c>
      <c r="J18" s="123">
        <v>0.87494086999999987</v>
      </c>
      <c r="K18" s="123">
        <v>0.99165835599999996</v>
      </c>
      <c r="L18" s="123">
        <v>0.97523782900000044</v>
      </c>
      <c r="M18" s="342">
        <v>0.59015150200000011</v>
      </c>
      <c r="N18" s="123">
        <f t="shared" si="1"/>
        <v>90.647065776000005</v>
      </c>
      <c r="O18" s="123">
        <f t="shared" si="2"/>
        <v>91.472412945000016</v>
      </c>
      <c r="P18" s="123">
        <f t="shared" si="3"/>
        <v>113.37243658000001</v>
      </c>
      <c r="Q18" s="123">
        <f t="shared" si="4"/>
        <v>112.73548562399986</v>
      </c>
      <c r="R18" s="123">
        <f t="shared" si="5"/>
        <v>156.75587304100011</v>
      </c>
      <c r="S18" s="123">
        <f t="shared" si="6"/>
        <v>274.89268079800019</v>
      </c>
      <c r="T18" s="43"/>
      <c r="U18" s="25"/>
    </row>
    <row r="19" spans="1:21" ht="15" customHeight="1" x14ac:dyDescent="0.25">
      <c r="A19" s="19" t="s">
        <v>323</v>
      </c>
      <c r="B19" s="122">
        <v>80.52219912999999</v>
      </c>
      <c r="C19" s="122">
        <v>123.73564865</v>
      </c>
      <c r="D19" s="123">
        <v>155.92725110999996</v>
      </c>
      <c r="E19" s="123">
        <v>109.63930472000007</v>
      </c>
      <c r="F19" s="123">
        <v>119.71543266000009</v>
      </c>
      <c r="G19" s="123">
        <v>202.83051625999985</v>
      </c>
      <c r="H19" s="341">
        <v>4.116884843000002</v>
      </c>
      <c r="I19" s="123">
        <v>1.6775401970000028</v>
      </c>
      <c r="J19" s="123">
        <v>1.7947129340000003</v>
      </c>
      <c r="K19" s="123">
        <v>1.9089383090000003</v>
      </c>
      <c r="L19" s="123">
        <v>2.0789731130000004</v>
      </c>
      <c r="M19" s="342">
        <v>3.112673816</v>
      </c>
      <c r="N19" s="123">
        <f t="shared" si="1"/>
        <v>76.405314286999982</v>
      </c>
      <c r="O19" s="123">
        <f t="shared" si="2"/>
        <v>122.058108453</v>
      </c>
      <c r="P19" s="123">
        <f t="shared" si="3"/>
        <v>154.13253817599997</v>
      </c>
      <c r="Q19" s="123">
        <f t="shared" si="4"/>
        <v>107.73036641100006</v>
      </c>
      <c r="R19" s="123">
        <f t="shared" si="5"/>
        <v>117.63645954700009</v>
      </c>
      <c r="S19" s="123">
        <f t="shared" si="6"/>
        <v>199.71784244399984</v>
      </c>
      <c r="T19" s="43"/>
      <c r="U19" s="25"/>
    </row>
    <row r="20" spans="1:21" ht="15" customHeight="1" x14ac:dyDescent="0.25">
      <c r="A20" s="19" t="s">
        <v>134</v>
      </c>
      <c r="B20" s="122">
        <v>106.55197837000007</v>
      </c>
      <c r="C20" s="122">
        <v>108.91500265000001</v>
      </c>
      <c r="D20" s="123">
        <v>110.42853455999983</v>
      </c>
      <c r="E20" s="123">
        <v>128.41522287000001</v>
      </c>
      <c r="F20" s="123">
        <v>134.40283759000002</v>
      </c>
      <c r="G20" s="123">
        <v>195.56051572999996</v>
      </c>
      <c r="H20" s="341">
        <v>131.82465448100004</v>
      </c>
      <c r="I20" s="123">
        <v>141.58929322100002</v>
      </c>
      <c r="J20" s="123">
        <v>140.41954666099991</v>
      </c>
      <c r="K20" s="123">
        <v>148.06537651599962</v>
      </c>
      <c r="L20" s="123">
        <v>140.92114190599978</v>
      </c>
      <c r="M20" s="342">
        <v>174.7980985799999</v>
      </c>
      <c r="N20" s="123">
        <f t="shared" si="1"/>
        <v>-25.272676110999967</v>
      </c>
      <c r="O20" s="123">
        <f t="shared" si="2"/>
        <v>-32.674290571000014</v>
      </c>
      <c r="P20" s="123">
        <f t="shared" si="3"/>
        <v>-29.991012101000081</v>
      </c>
      <c r="Q20" s="123">
        <f t="shared" si="4"/>
        <v>-19.650153645999609</v>
      </c>
      <c r="R20" s="123">
        <f t="shared" si="5"/>
        <v>-6.5183043159997567</v>
      </c>
      <c r="S20" s="123">
        <f t="shared" si="6"/>
        <v>20.762417150000061</v>
      </c>
      <c r="T20" s="43"/>
      <c r="U20" s="25"/>
    </row>
    <row r="21" spans="1:21" ht="15" customHeight="1" x14ac:dyDescent="0.25">
      <c r="A21" s="19" t="s">
        <v>222</v>
      </c>
      <c r="B21" s="122">
        <v>109.1410245899998</v>
      </c>
      <c r="C21" s="122">
        <v>95.154618069999998</v>
      </c>
      <c r="D21" s="123">
        <v>105.85419013999999</v>
      </c>
      <c r="E21" s="123">
        <v>114.74138258000004</v>
      </c>
      <c r="F21" s="123">
        <v>112.82802286999987</v>
      </c>
      <c r="G21" s="123">
        <v>135.0848559500001</v>
      </c>
      <c r="H21" s="341">
        <v>24.261458189999999</v>
      </c>
      <c r="I21" s="123">
        <v>27.256210630000009</v>
      </c>
      <c r="J21" s="123">
        <v>20.307130532000023</v>
      </c>
      <c r="K21" s="123">
        <v>21.73256497700002</v>
      </c>
      <c r="L21" s="123">
        <v>18.283739659000002</v>
      </c>
      <c r="M21" s="342">
        <v>18.631329513999997</v>
      </c>
      <c r="N21" s="123">
        <f t="shared" si="1"/>
        <v>84.879566399999803</v>
      </c>
      <c r="O21" s="123">
        <f t="shared" si="2"/>
        <v>67.898407439999986</v>
      </c>
      <c r="P21" s="123">
        <f t="shared" si="3"/>
        <v>85.547059607999955</v>
      </c>
      <c r="Q21" s="123">
        <f t="shared" si="4"/>
        <v>93.008817603000011</v>
      </c>
      <c r="R21" s="123">
        <f t="shared" si="5"/>
        <v>94.544283210999865</v>
      </c>
      <c r="S21" s="123">
        <f t="shared" si="6"/>
        <v>116.4535264360001</v>
      </c>
      <c r="T21" s="43"/>
      <c r="U21" s="25"/>
    </row>
    <row r="22" spans="1:21" ht="15" customHeight="1" x14ac:dyDescent="0.25">
      <c r="A22" s="19" t="s">
        <v>221</v>
      </c>
      <c r="B22" s="122">
        <v>91.919781089999887</v>
      </c>
      <c r="C22" s="122">
        <v>106.3173619399999</v>
      </c>
      <c r="D22" s="123">
        <v>108.74261558999959</v>
      </c>
      <c r="E22" s="123">
        <v>111.90294239999979</v>
      </c>
      <c r="F22" s="123">
        <v>98.528244189999924</v>
      </c>
      <c r="G22" s="123">
        <v>133.33376304999996</v>
      </c>
      <c r="H22" s="341">
        <v>15.51679474</v>
      </c>
      <c r="I22" s="123">
        <v>17.486344009</v>
      </c>
      <c r="J22" s="123">
        <v>21.503641084999952</v>
      </c>
      <c r="K22" s="123">
        <v>24.874964249000048</v>
      </c>
      <c r="L22" s="123">
        <v>24.770527723000008</v>
      </c>
      <c r="M22" s="342">
        <v>27.199322742999982</v>
      </c>
      <c r="N22" s="123">
        <f t="shared" si="1"/>
        <v>76.402986349999892</v>
      </c>
      <c r="O22" s="123">
        <f t="shared" si="2"/>
        <v>88.831017930999906</v>
      </c>
      <c r="P22" s="123">
        <f t="shared" si="3"/>
        <v>87.238974504999632</v>
      </c>
      <c r="Q22" s="123">
        <f t="shared" si="4"/>
        <v>87.027978150999743</v>
      </c>
      <c r="R22" s="123">
        <f t="shared" si="5"/>
        <v>73.757716466999909</v>
      </c>
      <c r="S22" s="123">
        <f t="shared" si="6"/>
        <v>106.13444030699998</v>
      </c>
      <c r="T22" s="43"/>
      <c r="U22" s="25"/>
    </row>
    <row r="23" spans="1:21" ht="15" customHeight="1" x14ac:dyDescent="0.25">
      <c r="A23" s="19" t="s">
        <v>135</v>
      </c>
      <c r="B23" s="122">
        <v>61.180672049999956</v>
      </c>
      <c r="C23" s="122">
        <v>73.250402439999831</v>
      </c>
      <c r="D23" s="123">
        <v>85.771883159999959</v>
      </c>
      <c r="E23" s="123">
        <v>85.826097739999952</v>
      </c>
      <c r="F23" s="123">
        <v>90.369857280000033</v>
      </c>
      <c r="G23" s="123">
        <v>108.1359250399999</v>
      </c>
      <c r="H23" s="341">
        <v>2.7374642349999991</v>
      </c>
      <c r="I23" s="123">
        <v>2.2352625790000005</v>
      </c>
      <c r="J23" s="123">
        <v>1.0205413119999998</v>
      </c>
      <c r="K23" s="123">
        <v>1.1665169209999999</v>
      </c>
      <c r="L23" s="123">
        <v>1.3959459400000012</v>
      </c>
      <c r="M23" s="342">
        <v>1.2872596759999995</v>
      </c>
      <c r="N23" s="123">
        <f t="shared" si="1"/>
        <v>58.443207814999958</v>
      </c>
      <c r="O23" s="123">
        <f t="shared" si="2"/>
        <v>71.015139860999824</v>
      </c>
      <c r="P23" s="123">
        <f t="shared" si="3"/>
        <v>84.751341847999953</v>
      </c>
      <c r="Q23" s="123">
        <f t="shared" si="4"/>
        <v>84.659580818999956</v>
      </c>
      <c r="R23" s="123">
        <f t="shared" si="5"/>
        <v>88.973911340000029</v>
      </c>
      <c r="S23" s="123">
        <f t="shared" si="6"/>
        <v>106.8486653639999</v>
      </c>
      <c r="T23" s="43"/>
      <c r="U23" s="25"/>
    </row>
    <row r="24" spans="1:21" ht="15" customHeight="1" x14ac:dyDescent="0.25">
      <c r="A24" s="19" t="s">
        <v>225</v>
      </c>
      <c r="B24" s="122">
        <v>34.777268830000004</v>
      </c>
      <c r="C24" s="122">
        <v>48.465384140000005</v>
      </c>
      <c r="D24" s="123">
        <v>51.929408880000011</v>
      </c>
      <c r="E24" s="123">
        <v>62.469944239999975</v>
      </c>
      <c r="F24" s="123">
        <v>96.875929150000033</v>
      </c>
      <c r="G24" s="123">
        <v>103.71504420000009</v>
      </c>
      <c r="H24" s="341">
        <v>29.370540406000007</v>
      </c>
      <c r="I24" s="123">
        <v>26.715308991000001</v>
      </c>
      <c r="J24" s="123">
        <v>27.86042332100001</v>
      </c>
      <c r="K24" s="123">
        <v>11.046204728999999</v>
      </c>
      <c r="L24" s="123">
        <v>0.35425633999999995</v>
      </c>
      <c r="M24" s="342">
        <v>19.161444312000004</v>
      </c>
      <c r="N24" s="123">
        <f t="shared" si="1"/>
        <v>5.4067284239999971</v>
      </c>
      <c r="O24" s="123">
        <f t="shared" si="2"/>
        <v>21.750075149000004</v>
      </c>
      <c r="P24" s="123">
        <f t="shared" si="3"/>
        <v>24.068985559000001</v>
      </c>
      <c r="Q24" s="123">
        <f t="shared" si="4"/>
        <v>51.42373951099998</v>
      </c>
      <c r="R24" s="123">
        <f t="shared" si="5"/>
        <v>96.521672810000027</v>
      </c>
      <c r="S24" s="123">
        <f t="shared" si="6"/>
        <v>84.553599888000093</v>
      </c>
      <c r="T24" s="43"/>
      <c r="U24" s="25"/>
    </row>
    <row r="25" spans="1:21" ht="15" customHeight="1" x14ac:dyDescent="0.25">
      <c r="A25" s="19" t="s">
        <v>223</v>
      </c>
      <c r="B25" s="122">
        <v>69.305021999999909</v>
      </c>
      <c r="C25" s="122">
        <v>59.971821279999823</v>
      </c>
      <c r="D25" s="123">
        <v>55.604673529999936</v>
      </c>
      <c r="E25" s="123">
        <v>70.428570990000111</v>
      </c>
      <c r="F25" s="123">
        <v>68.590195280000017</v>
      </c>
      <c r="G25" s="123">
        <v>66.338824740000007</v>
      </c>
      <c r="H25" s="341">
        <v>196.80291226900036</v>
      </c>
      <c r="I25" s="123">
        <v>233.03914824800017</v>
      </c>
      <c r="J25" s="123">
        <v>232.47640110699962</v>
      </c>
      <c r="K25" s="123">
        <v>255.14480422400015</v>
      </c>
      <c r="L25" s="123">
        <v>281.04142660799982</v>
      </c>
      <c r="M25" s="342">
        <v>357.10994924700032</v>
      </c>
      <c r="N25" s="123">
        <f t="shared" si="1"/>
        <v>-127.49789026900045</v>
      </c>
      <c r="O25" s="123">
        <f t="shared" si="2"/>
        <v>-173.06732696800034</v>
      </c>
      <c r="P25" s="123">
        <f t="shared" si="3"/>
        <v>-176.87172757699969</v>
      </c>
      <c r="Q25" s="123">
        <f t="shared" si="4"/>
        <v>-184.71623323400004</v>
      </c>
      <c r="R25" s="123">
        <f t="shared" si="5"/>
        <v>-212.45123132799981</v>
      </c>
      <c r="S25" s="123">
        <f t="shared" si="6"/>
        <v>-290.77112450700031</v>
      </c>
      <c r="T25" s="43"/>
      <c r="U25" s="25"/>
    </row>
    <row r="26" spans="1:21" ht="15" customHeight="1" x14ac:dyDescent="0.25">
      <c r="A26" s="19" t="s">
        <v>224</v>
      </c>
      <c r="B26" s="122">
        <v>56.662618419999923</v>
      </c>
      <c r="C26" s="122">
        <v>60.512189110000008</v>
      </c>
      <c r="D26" s="123">
        <v>57.769394449999986</v>
      </c>
      <c r="E26" s="123">
        <v>60.957786459999944</v>
      </c>
      <c r="F26" s="123">
        <v>68.444442150000114</v>
      </c>
      <c r="G26" s="123">
        <v>64.936419520000072</v>
      </c>
      <c r="H26" s="341">
        <v>323.63928895699996</v>
      </c>
      <c r="I26" s="123">
        <v>310.9526877700003</v>
      </c>
      <c r="J26" s="123">
        <v>366.70664630899972</v>
      </c>
      <c r="K26" s="123">
        <v>326.20620429600018</v>
      </c>
      <c r="L26" s="123">
        <v>415.30259339099916</v>
      </c>
      <c r="M26" s="342">
        <v>763.96625432199983</v>
      </c>
      <c r="N26" s="123">
        <f t="shared" si="1"/>
        <v>-266.97667053700002</v>
      </c>
      <c r="O26" s="123">
        <f t="shared" si="2"/>
        <v>-250.44049866000029</v>
      </c>
      <c r="P26" s="123">
        <f t="shared" si="3"/>
        <v>-308.93725185899973</v>
      </c>
      <c r="Q26" s="123">
        <f t="shared" si="4"/>
        <v>-265.24841783600021</v>
      </c>
      <c r="R26" s="123">
        <f t="shared" si="5"/>
        <v>-346.85815124099906</v>
      </c>
      <c r="S26" s="123">
        <f t="shared" si="6"/>
        <v>-699.02983480199975</v>
      </c>
      <c r="T26" s="43"/>
      <c r="U26" s="25"/>
    </row>
    <row r="27" spans="1:21" ht="15" customHeight="1" x14ac:dyDescent="0.25">
      <c r="A27" s="19" t="s">
        <v>252</v>
      </c>
      <c r="B27" s="122">
        <v>48.732931940000029</v>
      </c>
      <c r="C27" s="122">
        <v>45.588177300000034</v>
      </c>
      <c r="D27" s="123">
        <v>46.550246419999972</v>
      </c>
      <c r="E27" s="123">
        <v>57.758218300000046</v>
      </c>
      <c r="F27" s="123">
        <v>54.174009030000015</v>
      </c>
      <c r="G27" s="123">
        <v>63.635062899999944</v>
      </c>
      <c r="H27" s="341">
        <v>1.7725678599999999</v>
      </c>
      <c r="I27" s="123">
        <v>3.3212361930000007</v>
      </c>
      <c r="J27" s="123">
        <v>2.989064452</v>
      </c>
      <c r="K27" s="123">
        <v>4.0706224810000009</v>
      </c>
      <c r="L27" s="123">
        <v>6.7418108420000005</v>
      </c>
      <c r="M27" s="342">
        <v>17.262225453999999</v>
      </c>
      <c r="N27" s="123">
        <f t="shared" si="1"/>
        <v>46.960364080000026</v>
      </c>
      <c r="O27" s="123">
        <f t="shared" si="2"/>
        <v>42.266941107000036</v>
      </c>
      <c r="P27" s="123">
        <f t="shared" si="3"/>
        <v>43.561181967999971</v>
      </c>
      <c r="Q27" s="123">
        <f t="shared" si="4"/>
        <v>53.687595819000045</v>
      </c>
      <c r="R27" s="123">
        <f t="shared" si="5"/>
        <v>47.432198188000015</v>
      </c>
      <c r="S27" s="123">
        <f t="shared" si="6"/>
        <v>46.372837445999949</v>
      </c>
      <c r="T27" s="43"/>
      <c r="U27" s="25"/>
    </row>
    <row r="28" spans="1:21" ht="15" customHeight="1" x14ac:dyDescent="0.25">
      <c r="A28" s="19" t="s">
        <v>226</v>
      </c>
      <c r="B28" s="122">
        <v>46.618580229999985</v>
      </c>
      <c r="C28" s="122">
        <v>49.476074169999983</v>
      </c>
      <c r="D28" s="123">
        <v>48.65413092999998</v>
      </c>
      <c r="E28" s="123">
        <v>49.474464170000019</v>
      </c>
      <c r="F28" s="123">
        <v>43.951424200000034</v>
      </c>
      <c r="G28" s="123">
        <v>48.802309759999964</v>
      </c>
      <c r="H28" s="341">
        <v>12.339711119</v>
      </c>
      <c r="I28" s="123">
        <v>9.0432800189999991</v>
      </c>
      <c r="J28" s="123">
        <v>1.9784573490000008</v>
      </c>
      <c r="K28" s="123">
        <v>1.7330692319999996</v>
      </c>
      <c r="L28" s="123">
        <v>1.2499971680000002</v>
      </c>
      <c r="M28" s="342">
        <v>2.0627753460000005</v>
      </c>
      <c r="N28" s="123">
        <f t="shared" si="1"/>
        <v>34.278869110999985</v>
      </c>
      <c r="O28" s="123">
        <f t="shared" si="2"/>
        <v>40.432794150999982</v>
      </c>
      <c r="P28" s="123">
        <f t="shared" si="3"/>
        <v>46.675673580999977</v>
      </c>
      <c r="Q28" s="123">
        <f t="shared" si="4"/>
        <v>47.74139493800002</v>
      </c>
      <c r="R28" s="123">
        <f t="shared" si="5"/>
        <v>42.701427032000034</v>
      </c>
      <c r="S28" s="123">
        <f t="shared" si="6"/>
        <v>46.739534413999962</v>
      </c>
      <c r="T28" s="43"/>
      <c r="U28" s="25"/>
    </row>
    <row r="29" spans="1:21" ht="15" customHeight="1" x14ac:dyDescent="0.25">
      <c r="A29" s="19" t="s">
        <v>58</v>
      </c>
      <c r="B29" s="122">
        <v>44.670776219999986</v>
      </c>
      <c r="C29" s="122">
        <v>46.928806940000001</v>
      </c>
      <c r="D29" s="123">
        <v>48.810789680000006</v>
      </c>
      <c r="E29" s="123">
        <v>43.735800109999992</v>
      </c>
      <c r="F29" s="123">
        <v>46.430699149999988</v>
      </c>
      <c r="G29" s="123">
        <v>51.363844809999968</v>
      </c>
      <c r="H29" s="341">
        <v>0</v>
      </c>
      <c r="I29" s="123">
        <v>4.8164089999999998E-3</v>
      </c>
      <c r="J29" s="123">
        <v>3.9939500000000005E-3</v>
      </c>
      <c r="K29" s="123">
        <v>9.364291000000002E-3</v>
      </c>
      <c r="L29" s="123">
        <v>4.8999999999999998E-4</v>
      </c>
      <c r="M29" s="342">
        <v>6.2055809999999999E-3</v>
      </c>
      <c r="N29" s="123">
        <f t="shared" si="1"/>
        <v>44.670776219999986</v>
      </c>
      <c r="O29" s="123">
        <f t="shared" si="2"/>
        <v>46.923990531000001</v>
      </c>
      <c r="P29" s="123">
        <f t="shared" si="3"/>
        <v>48.806795730000005</v>
      </c>
      <c r="Q29" s="123">
        <f t="shared" si="4"/>
        <v>43.726435818999995</v>
      </c>
      <c r="R29" s="123">
        <f t="shared" si="5"/>
        <v>46.430209149999989</v>
      </c>
      <c r="S29" s="123">
        <f t="shared" si="6"/>
        <v>51.357639228999965</v>
      </c>
      <c r="T29" s="43"/>
      <c r="U29" s="25"/>
    </row>
    <row r="30" spans="1:21" ht="15" customHeight="1" x14ac:dyDescent="0.25">
      <c r="A30" s="19" t="s">
        <v>253</v>
      </c>
      <c r="B30" s="122">
        <v>27.254919329999975</v>
      </c>
      <c r="C30" s="122">
        <v>41.032184519999987</v>
      </c>
      <c r="D30" s="123">
        <v>36.003316270000013</v>
      </c>
      <c r="E30" s="123">
        <v>32.301900189999991</v>
      </c>
      <c r="F30" s="123">
        <v>29.915043880000006</v>
      </c>
      <c r="G30" s="123">
        <v>64.664340479999979</v>
      </c>
      <c r="H30" s="341">
        <v>1.3207892160000003</v>
      </c>
      <c r="I30" s="123">
        <v>1.5490376950000004</v>
      </c>
      <c r="J30" s="123">
        <v>1.4626564649999998</v>
      </c>
      <c r="K30" s="123">
        <v>1.4960616520000003</v>
      </c>
      <c r="L30" s="123">
        <v>2.1257031440000005</v>
      </c>
      <c r="M30" s="342">
        <v>2.9902774899999995</v>
      </c>
      <c r="N30" s="123">
        <f t="shared" si="1"/>
        <v>25.934130113999974</v>
      </c>
      <c r="O30" s="123">
        <f t="shared" si="2"/>
        <v>39.483146824999984</v>
      </c>
      <c r="P30" s="123">
        <f t="shared" si="3"/>
        <v>34.540659805000011</v>
      </c>
      <c r="Q30" s="123">
        <f t="shared" si="4"/>
        <v>30.805838537999989</v>
      </c>
      <c r="R30" s="123">
        <f t="shared" si="5"/>
        <v>27.789340736000007</v>
      </c>
      <c r="S30" s="123">
        <f t="shared" si="6"/>
        <v>61.674062989999982</v>
      </c>
      <c r="T30" s="43"/>
      <c r="U30" s="25"/>
    </row>
    <row r="31" spans="1:21" ht="15" customHeight="1" x14ac:dyDescent="0.25">
      <c r="A31" s="19" t="s">
        <v>305</v>
      </c>
      <c r="B31" s="122">
        <v>33.011348550000008</v>
      </c>
      <c r="C31" s="122">
        <v>32.750145819999979</v>
      </c>
      <c r="D31" s="123">
        <v>30.679996779999993</v>
      </c>
      <c r="E31" s="123">
        <v>27.370221239999999</v>
      </c>
      <c r="F31" s="123">
        <v>27.907399719999994</v>
      </c>
      <c r="G31" s="123">
        <v>28.722458520000011</v>
      </c>
      <c r="H31" s="341">
        <v>6.7719637779999964</v>
      </c>
      <c r="I31" s="123">
        <v>8.1971603810000015</v>
      </c>
      <c r="J31" s="123">
        <v>2.0199046150000006</v>
      </c>
      <c r="K31" s="123">
        <v>1.2316486449999995</v>
      </c>
      <c r="L31" s="123">
        <v>4.7380664720000025</v>
      </c>
      <c r="M31" s="342">
        <v>35.545124265999995</v>
      </c>
      <c r="N31" s="123">
        <f t="shared" si="1"/>
        <v>26.239384772000012</v>
      </c>
      <c r="O31" s="123">
        <f t="shared" si="2"/>
        <v>24.552985438999976</v>
      </c>
      <c r="P31" s="123">
        <f t="shared" si="3"/>
        <v>28.660092164999991</v>
      </c>
      <c r="Q31" s="123">
        <f t="shared" si="4"/>
        <v>26.138572594999999</v>
      </c>
      <c r="R31" s="123">
        <f t="shared" si="5"/>
        <v>23.16933324799999</v>
      </c>
      <c r="S31" s="123">
        <f t="shared" si="6"/>
        <v>-6.8226657459999842</v>
      </c>
      <c r="T31" s="43"/>
      <c r="U31" s="25"/>
    </row>
    <row r="32" spans="1:21" ht="15" customHeight="1" x14ac:dyDescent="0.25">
      <c r="A32" s="19" t="s">
        <v>309</v>
      </c>
      <c r="B32" s="122">
        <v>13.940468430000003</v>
      </c>
      <c r="C32" s="122">
        <v>22.352127200000005</v>
      </c>
      <c r="D32" s="123">
        <v>21.93545473</v>
      </c>
      <c r="E32" s="123">
        <v>46.959044889999973</v>
      </c>
      <c r="F32" s="123">
        <v>30.11120008999999</v>
      </c>
      <c r="G32" s="123">
        <v>40.374011679999988</v>
      </c>
      <c r="H32" s="341">
        <v>11.127595875999999</v>
      </c>
      <c r="I32" s="123">
        <v>14.690022790999999</v>
      </c>
      <c r="J32" s="123">
        <v>12.828521523999996</v>
      </c>
      <c r="K32" s="123">
        <v>14.324167960000002</v>
      </c>
      <c r="L32" s="123">
        <v>25.236125129999998</v>
      </c>
      <c r="M32" s="342">
        <v>21.968066374000003</v>
      </c>
      <c r="N32" s="123">
        <f t="shared" si="1"/>
        <v>2.8128725540000037</v>
      </c>
      <c r="O32" s="123">
        <f t="shared" si="2"/>
        <v>7.6621044090000066</v>
      </c>
      <c r="P32" s="123">
        <f t="shared" si="3"/>
        <v>9.1069332060000043</v>
      </c>
      <c r="Q32" s="123">
        <f t="shared" si="4"/>
        <v>32.634876929999969</v>
      </c>
      <c r="R32" s="123">
        <f t="shared" si="5"/>
        <v>4.8750749599999921</v>
      </c>
      <c r="S32" s="123">
        <f t="shared" si="6"/>
        <v>18.405945305999985</v>
      </c>
      <c r="T32" s="43"/>
      <c r="U32" s="25"/>
    </row>
    <row r="33" spans="1:21" ht="15" customHeight="1" x14ac:dyDescent="0.25">
      <c r="A33" s="19" t="s">
        <v>311</v>
      </c>
      <c r="B33" s="122">
        <v>16.413510010000007</v>
      </c>
      <c r="C33" s="122">
        <v>20.388721640000007</v>
      </c>
      <c r="D33" s="123">
        <v>17.401128310000001</v>
      </c>
      <c r="E33" s="123">
        <v>15.4695845</v>
      </c>
      <c r="F33" s="123">
        <v>24.040624940000029</v>
      </c>
      <c r="G33" s="123">
        <v>36.109952269999972</v>
      </c>
      <c r="H33" s="341">
        <v>405.88464660200015</v>
      </c>
      <c r="I33" s="123">
        <v>576.30210892900095</v>
      </c>
      <c r="J33" s="123">
        <v>577.40168190400027</v>
      </c>
      <c r="K33" s="123">
        <v>1029.9591805020002</v>
      </c>
      <c r="L33" s="123">
        <v>1058.2453824569996</v>
      </c>
      <c r="M33" s="342">
        <v>1481.1494701280014</v>
      </c>
      <c r="N33" s="123">
        <f t="shared" si="1"/>
        <v>-389.47113659200016</v>
      </c>
      <c r="O33" s="123">
        <f t="shared" si="2"/>
        <v>-555.91338728900098</v>
      </c>
      <c r="P33" s="123">
        <f t="shared" si="3"/>
        <v>-560.00055359400028</v>
      </c>
      <c r="Q33" s="123">
        <f t="shared" si="4"/>
        <v>-1014.4895960020002</v>
      </c>
      <c r="R33" s="123">
        <f t="shared" si="5"/>
        <v>-1034.2047575169995</v>
      </c>
      <c r="S33" s="123">
        <f t="shared" si="6"/>
        <v>-1445.0395178580015</v>
      </c>
      <c r="T33" s="43"/>
      <c r="U33" s="25"/>
    </row>
    <row r="34" spans="1:21" ht="15" customHeight="1" x14ac:dyDescent="0.25">
      <c r="A34" s="19" t="s">
        <v>308</v>
      </c>
      <c r="B34" s="122">
        <v>29.351854670000012</v>
      </c>
      <c r="C34" s="122">
        <v>24.583733670000019</v>
      </c>
      <c r="D34" s="123">
        <v>23.367398360000003</v>
      </c>
      <c r="E34" s="123">
        <v>16.437113100000001</v>
      </c>
      <c r="F34" s="123">
        <v>18.018899139999991</v>
      </c>
      <c r="G34" s="123">
        <v>17.586490859999998</v>
      </c>
      <c r="H34" s="341">
        <v>0.42808736100000006</v>
      </c>
      <c r="I34" s="123">
        <v>0.39603772000000004</v>
      </c>
      <c r="J34" s="123">
        <v>6.6448300000000002E-2</v>
      </c>
      <c r="K34" s="123">
        <v>0.26242799999999999</v>
      </c>
      <c r="L34" s="123">
        <v>3.0693999999999999E-3</v>
      </c>
      <c r="M34" s="342">
        <v>0.304427</v>
      </c>
      <c r="N34" s="123">
        <f t="shared" si="1"/>
        <v>28.923767309000013</v>
      </c>
      <c r="O34" s="123">
        <f t="shared" si="2"/>
        <v>24.18769595000002</v>
      </c>
      <c r="P34" s="123">
        <f t="shared" si="3"/>
        <v>23.300950060000002</v>
      </c>
      <c r="Q34" s="123">
        <f t="shared" si="4"/>
        <v>16.174685100000001</v>
      </c>
      <c r="R34" s="123">
        <f t="shared" si="5"/>
        <v>18.01582973999999</v>
      </c>
      <c r="S34" s="123">
        <f t="shared" si="6"/>
        <v>17.282063859999997</v>
      </c>
      <c r="T34" s="43"/>
      <c r="U34" s="25"/>
    </row>
    <row r="35" spans="1:21" ht="15" customHeight="1" x14ac:dyDescent="0.25">
      <c r="A35" s="19" t="s">
        <v>50</v>
      </c>
      <c r="B35" s="122">
        <v>20.894081320000012</v>
      </c>
      <c r="C35" s="122">
        <v>21.26407290000002</v>
      </c>
      <c r="D35" s="123">
        <v>19.433223780000002</v>
      </c>
      <c r="E35" s="123">
        <v>15.659025730000009</v>
      </c>
      <c r="F35" s="123">
        <v>16.87330888</v>
      </c>
      <c r="G35" s="123">
        <v>19.954961999999995</v>
      </c>
      <c r="H35" s="341">
        <v>2.2037952410000008</v>
      </c>
      <c r="I35" s="123">
        <v>2.2436493399999993</v>
      </c>
      <c r="J35" s="123">
        <v>2.1011663490000001</v>
      </c>
      <c r="K35" s="123">
        <v>3.6519849380000013</v>
      </c>
      <c r="L35" s="123">
        <v>26.450124751000001</v>
      </c>
      <c r="M35" s="342">
        <v>56.002683339999997</v>
      </c>
      <c r="N35" s="123">
        <f t="shared" si="1"/>
        <v>18.69028607900001</v>
      </c>
      <c r="O35" s="123">
        <f t="shared" si="2"/>
        <v>19.020423560000019</v>
      </c>
      <c r="P35" s="123">
        <f t="shared" si="3"/>
        <v>17.332057431000003</v>
      </c>
      <c r="Q35" s="123">
        <f t="shared" si="4"/>
        <v>12.007040792000007</v>
      </c>
      <c r="R35" s="123">
        <f t="shared" si="5"/>
        <v>-9.5768158710000009</v>
      </c>
      <c r="S35" s="123">
        <f t="shared" si="6"/>
        <v>-36.047721340000002</v>
      </c>
      <c r="T35" s="43"/>
      <c r="U35" s="25"/>
    </row>
    <row r="36" spans="1:21" ht="15" customHeight="1" x14ac:dyDescent="0.25">
      <c r="A36" s="19" t="s">
        <v>312</v>
      </c>
      <c r="B36" s="122">
        <v>22.960972110000007</v>
      </c>
      <c r="C36" s="122">
        <v>22.167657620000018</v>
      </c>
      <c r="D36" s="123">
        <v>18.37131059</v>
      </c>
      <c r="E36" s="123">
        <v>16.262803569999996</v>
      </c>
      <c r="F36" s="123">
        <v>15.232014730000007</v>
      </c>
      <c r="G36" s="123">
        <v>15.851543879999998</v>
      </c>
      <c r="H36" s="341">
        <v>11.293304950999991</v>
      </c>
      <c r="I36" s="123">
        <v>11.191872888999997</v>
      </c>
      <c r="J36" s="123">
        <v>11.171381717000001</v>
      </c>
      <c r="K36" s="123">
        <v>11.590712764999999</v>
      </c>
      <c r="L36" s="123">
        <v>11.374153593000001</v>
      </c>
      <c r="M36" s="342">
        <v>9.5960417620000005</v>
      </c>
      <c r="N36" s="123">
        <f t="shared" si="1"/>
        <v>11.667667159000016</v>
      </c>
      <c r="O36" s="123">
        <f t="shared" si="2"/>
        <v>10.97578473100002</v>
      </c>
      <c r="P36" s="123">
        <f t="shared" si="3"/>
        <v>7.1999288729999993</v>
      </c>
      <c r="Q36" s="123">
        <f t="shared" si="4"/>
        <v>4.6720908049999963</v>
      </c>
      <c r="R36" s="123">
        <f t="shared" si="5"/>
        <v>3.8578611370000058</v>
      </c>
      <c r="S36" s="123">
        <f t="shared" si="6"/>
        <v>6.2555021179999972</v>
      </c>
      <c r="T36" s="43"/>
      <c r="U36" s="25"/>
    </row>
    <row r="37" spans="1:21" ht="15" customHeight="1" x14ac:dyDescent="0.25">
      <c r="A37" s="343" t="s">
        <v>211</v>
      </c>
      <c r="B37" s="344">
        <v>294.17888770999991</v>
      </c>
      <c r="C37" s="344">
        <v>311.3422173900002</v>
      </c>
      <c r="D37" s="344">
        <v>344.38809076000007</v>
      </c>
      <c r="E37" s="344">
        <v>323.56281439000031</v>
      </c>
      <c r="F37" s="344">
        <v>288.77578213000004</v>
      </c>
      <c r="G37" s="344">
        <v>344.5333448099999</v>
      </c>
      <c r="H37" s="345">
        <v>494.4059556279999</v>
      </c>
      <c r="I37" s="344">
        <v>667.55236541899922</v>
      </c>
      <c r="J37" s="344">
        <v>598.46419000799688</v>
      </c>
      <c r="K37" s="344">
        <v>530.86753865800074</v>
      </c>
      <c r="L37" s="344">
        <v>519.5018805780046</v>
      </c>
      <c r="M37" s="346">
        <v>633.07553805499629</v>
      </c>
      <c r="N37" s="344">
        <f t="shared" ref="N37" si="7">+B37-H37</f>
        <v>-200.22706791799999</v>
      </c>
      <c r="O37" s="344">
        <f t="shared" ref="O37" si="8">+C37-I37</f>
        <v>-356.21014802899901</v>
      </c>
      <c r="P37" s="344">
        <f t="shared" ref="P37" si="9">+D37-J37</f>
        <v>-254.07609924799681</v>
      </c>
      <c r="Q37" s="344">
        <f t="shared" ref="Q37" si="10">+E37-K37</f>
        <v>-207.30472426800043</v>
      </c>
      <c r="R37" s="344">
        <f t="shared" ref="R37" si="11">+F37-L37</f>
        <v>-230.72609844800456</v>
      </c>
      <c r="S37" s="344">
        <f t="shared" ref="S37" si="12">+G37-M37</f>
        <v>-288.54219324499638</v>
      </c>
      <c r="T37" s="25"/>
      <c r="U37" s="25"/>
    </row>
    <row r="38" spans="1:21" ht="9" customHeight="1" x14ac:dyDescent="0.25">
      <c r="A38" s="31" t="s">
        <v>360</v>
      </c>
      <c r="B38" s="31"/>
      <c r="C38" s="31"/>
      <c r="D38" s="31"/>
      <c r="E38" s="44"/>
      <c r="F38" s="44"/>
      <c r="G38" s="44"/>
      <c r="H38" s="44"/>
      <c r="I38" s="13"/>
      <c r="J38" s="13"/>
      <c r="S38" s="25"/>
      <c r="T38" s="25"/>
      <c r="U38" s="25"/>
    </row>
    <row r="39" spans="1:21" ht="9" customHeight="1" x14ac:dyDescent="0.25">
      <c r="A39" s="32" t="s">
        <v>251</v>
      </c>
      <c r="B39" s="32"/>
      <c r="C39" s="32"/>
      <c r="D39" s="32"/>
      <c r="E39" s="44"/>
      <c r="F39" s="44"/>
      <c r="G39" s="44"/>
      <c r="H39" s="32"/>
      <c r="I39" s="14"/>
      <c r="J39" s="14"/>
      <c r="S39" s="25"/>
      <c r="T39" s="25"/>
      <c r="U39" s="25"/>
    </row>
    <row r="40" spans="1:21" ht="9" customHeight="1" x14ac:dyDescent="0.25">
      <c r="A40" s="430" t="s">
        <v>825</v>
      </c>
      <c r="L40" s="102"/>
      <c r="M40" s="102"/>
      <c r="S40" s="25"/>
      <c r="T40" s="25"/>
      <c r="U40" s="25"/>
    </row>
    <row r="41" spans="1:21" ht="14.1" customHeight="1" x14ac:dyDescent="0.25">
      <c r="F41" s="102"/>
      <c r="G41" s="102"/>
      <c r="H41" s="308"/>
      <c r="I41" s="308"/>
      <c r="J41" s="308"/>
      <c r="K41" s="308"/>
      <c r="L41" s="308"/>
      <c r="M41" s="308"/>
      <c r="N41" s="308"/>
    </row>
    <row r="48" spans="1:21" ht="14.1" customHeight="1" x14ac:dyDescent="0.25">
      <c r="H48" s="308"/>
      <c r="I48" s="308"/>
      <c r="J48" s="308"/>
      <c r="K48" s="308"/>
      <c r="L48" s="308"/>
      <c r="M48" s="308"/>
      <c r="N48" s="308"/>
    </row>
  </sheetData>
  <mergeCells count="5">
    <mergeCell ref="A3:A5"/>
    <mergeCell ref="B3:S3"/>
    <mergeCell ref="N4:S4"/>
    <mergeCell ref="B4:G4"/>
    <mergeCell ref="H4:M4"/>
  </mergeCells>
  <phoneticPr fontId="22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E1FFEF"/>
    <pageSetUpPr autoPageBreaks="0"/>
  </sheetPr>
  <dimension ref="A1:G24"/>
  <sheetViews>
    <sheetView showGridLines="0" defaultGridColor="0" colorId="8" zoomScale="150" zoomScaleNormal="100" zoomScaleSheetLayoutView="100" workbookViewId="0">
      <selection activeCell="C21" sqref="C21"/>
    </sheetView>
  </sheetViews>
  <sheetFormatPr baseColWidth="10" defaultColWidth="29.85546875" defaultRowHeight="14.1" customHeight="1" x14ac:dyDescent="0.25"/>
  <cols>
    <col min="1" max="1" width="17.42578125" style="25" customWidth="1"/>
    <col min="2" max="2" width="13" style="25" customWidth="1"/>
    <col min="3" max="3" width="13.140625" style="25" customWidth="1"/>
    <col min="4" max="4" width="12" style="25" customWidth="1"/>
    <col min="5" max="5" width="29.85546875" style="25"/>
    <col min="6" max="6" width="11.85546875" style="25" customWidth="1"/>
    <col min="7" max="16384" width="29.85546875" style="25"/>
  </cols>
  <sheetData>
    <row r="1" spans="1:5" ht="14.1" customHeight="1" x14ac:dyDescent="0.25">
      <c r="A1" s="396" t="s">
        <v>516</v>
      </c>
      <c r="B1" s="396"/>
      <c r="C1" s="396"/>
      <c r="D1" s="396"/>
    </row>
    <row r="2" spans="1:5" ht="3" customHeight="1" x14ac:dyDescent="0.25"/>
    <row r="3" spans="1:5" ht="23.1" customHeight="1" x14ac:dyDescent="0.25">
      <c r="A3" s="126" t="s">
        <v>256</v>
      </c>
      <c r="B3" s="127" t="s">
        <v>294</v>
      </c>
      <c r="C3" s="127" t="s">
        <v>371</v>
      </c>
      <c r="D3" s="128" t="s">
        <v>335</v>
      </c>
    </row>
    <row r="4" spans="1:5" ht="18" customHeight="1" thickBot="1" x14ac:dyDescent="0.3">
      <c r="A4" s="132" t="s">
        <v>131</v>
      </c>
      <c r="B4" s="129"/>
      <c r="C4" s="129">
        <f>+SUM(C5:C7)</f>
        <v>549942.61118000117</v>
      </c>
      <c r="D4" s="130">
        <f>+C4*100/C4</f>
        <v>100</v>
      </c>
    </row>
    <row r="5" spans="1:5" ht="14.1" customHeight="1" thickTop="1" x14ac:dyDescent="0.25">
      <c r="A5" s="110" t="s">
        <v>198</v>
      </c>
      <c r="B5" s="47">
        <v>347722.76938400022</v>
      </c>
      <c r="C5" s="47">
        <v>299005.6564300009</v>
      </c>
      <c r="D5" s="50">
        <f>+C5*100/$C$4</f>
        <v>54.370337986436489</v>
      </c>
    </row>
    <row r="6" spans="1:5" ht="14.1" customHeight="1" x14ac:dyDescent="0.25">
      <c r="A6" s="110" t="s">
        <v>199</v>
      </c>
      <c r="B6" s="47">
        <v>171232.46458699997</v>
      </c>
      <c r="C6" s="47">
        <v>186000.53523000015</v>
      </c>
      <c r="D6" s="50">
        <f>+C6*100/$C$4</f>
        <v>33.821808212115521</v>
      </c>
    </row>
    <row r="7" spans="1:5" ht="14.1" customHeight="1" x14ac:dyDescent="0.25">
      <c r="A7" s="110" t="s">
        <v>224</v>
      </c>
      <c r="B7" s="47">
        <v>58042.267297000013</v>
      </c>
      <c r="C7" s="47">
        <v>64936.419520000076</v>
      </c>
      <c r="D7" s="50">
        <f>+C7*100/$C$4</f>
        <v>11.807853801447985</v>
      </c>
    </row>
    <row r="8" spans="1:5" ht="18" customHeight="1" thickBot="1" x14ac:dyDescent="0.3">
      <c r="A8" s="132" t="s">
        <v>132</v>
      </c>
      <c r="B8" s="129"/>
      <c r="C8" s="129">
        <f>+SUM(C9:C11)</f>
        <v>1038545.0777179997</v>
      </c>
      <c r="D8" s="130">
        <f>+C8*100/C8</f>
        <v>100</v>
      </c>
    </row>
    <row r="9" spans="1:5" ht="14.1" customHeight="1" thickTop="1" x14ac:dyDescent="0.25">
      <c r="A9" s="110" t="s">
        <v>198</v>
      </c>
      <c r="B9" s="47">
        <v>81134.07801100002</v>
      </c>
      <c r="C9" s="47">
        <v>97094.392672999922</v>
      </c>
      <c r="D9" s="50">
        <f>+C9*100/$C$8</f>
        <v>9.3490783169803215</v>
      </c>
      <c r="E9" s="310"/>
    </row>
    <row r="10" spans="1:5" ht="14.1" customHeight="1" x14ac:dyDescent="0.25">
      <c r="A10" s="110" t="s">
        <v>199</v>
      </c>
      <c r="B10" s="47">
        <v>173522.8028540001</v>
      </c>
      <c r="C10" s="47">
        <v>177484.430723</v>
      </c>
      <c r="D10" s="50">
        <f>+C10*100/$C$8</f>
        <v>17.089718542885727</v>
      </c>
      <c r="E10" s="310"/>
    </row>
    <row r="11" spans="1:5" ht="14.1" customHeight="1" x14ac:dyDescent="0.25">
      <c r="A11" s="110" t="s">
        <v>224</v>
      </c>
      <c r="B11" s="47">
        <v>1562532.4484579966</v>
      </c>
      <c r="C11" s="47">
        <v>763966.25432199985</v>
      </c>
      <c r="D11" s="50">
        <f>+C11*100/$C$8</f>
        <v>73.561203140133955</v>
      </c>
      <c r="E11" s="310"/>
    </row>
    <row r="12" spans="1:5" ht="18" customHeight="1" thickBot="1" x14ac:dyDescent="0.3">
      <c r="A12" s="132" t="s">
        <v>383</v>
      </c>
      <c r="B12" s="129"/>
      <c r="C12" s="129">
        <f>+C4-C8</f>
        <v>-488602.46653799852</v>
      </c>
      <c r="D12" s="131"/>
    </row>
    <row r="13" spans="1:5" ht="14.1" customHeight="1" thickTop="1" x14ac:dyDescent="0.25">
      <c r="A13" s="110" t="s">
        <v>198</v>
      </c>
      <c r="B13" s="47"/>
      <c r="C13" s="47">
        <f>+C5-C9</f>
        <v>201911.26375700097</v>
      </c>
      <c r="D13" s="48"/>
    </row>
    <row r="14" spans="1:5" ht="14.1" customHeight="1" x14ac:dyDescent="0.25">
      <c r="A14" s="110" t="s">
        <v>199</v>
      </c>
      <c r="B14" s="47"/>
      <c r="C14" s="47">
        <f>+C6-C10</f>
        <v>8516.1045070001564</v>
      </c>
      <c r="D14" s="48"/>
    </row>
    <row r="15" spans="1:5" ht="14.1" customHeight="1" x14ac:dyDescent="0.25">
      <c r="A15" s="111" t="s">
        <v>224</v>
      </c>
      <c r="B15" s="104"/>
      <c r="C15" s="104">
        <f>+C7-C11</f>
        <v>-699029.83480199974</v>
      </c>
      <c r="D15" s="49"/>
    </row>
    <row r="16" spans="1:5" ht="9" customHeight="1" x14ac:dyDescent="0.25">
      <c r="A16" s="31" t="s">
        <v>360</v>
      </c>
    </row>
    <row r="17" spans="1:7" ht="9" customHeight="1" x14ac:dyDescent="0.25">
      <c r="A17" s="32" t="s">
        <v>251</v>
      </c>
    </row>
    <row r="18" spans="1:7" ht="9" customHeight="1" x14ac:dyDescent="0.25">
      <c r="A18" s="430" t="s">
        <v>825</v>
      </c>
    </row>
    <row r="22" spans="1:7" ht="14.1" customHeight="1" x14ac:dyDescent="0.25">
      <c r="E22" s="329"/>
      <c r="F22" s="330"/>
      <c r="G22" s="330"/>
    </row>
    <row r="23" spans="1:7" ht="14.1" customHeight="1" x14ac:dyDescent="0.25">
      <c r="E23" s="329"/>
      <c r="F23" s="330"/>
      <c r="G23" s="330"/>
    </row>
    <row r="24" spans="1:7" ht="14.1" customHeight="1" x14ac:dyDescent="0.25">
      <c r="E24" s="329"/>
      <c r="F24" s="330"/>
      <c r="G24" s="330"/>
    </row>
  </sheetData>
  <mergeCells count="1">
    <mergeCell ref="A1:D1"/>
  </mergeCells>
  <phoneticPr fontId="21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BBDB5-CC77-43C8-BEFE-DA73D731C239}">
  <sheetPr>
    <tabColor rgb="FFE1FFEF"/>
  </sheetPr>
  <dimension ref="A1:E96"/>
  <sheetViews>
    <sheetView showGridLines="0" showOutlineSymbols="0" defaultGridColor="0" colorId="8" zoomScale="150" zoomScaleNormal="150" zoomScaleSheetLayoutView="100" workbookViewId="0">
      <selection activeCell="F63" sqref="F63"/>
    </sheetView>
  </sheetViews>
  <sheetFormatPr baseColWidth="10" defaultColWidth="29.85546875" defaultRowHeight="14.1" customHeight="1" x14ac:dyDescent="0.25"/>
  <cols>
    <col min="1" max="1" width="17.42578125" style="2" customWidth="1"/>
    <col min="2" max="3" width="13.140625" style="2" customWidth="1"/>
    <col min="4" max="4" width="12" style="2" customWidth="1"/>
    <col min="5" max="8" width="18" style="2" customWidth="1"/>
    <col min="9" max="256" width="29.85546875" style="2"/>
    <col min="257" max="257" width="17.42578125" style="2" customWidth="1"/>
    <col min="258" max="259" width="13.140625" style="2" customWidth="1"/>
    <col min="260" max="260" width="12" style="2" customWidth="1"/>
    <col min="261" max="512" width="29.85546875" style="2"/>
    <col min="513" max="513" width="17.42578125" style="2" customWidth="1"/>
    <col min="514" max="515" width="13.140625" style="2" customWidth="1"/>
    <col min="516" max="516" width="12" style="2" customWidth="1"/>
    <col min="517" max="768" width="29.85546875" style="2"/>
    <col min="769" max="769" width="17.42578125" style="2" customWidth="1"/>
    <col min="770" max="771" width="13.140625" style="2" customWidth="1"/>
    <col min="772" max="772" width="12" style="2" customWidth="1"/>
    <col min="773" max="1024" width="29.85546875" style="2"/>
    <col min="1025" max="1025" width="17.42578125" style="2" customWidth="1"/>
    <col min="1026" max="1027" width="13.140625" style="2" customWidth="1"/>
    <col min="1028" max="1028" width="12" style="2" customWidth="1"/>
    <col min="1029" max="1280" width="29.85546875" style="2"/>
    <col min="1281" max="1281" width="17.42578125" style="2" customWidth="1"/>
    <col min="1282" max="1283" width="13.140625" style="2" customWidth="1"/>
    <col min="1284" max="1284" width="12" style="2" customWidth="1"/>
    <col min="1285" max="1536" width="29.85546875" style="2"/>
    <col min="1537" max="1537" width="17.42578125" style="2" customWidth="1"/>
    <col min="1538" max="1539" width="13.140625" style="2" customWidth="1"/>
    <col min="1540" max="1540" width="12" style="2" customWidth="1"/>
    <col min="1541" max="1792" width="29.85546875" style="2"/>
    <col min="1793" max="1793" width="17.42578125" style="2" customWidth="1"/>
    <col min="1794" max="1795" width="13.140625" style="2" customWidth="1"/>
    <col min="1796" max="1796" width="12" style="2" customWidth="1"/>
    <col min="1797" max="2048" width="29.85546875" style="2"/>
    <col min="2049" max="2049" width="17.42578125" style="2" customWidth="1"/>
    <col min="2050" max="2051" width="13.140625" style="2" customWidth="1"/>
    <col min="2052" max="2052" width="12" style="2" customWidth="1"/>
    <col min="2053" max="2304" width="29.85546875" style="2"/>
    <col min="2305" max="2305" width="17.42578125" style="2" customWidth="1"/>
    <col min="2306" max="2307" width="13.140625" style="2" customWidth="1"/>
    <col min="2308" max="2308" width="12" style="2" customWidth="1"/>
    <col min="2309" max="2560" width="29.85546875" style="2"/>
    <col min="2561" max="2561" width="17.42578125" style="2" customWidth="1"/>
    <col min="2562" max="2563" width="13.140625" style="2" customWidth="1"/>
    <col min="2564" max="2564" width="12" style="2" customWidth="1"/>
    <col min="2565" max="2816" width="29.85546875" style="2"/>
    <col min="2817" max="2817" width="17.42578125" style="2" customWidth="1"/>
    <col min="2818" max="2819" width="13.140625" style="2" customWidth="1"/>
    <col min="2820" max="2820" width="12" style="2" customWidth="1"/>
    <col min="2821" max="3072" width="29.85546875" style="2"/>
    <col min="3073" max="3073" width="17.42578125" style="2" customWidth="1"/>
    <col min="3074" max="3075" width="13.140625" style="2" customWidth="1"/>
    <col min="3076" max="3076" width="12" style="2" customWidth="1"/>
    <col min="3077" max="3328" width="29.85546875" style="2"/>
    <col min="3329" max="3329" width="17.42578125" style="2" customWidth="1"/>
    <col min="3330" max="3331" width="13.140625" style="2" customWidth="1"/>
    <col min="3332" max="3332" width="12" style="2" customWidth="1"/>
    <col min="3333" max="3584" width="29.85546875" style="2"/>
    <col min="3585" max="3585" width="17.42578125" style="2" customWidth="1"/>
    <col min="3586" max="3587" width="13.140625" style="2" customWidth="1"/>
    <col min="3588" max="3588" width="12" style="2" customWidth="1"/>
    <col min="3589" max="3840" width="29.85546875" style="2"/>
    <col min="3841" max="3841" width="17.42578125" style="2" customWidth="1"/>
    <col min="3842" max="3843" width="13.140625" style="2" customWidth="1"/>
    <col min="3844" max="3844" width="12" style="2" customWidth="1"/>
    <col min="3845" max="4096" width="29.85546875" style="2"/>
    <col min="4097" max="4097" width="17.42578125" style="2" customWidth="1"/>
    <col min="4098" max="4099" width="13.140625" style="2" customWidth="1"/>
    <col min="4100" max="4100" width="12" style="2" customWidth="1"/>
    <col min="4101" max="4352" width="29.85546875" style="2"/>
    <col min="4353" max="4353" width="17.42578125" style="2" customWidth="1"/>
    <col min="4354" max="4355" width="13.140625" style="2" customWidth="1"/>
    <col min="4356" max="4356" width="12" style="2" customWidth="1"/>
    <col min="4357" max="4608" width="29.85546875" style="2"/>
    <col min="4609" max="4609" width="17.42578125" style="2" customWidth="1"/>
    <col min="4610" max="4611" width="13.140625" style="2" customWidth="1"/>
    <col min="4612" max="4612" width="12" style="2" customWidth="1"/>
    <col min="4613" max="4864" width="29.85546875" style="2"/>
    <col min="4865" max="4865" width="17.42578125" style="2" customWidth="1"/>
    <col min="4866" max="4867" width="13.140625" style="2" customWidth="1"/>
    <col min="4868" max="4868" width="12" style="2" customWidth="1"/>
    <col min="4869" max="5120" width="29.85546875" style="2"/>
    <col min="5121" max="5121" width="17.42578125" style="2" customWidth="1"/>
    <col min="5122" max="5123" width="13.140625" style="2" customWidth="1"/>
    <col min="5124" max="5124" width="12" style="2" customWidth="1"/>
    <col min="5125" max="5376" width="29.85546875" style="2"/>
    <col min="5377" max="5377" width="17.42578125" style="2" customWidth="1"/>
    <col min="5378" max="5379" width="13.140625" style="2" customWidth="1"/>
    <col min="5380" max="5380" width="12" style="2" customWidth="1"/>
    <col min="5381" max="5632" width="29.85546875" style="2"/>
    <col min="5633" max="5633" width="17.42578125" style="2" customWidth="1"/>
    <col min="5634" max="5635" width="13.140625" style="2" customWidth="1"/>
    <col min="5636" max="5636" width="12" style="2" customWidth="1"/>
    <col min="5637" max="5888" width="29.85546875" style="2"/>
    <col min="5889" max="5889" width="17.42578125" style="2" customWidth="1"/>
    <col min="5890" max="5891" width="13.140625" style="2" customWidth="1"/>
    <col min="5892" max="5892" width="12" style="2" customWidth="1"/>
    <col min="5893" max="6144" width="29.85546875" style="2"/>
    <col min="6145" max="6145" width="17.42578125" style="2" customWidth="1"/>
    <col min="6146" max="6147" width="13.140625" style="2" customWidth="1"/>
    <col min="6148" max="6148" width="12" style="2" customWidth="1"/>
    <col min="6149" max="6400" width="29.85546875" style="2"/>
    <col min="6401" max="6401" width="17.42578125" style="2" customWidth="1"/>
    <col min="6402" max="6403" width="13.140625" style="2" customWidth="1"/>
    <col min="6404" max="6404" width="12" style="2" customWidth="1"/>
    <col min="6405" max="6656" width="29.85546875" style="2"/>
    <col min="6657" max="6657" width="17.42578125" style="2" customWidth="1"/>
    <col min="6658" max="6659" width="13.140625" style="2" customWidth="1"/>
    <col min="6660" max="6660" width="12" style="2" customWidth="1"/>
    <col min="6661" max="6912" width="29.85546875" style="2"/>
    <col min="6913" max="6913" width="17.42578125" style="2" customWidth="1"/>
    <col min="6914" max="6915" width="13.140625" style="2" customWidth="1"/>
    <col min="6916" max="6916" width="12" style="2" customWidth="1"/>
    <col min="6917" max="7168" width="29.85546875" style="2"/>
    <col min="7169" max="7169" width="17.42578125" style="2" customWidth="1"/>
    <col min="7170" max="7171" width="13.140625" style="2" customWidth="1"/>
    <col min="7172" max="7172" width="12" style="2" customWidth="1"/>
    <col min="7173" max="7424" width="29.85546875" style="2"/>
    <col min="7425" max="7425" width="17.42578125" style="2" customWidth="1"/>
    <col min="7426" max="7427" width="13.140625" style="2" customWidth="1"/>
    <col min="7428" max="7428" width="12" style="2" customWidth="1"/>
    <col min="7429" max="7680" width="29.85546875" style="2"/>
    <col min="7681" max="7681" width="17.42578125" style="2" customWidth="1"/>
    <col min="7682" max="7683" width="13.140625" style="2" customWidth="1"/>
    <col min="7684" max="7684" width="12" style="2" customWidth="1"/>
    <col min="7685" max="7936" width="29.85546875" style="2"/>
    <col min="7937" max="7937" width="17.42578125" style="2" customWidth="1"/>
    <col min="7938" max="7939" width="13.140625" style="2" customWidth="1"/>
    <col min="7940" max="7940" width="12" style="2" customWidth="1"/>
    <col min="7941" max="8192" width="29.85546875" style="2"/>
    <col min="8193" max="8193" width="17.42578125" style="2" customWidth="1"/>
    <col min="8194" max="8195" width="13.140625" style="2" customWidth="1"/>
    <col min="8196" max="8196" width="12" style="2" customWidth="1"/>
    <col min="8197" max="8448" width="29.85546875" style="2"/>
    <col min="8449" max="8449" width="17.42578125" style="2" customWidth="1"/>
    <col min="8450" max="8451" width="13.140625" style="2" customWidth="1"/>
    <col min="8452" max="8452" width="12" style="2" customWidth="1"/>
    <col min="8453" max="8704" width="29.85546875" style="2"/>
    <col min="8705" max="8705" width="17.42578125" style="2" customWidth="1"/>
    <col min="8706" max="8707" width="13.140625" style="2" customWidth="1"/>
    <col min="8708" max="8708" width="12" style="2" customWidth="1"/>
    <col min="8709" max="8960" width="29.85546875" style="2"/>
    <col min="8961" max="8961" width="17.42578125" style="2" customWidth="1"/>
    <col min="8962" max="8963" width="13.140625" style="2" customWidth="1"/>
    <col min="8964" max="8964" width="12" style="2" customWidth="1"/>
    <col min="8965" max="9216" width="29.85546875" style="2"/>
    <col min="9217" max="9217" width="17.42578125" style="2" customWidth="1"/>
    <col min="9218" max="9219" width="13.140625" style="2" customWidth="1"/>
    <col min="9220" max="9220" width="12" style="2" customWidth="1"/>
    <col min="9221" max="9472" width="29.85546875" style="2"/>
    <col min="9473" max="9473" width="17.42578125" style="2" customWidth="1"/>
    <col min="9474" max="9475" width="13.140625" style="2" customWidth="1"/>
    <col min="9476" max="9476" width="12" style="2" customWidth="1"/>
    <col min="9477" max="9728" width="29.85546875" style="2"/>
    <col min="9729" max="9729" width="17.42578125" style="2" customWidth="1"/>
    <col min="9730" max="9731" width="13.140625" style="2" customWidth="1"/>
    <col min="9732" max="9732" width="12" style="2" customWidth="1"/>
    <col min="9733" max="9984" width="29.85546875" style="2"/>
    <col min="9985" max="9985" width="17.42578125" style="2" customWidth="1"/>
    <col min="9986" max="9987" width="13.140625" style="2" customWidth="1"/>
    <col min="9988" max="9988" width="12" style="2" customWidth="1"/>
    <col min="9989" max="10240" width="29.85546875" style="2"/>
    <col min="10241" max="10241" width="17.42578125" style="2" customWidth="1"/>
    <col min="10242" max="10243" width="13.140625" style="2" customWidth="1"/>
    <col min="10244" max="10244" width="12" style="2" customWidth="1"/>
    <col min="10245" max="10496" width="29.85546875" style="2"/>
    <col min="10497" max="10497" width="17.42578125" style="2" customWidth="1"/>
    <col min="10498" max="10499" width="13.140625" style="2" customWidth="1"/>
    <col min="10500" max="10500" width="12" style="2" customWidth="1"/>
    <col min="10501" max="10752" width="29.85546875" style="2"/>
    <col min="10753" max="10753" width="17.42578125" style="2" customWidth="1"/>
    <col min="10754" max="10755" width="13.140625" style="2" customWidth="1"/>
    <col min="10756" max="10756" width="12" style="2" customWidth="1"/>
    <col min="10757" max="11008" width="29.85546875" style="2"/>
    <col min="11009" max="11009" width="17.42578125" style="2" customWidth="1"/>
    <col min="11010" max="11011" width="13.140625" style="2" customWidth="1"/>
    <col min="11012" max="11012" width="12" style="2" customWidth="1"/>
    <col min="11013" max="11264" width="29.85546875" style="2"/>
    <col min="11265" max="11265" width="17.42578125" style="2" customWidth="1"/>
    <col min="11266" max="11267" width="13.140625" style="2" customWidth="1"/>
    <col min="11268" max="11268" width="12" style="2" customWidth="1"/>
    <col min="11269" max="11520" width="29.85546875" style="2"/>
    <col min="11521" max="11521" width="17.42578125" style="2" customWidth="1"/>
    <col min="11522" max="11523" width="13.140625" style="2" customWidth="1"/>
    <col min="11524" max="11524" width="12" style="2" customWidth="1"/>
    <col min="11525" max="11776" width="29.85546875" style="2"/>
    <col min="11777" max="11777" width="17.42578125" style="2" customWidth="1"/>
    <col min="11778" max="11779" width="13.140625" style="2" customWidth="1"/>
    <col min="11780" max="11780" width="12" style="2" customWidth="1"/>
    <col min="11781" max="12032" width="29.85546875" style="2"/>
    <col min="12033" max="12033" width="17.42578125" style="2" customWidth="1"/>
    <col min="12034" max="12035" width="13.140625" style="2" customWidth="1"/>
    <col min="12036" max="12036" width="12" style="2" customWidth="1"/>
    <col min="12037" max="12288" width="29.85546875" style="2"/>
    <col min="12289" max="12289" width="17.42578125" style="2" customWidth="1"/>
    <col min="12290" max="12291" width="13.140625" style="2" customWidth="1"/>
    <col min="12292" max="12292" width="12" style="2" customWidth="1"/>
    <col min="12293" max="12544" width="29.85546875" style="2"/>
    <col min="12545" max="12545" width="17.42578125" style="2" customWidth="1"/>
    <col min="12546" max="12547" width="13.140625" style="2" customWidth="1"/>
    <col min="12548" max="12548" width="12" style="2" customWidth="1"/>
    <col min="12549" max="12800" width="29.85546875" style="2"/>
    <col min="12801" max="12801" width="17.42578125" style="2" customWidth="1"/>
    <col min="12802" max="12803" width="13.140625" style="2" customWidth="1"/>
    <col min="12804" max="12804" width="12" style="2" customWidth="1"/>
    <col min="12805" max="13056" width="29.85546875" style="2"/>
    <col min="13057" max="13057" width="17.42578125" style="2" customWidth="1"/>
    <col min="13058" max="13059" width="13.140625" style="2" customWidth="1"/>
    <col min="13060" max="13060" width="12" style="2" customWidth="1"/>
    <col min="13061" max="13312" width="29.85546875" style="2"/>
    <col min="13313" max="13313" width="17.42578125" style="2" customWidth="1"/>
    <col min="13314" max="13315" width="13.140625" style="2" customWidth="1"/>
    <col min="13316" max="13316" width="12" style="2" customWidth="1"/>
    <col min="13317" max="13568" width="29.85546875" style="2"/>
    <col min="13569" max="13569" width="17.42578125" style="2" customWidth="1"/>
    <col min="13570" max="13571" width="13.140625" style="2" customWidth="1"/>
    <col min="13572" max="13572" width="12" style="2" customWidth="1"/>
    <col min="13573" max="13824" width="29.85546875" style="2"/>
    <col min="13825" max="13825" width="17.42578125" style="2" customWidth="1"/>
    <col min="13826" max="13827" width="13.140625" style="2" customWidth="1"/>
    <col min="13828" max="13828" width="12" style="2" customWidth="1"/>
    <col min="13829" max="14080" width="29.85546875" style="2"/>
    <col min="14081" max="14081" width="17.42578125" style="2" customWidth="1"/>
    <col min="14082" max="14083" width="13.140625" style="2" customWidth="1"/>
    <col min="14084" max="14084" width="12" style="2" customWidth="1"/>
    <col min="14085" max="14336" width="29.85546875" style="2"/>
    <col min="14337" max="14337" width="17.42578125" style="2" customWidth="1"/>
    <col min="14338" max="14339" width="13.140625" style="2" customWidth="1"/>
    <col min="14340" max="14340" width="12" style="2" customWidth="1"/>
    <col min="14341" max="14592" width="29.85546875" style="2"/>
    <col min="14593" max="14593" width="17.42578125" style="2" customWidth="1"/>
    <col min="14594" max="14595" width="13.140625" style="2" customWidth="1"/>
    <col min="14596" max="14596" width="12" style="2" customWidth="1"/>
    <col min="14597" max="14848" width="29.85546875" style="2"/>
    <col min="14849" max="14849" width="17.42578125" style="2" customWidth="1"/>
    <col min="14850" max="14851" width="13.140625" style="2" customWidth="1"/>
    <col min="14852" max="14852" width="12" style="2" customWidth="1"/>
    <col min="14853" max="15104" width="29.85546875" style="2"/>
    <col min="15105" max="15105" width="17.42578125" style="2" customWidth="1"/>
    <col min="15106" max="15107" width="13.140625" style="2" customWidth="1"/>
    <col min="15108" max="15108" width="12" style="2" customWidth="1"/>
    <col min="15109" max="15360" width="29.85546875" style="2"/>
    <col min="15361" max="15361" width="17.42578125" style="2" customWidth="1"/>
    <col min="15362" max="15363" width="13.140625" style="2" customWidth="1"/>
    <col min="15364" max="15364" width="12" style="2" customWidth="1"/>
    <col min="15365" max="15616" width="29.85546875" style="2"/>
    <col min="15617" max="15617" width="17.42578125" style="2" customWidth="1"/>
    <col min="15618" max="15619" width="13.140625" style="2" customWidth="1"/>
    <col min="15620" max="15620" width="12" style="2" customWidth="1"/>
    <col min="15621" max="15872" width="29.85546875" style="2"/>
    <col min="15873" max="15873" width="17.42578125" style="2" customWidth="1"/>
    <col min="15874" max="15875" width="13.140625" style="2" customWidth="1"/>
    <col min="15876" max="15876" width="12" style="2" customWidth="1"/>
    <col min="15877" max="16128" width="29.85546875" style="2"/>
    <col min="16129" max="16129" width="17.42578125" style="2" customWidth="1"/>
    <col min="16130" max="16131" width="13.140625" style="2" customWidth="1"/>
    <col min="16132" max="16132" width="12" style="2" customWidth="1"/>
    <col min="16133" max="16384" width="29.85546875" style="2"/>
  </cols>
  <sheetData>
    <row r="1" spans="1:5" ht="14.1" customHeight="1" x14ac:dyDescent="0.25">
      <c r="A1" s="397" t="s">
        <v>520</v>
      </c>
      <c r="B1" s="397"/>
      <c r="C1" s="397"/>
      <c r="D1" s="397"/>
    </row>
    <row r="2" spans="1:5" ht="3.95" customHeight="1" x14ac:dyDescent="0.25"/>
    <row r="3" spans="1:5" ht="23.1" customHeight="1" x14ac:dyDescent="0.25">
      <c r="A3" s="335" t="s">
        <v>256</v>
      </c>
      <c r="B3" s="337" t="s">
        <v>294</v>
      </c>
      <c r="C3" s="337" t="s">
        <v>371</v>
      </c>
      <c r="D3" s="334" t="s">
        <v>335</v>
      </c>
    </row>
    <row r="4" spans="1:5" s="26" customFormat="1" ht="18" customHeight="1" thickBot="1" x14ac:dyDescent="0.3">
      <c r="A4" s="136" t="s">
        <v>131</v>
      </c>
      <c r="B4" s="133"/>
      <c r="C4" s="133">
        <f>+SUM(C5:C31)</f>
        <v>2859601.3439499964</v>
      </c>
      <c r="D4" s="134">
        <f>+C4*100/C4</f>
        <v>100</v>
      </c>
    </row>
    <row r="5" spans="1:5" ht="11.1" customHeight="1" thickTop="1" x14ac:dyDescent="0.25">
      <c r="A5" s="367" t="s">
        <v>269</v>
      </c>
      <c r="B5" s="349">
        <v>779028.19219199882</v>
      </c>
      <c r="C5" s="349">
        <v>1470528.6409099966</v>
      </c>
      <c r="D5" s="350">
        <f>+C5*100/$C$4</f>
        <v>51.424253384870092</v>
      </c>
      <c r="E5" s="349"/>
    </row>
    <row r="6" spans="1:5" ht="11.1" customHeight="1" x14ac:dyDescent="0.25">
      <c r="A6" s="367" t="s">
        <v>264</v>
      </c>
      <c r="B6" s="349">
        <v>273693.18100999913</v>
      </c>
      <c r="C6" s="349">
        <v>508743.0262599999</v>
      </c>
      <c r="D6" s="350">
        <f t="shared" ref="D6:D31" si="0">+C6*100/$C$4</f>
        <v>17.790697550773562</v>
      </c>
      <c r="E6" s="349"/>
    </row>
    <row r="7" spans="1:5" ht="11.1" customHeight="1" x14ac:dyDescent="0.25">
      <c r="A7" s="367" t="s">
        <v>263</v>
      </c>
      <c r="B7" s="349">
        <v>91311.89363399992</v>
      </c>
      <c r="C7" s="349">
        <v>299408.28752999986</v>
      </c>
      <c r="D7" s="350">
        <f t="shared" si="0"/>
        <v>10.470280697113679</v>
      </c>
      <c r="E7" s="349"/>
    </row>
    <row r="8" spans="1:5" ht="11.1" customHeight="1" x14ac:dyDescent="0.25">
      <c r="A8" s="367" t="s">
        <v>130</v>
      </c>
      <c r="B8" s="349">
        <v>71968.961756000033</v>
      </c>
      <c r="C8" s="349">
        <v>175594.93861000019</v>
      </c>
      <c r="D8" s="350">
        <f t="shared" si="0"/>
        <v>6.1405390993224644</v>
      </c>
      <c r="E8" s="349"/>
    </row>
    <row r="9" spans="1:5" ht="11.1" customHeight="1" x14ac:dyDescent="0.25">
      <c r="A9" s="367" t="s">
        <v>222</v>
      </c>
      <c r="B9" s="349">
        <v>44389.511235000035</v>
      </c>
      <c r="C9" s="349">
        <v>135084.85595000011</v>
      </c>
      <c r="D9" s="350">
        <f t="shared" si="0"/>
        <v>4.7239051777548138</v>
      </c>
      <c r="E9" s="349"/>
    </row>
    <row r="10" spans="1:5" ht="11.1" customHeight="1" x14ac:dyDescent="0.25">
      <c r="A10" s="367" t="s">
        <v>221</v>
      </c>
      <c r="B10" s="349">
        <v>44999.989374000113</v>
      </c>
      <c r="C10" s="349">
        <v>133333.76304999995</v>
      </c>
      <c r="D10" s="350">
        <f t="shared" si="0"/>
        <v>4.6626696176406419</v>
      </c>
      <c r="E10" s="349"/>
    </row>
    <row r="11" spans="1:5" ht="11.1" customHeight="1" x14ac:dyDescent="0.25">
      <c r="A11" s="367" t="s">
        <v>226</v>
      </c>
      <c r="B11" s="349">
        <v>12970.185529999997</v>
      </c>
      <c r="C11" s="349">
        <v>48802.309759999967</v>
      </c>
      <c r="D11" s="350">
        <f t="shared" si="0"/>
        <v>1.7066123522165102</v>
      </c>
      <c r="E11" s="349"/>
    </row>
    <row r="12" spans="1:5" ht="11.1" customHeight="1" x14ac:dyDescent="0.25">
      <c r="A12" s="367" t="s">
        <v>316</v>
      </c>
      <c r="B12" s="349">
        <v>10775.336104000011</v>
      </c>
      <c r="C12" s="349">
        <v>21133.966219999988</v>
      </c>
      <c r="D12" s="350">
        <f t="shared" si="0"/>
        <v>0.7390528845817167</v>
      </c>
      <c r="E12" s="349"/>
    </row>
    <row r="13" spans="1:5" ht="11.1" customHeight="1" x14ac:dyDescent="0.25">
      <c r="A13" s="367" t="s">
        <v>317</v>
      </c>
      <c r="B13" s="349">
        <v>8553.5758020000012</v>
      </c>
      <c r="C13" s="349">
        <v>16103.695829999986</v>
      </c>
      <c r="D13" s="350">
        <f t="shared" si="0"/>
        <v>0.56314478464175666</v>
      </c>
      <c r="E13" s="349"/>
    </row>
    <row r="14" spans="1:5" ht="11.1" customHeight="1" x14ac:dyDescent="0.25">
      <c r="A14" s="367" t="s">
        <v>312</v>
      </c>
      <c r="B14" s="349">
        <v>7348.4059380000026</v>
      </c>
      <c r="C14" s="349">
        <v>15851.543879999997</v>
      </c>
      <c r="D14" s="350">
        <f t="shared" si="0"/>
        <v>0.55432705378799763</v>
      </c>
      <c r="E14" s="349"/>
    </row>
    <row r="15" spans="1:5" ht="11.1" customHeight="1" x14ac:dyDescent="0.25">
      <c r="A15" s="367" t="s">
        <v>517</v>
      </c>
      <c r="B15" s="349">
        <v>6628.4868489999999</v>
      </c>
      <c r="C15" s="349">
        <v>11257.386239999998</v>
      </c>
      <c r="D15" s="350">
        <f t="shared" si="0"/>
        <v>0.39366977721622048</v>
      </c>
      <c r="E15" s="349"/>
    </row>
    <row r="16" spans="1:5" ht="11.1" customHeight="1" x14ac:dyDescent="0.25">
      <c r="A16" s="367" t="s">
        <v>315</v>
      </c>
      <c r="B16" s="349">
        <v>2105.0610159999997</v>
      </c>
      <c r="C16" s="349">
        <v>5873.8439700000017</v>
      </c>
      <c r="D16" s="350">
        <f t="shared" si="0"/>
        <v>0.20540779162896883</v>
      </c>
      <c r="E16" s="349"/>
    </row>
    <row r="17" spans="1:5" ht="11.1" customHeight="1" x14ac:dyDescent="0.25">
      <c r="A17" s="367" t="s">
        <v>390</v>
      </c>
      <c r="B17" s="349">
        <v>3348.269949999999</v>
      </c>
      <c r="C17" s="349">
        <v>4727.2303700000002</v>
      </c>
      <c r="D17" s="350">
        <f t="shared" si="0"/>
        <v>0.16531081788730134</v>
      </c>
      <c r="E17" s="349"/>
    </row>
    <row r="18" spans="1:5" ht="11.1" customHeight="1" x14ac:dyDescent="0.25">
      <c r="A18" s="367" t="s">
        <v>518</v>
      </c>
      <c r="B18" s="349">
        <v>555.32839899999942</v>
      </c>
      <c r="C18" s="349">
        <v>2563.9710999999993</v>
      </c>
      <c r="D18" s="350">
        <f t="shared" si="0"/>
        <v>8.9661837144696541E-2</v>
      </c>
      <c r="E18" s="349"/>
    </row>
    <row r="19" spans="1:5" ht="11.1" customHeight="1" x14ac:dyDescent="0.25">
      <c r="A19" s="348" t="s">
        <v>229</v>
      </c>
      <c r="B19" s="349">
        <v>1268.0072899999998</v>
      </c>
      <c r="C19" s="349">
        <v>2320.7194400000003</v>
      </c>
      <c r="D19" s="350">
        <f t="shared" si="0"/>
        <v>8.1155348626125862E-2</v>
      </c>
      <c r="E19" s="349"/>
    </row>
    <row r="20" spans="1:5" ht="11.1" customHeight="1" x14ac:dyDescent="0.25">
      <c r="A20" s="348" t="s">
        <v>314</v>
      </c>
      <c r="B20" s="349">
        <v>789.41068000000018</v>
      </c>
      <c r="C20" s="349">
        <v>2278.5058399999998</v>
      </c>
      <c r="D20" s="350">
        <f t="shared" si="0"/>
        <v>7.9679142857468258E-2</v>
      </c>
      <c r="E20" s="349"/>
    </row>
    <row r="21" spans="1:5" ht="11.1" customHeight="1" x14ac:dyDescent="0.25">
      <c r="A21" s="348" t="s">
        <v>487</v>
      </c>
      <c r="B21" s="349">
        <v>594.10730000000012</v>
      </c>
      <c r="C21" s="349">
        <v>1957.5977399999997</v>
      </c>
      <c r="D21" s="350">
        <f t="shared" si="0"/>
        <v>6.8457015665545531E-2</v>
      </c>
      <c r="E21" s="349"/>
    </row>
    <row r="22" spans="1:5" ht="11.1" customHeight="1" x14ac:dyDescent="0.25">
      <c r="A22" s="348" t="s">
        <v>488</v>
      </c>
      <c r="B22" s="349">
        <v>400.13565999999986</v>
      </c>
      <c r="C22" s="349">
        <v>898.01796999999988</v>
      </c>
      <c r="D22" s="350">
        <f t="shared" si="0"/>
        <v>3.1403607076207291E-2</v>
      </c>
      <c r="E22" s="349"/>
    </row>
    <row r="23" spans="1:5" ht="11.1" customHeight="1" x14ac:dyDescent="0.25">
      <c r="A23" s="348" t="s">
        <v>230</v>
      </c>
      <c r="B23" s="349">
        <v>342.78899999999999</v>
      </c>
      <c r="C23" s="349">
        <v>788.27843999999993</v>
      </c>
      <c r="D23" s="350">
        <f t="shared" si="0"/>
        <v>2.7566025651363801E-2</v>
      </c>
      <c r="E23" s="349"/>
    </row>
    <row r="24" spans="1:5" ht="11.1" customHeight="1" x14ac:dyDescent="0.25">
      <c r="A24" s="348" t="s">
        <v>133</v>
      </c>
      <c r="B24" s="349">
        <v>352.91399999999999</v>
      </c>
      <c r="C24" s="349">
        <v>644.36155999999983</v>
      </c>
      <c r="D24" s="350">
        <f t="shared" si="0"/>
        <v>2.2533265392508755E-2</v>
      </c>
      <c r="E24" s="349"/>
    </row>
    <row r="25" spans="1:5" ht="11.1" customHeight="1" x14ac:dyDescent="0.25">
      <c r="A25" s="348" t="s">
        <v>300</v>
      </c>
      <c r="B25" s="349">
        <v>95.608000000000004</v>
      </c>
      <c r="C25" s="349">
        <v>547.63469999999995</v>
      </c>
      <c r="D25" s="350">
        <f t="shared" si="0"/>
        <v>1.915073585899028E-2</v>
      </c>
      <c r="E25" s="349"/>
    </row>
    <row r="26" spans="1:5" ht="11.1" customHeight="1" x14ac:dyDescent="0.25">
      <c r="A26" s="348" t="s">
        <v>136</v>
      </c>
      <c r="B26" s="349">
        <v>209.1283</v>
      </c>
      <c r="C26" s="349">
        <v>432.19474999999994</v>
      </c>
      <c r="D26" s="350">
        <f t="shared" si="0"/>
        <v>1.5113811263041474E-2</v>
      </c>
      <c r="E26" s="349"/>
    </row>
    <row r="27" spans="1:5" ht="11.1" customHeight="1" x14ac:dyDescent="0.25">
      <c r="A27" s="348" t="s">
        <v>242</v>
      </c>
      <c r="B27" s="349">
        <v>33.963760000000001</v>
      </c>
      <c r="C27" s="349">
        <v>360.91873999999996</v>
      </c>
      <c r="D27" s="350">
        <f t="shared" si="0"/>
        <v>1.2621295648905356E-2</v>
      </c>
      <c r="E27" s="349"/>
    </row>
    <row r="28" spans="1:5" ht="11.1" customHeight="1" x14ac:dyDescent="0.25">
      <c r="A28" s="348" t="s">
        <v>322</v>
      </c>
      <c r="B28" s="349">
        <v>127.21000000000001</v>
      </c>
      <c r="C28" s="349">
        <v>231.23612</v>
      </c>
      <c r="D28" s="350">
        <f t="shared" si="0"/>
        <v>8.086306173034288E-3</v>
      </c>
      <c r="E28" s="349"/>
    </row>
    <row r="29" spans="1:5" ht="11.1" customHeight="1" x14ac:dyDescent="0.25">
      <c r="A29" s="348" t="s">
        <v>321</v>
      </c>
      <c r="B29" s="349">
        <v>14.917279999999998</v>
      </c>
      <c r="C29" s="349">
        <v>115.73257000000002</v>
      </c>
      <c r="D29" s="350">
        <f t="shared" si="0"/>
        <v>4.0471574908458206E-3</v>
      </c>
      <c r="E29" s="349"/>
    </row>
    <row r="30" spans="1:5" ht="11.1" customHeight="1" x14ac:dyDescent="0.25">
      <c r="A30" s="348" t="s">
        <v>362</v>
      </c>
      <c r="B30" s="349">
        <v>0.61499999999999999</v>
      </c>
      <c r="C30" s="349">
        <v>10.556399999999998</v>
      </c>
      <c r="D30" s="350">
        <f t="shared" si="0"/>
        <v>3.6915635189268501E-4</v>
      </c>
      <c r="E30" s="349"/>
    </row>
    <row r="31" spans="1:5" ht="11.1" customHeight="1" x14ac:dyDescent="0.25">
      <c r="A31" s="348" t="s">
        <v>519</v>
      </c>
      <c r="B31" s="349">
        <v>0.63959999999999995</v>
      </c>
      <c r="C31" s="349">
        <v>8.1300000000000008</v>
      </c>
      <c r="D31" s="350">
        <f t="shared" si="0"/>
        <v>2.8430536365498936E-4</v>
      </c>
      <c r="E31" s="349"/>
    </row>
    <row r="32" spans="1:5" ht="18" customHeight="1" thickBot="1" x14ac:dyDescent="0.3">
      <c r="A32" s="136" t="s">
        <v>132</v>
      </c>
      <c r="B32" s="133"/>
      <c r="C32" s="133">
        <f>+SUM(C33:C46)+SUM(C50:C62)</f>
        <v>387474.33268499986</v>
      </c>
      <c r="D32" s="134">
        <f>+C32*100/C32</f>
        <v>100</v>
      </c>
      <c r="E32" s="349"/>
    </row>
    <row r="33" spans="1:5" ht="11.1" customHeight="1" thickTop="1" x14ac:dyDescent="0.25">
      <c r="A33" s="368" t="s">
        <v>269</v>
      </c>
      <c r="B33" s="369">
        <v>47958.527040999928</v>
      </c>
      <c r="C33" s="369">
        <v>94451.155199999936</v>
      </c>
      <c r="D33" s="370">
        <f>+C33*100/$C$32</f>
        <v>24.376106294706418</v>
      </c>
      <c r="E33" s="349"/>
    </row>
    <row r="34" spans="1:5" ht="11.1" customHeight="1" x14ac:dyDescent="0.25">
      <c r="A34" s="112" t="s">
        <v>264</v>
      </c>
      <c r="B34" s="371">
        <v>25411.979913999996</v>
      </c>
      <c r="C34" s="371">
        <v>96135.916927999991</v>
      </c>
      <c r="D34" s="372">
        <f t="shared" ref="D34:D46" si="1">+C34*100/$C$32</f>
        <v>24.810912315617664</v>
      </c>
      <c r="E34" s="349"/>
    </row>
    <row r="35" spans="1:5" ht="11.1" customHeight="1" x14ac:dyDescent="0.25">
      <c r="A35" s="112" t="s">
        <v>263</v>
      </c>
      <c r="B35" s="371">
        <v>24191.571361000024</v>
      </c>
      <c r="C35" s="371">
        <v>51865.105153000033</v>
      </c>
      <c r="D35" s="372">
        <f t="shared" si="1"/>
        <v>13.385429892504428</v>
      </c>
      <c r="E35" s="349"/>
    </row>
    <row r="36" spans="1:5" ht="11.1" customHeight="1" x14ac:dyDescent="0.25">
      <c r="A36" s="112" t="s">
        <v>130</v>
      </c>
      <c r="B36" s="371">
        <v>19530.202300999976</v>
      </c>
      <c r="C36" s="371">
        <v>23583.538096000011</v>
      </c>
      <c r="D36" s="372">
        <f t="shared" si="1"/>
        <v>6.0864775048654449</v>
      </c>
      <c r="E36" s="349"/>
    </row>
    <row r="37" spans="1:5" ht="11.1" customHeight="1" x14ac:dyDescent="0.25">
      <c r="A37" s="112" t="s">
        <v>222</v>
      </c>
      <c r="B37" s="371">
        <v>6727.9532660000114</v>
      </c>
      <c r="C37" s="371">
        <v>18631.329513999997</v>
      </c>
      <c r="D37" s="372">
        <f t="shared" si="1"/>
        <v>4.8084035360211779</v>
      </c>
      <c r="E37" s="349"/>
    </row>
    <row r="38" spans="1:5" ht="11.1" customHeight="1" x14ac:dyDescent="0.25">
      <c r="A38" s="112" t="s">
        <v>221</v>
      </c>
      <c r="B38" s="371">
        <v>9556.7419980000122</v>
      </c>
      <c r="C38" s="371">
        <v>27199.322742999982</v>
      </c>
      <c r="D38" s="372">
        <f t="shared" si="1"/>
        <v>7.0196450315876469</v>
      </c>
      <c r="E38" s="349"/>
    </row>
    <row r="39" spans="1:5" ht="11.1" customHeight="1" x14ac:dyDescent="0.25">
      <c r="A39" s="112" t="s">
        <v>226</v>
      </c>
      <c r="B39" s="371">
        <v>678.91224399999976</v>
      </c>
      <c r="C39" s="371">
        <v>2062.7753460000004</v>
      </c>
      <c r="D39" s="372">
        <f t="shared" si="1"/>
        <v>0.53236438442412881</v>
      </c>
      <c r="E39" s="349"/>
    </row>
    <row r="40" spans="1:5" ht="11.1" customHeight="1" x14ac:dyDescent="0.25">
      <c r="A40" s="112" t="s">
        <v>316</v>
      </c>
      <c r="B40" s="371">
        <v>5478.2600919999977</v>
      </c>
      <c r="C40" s="371">
        <v>6410.3530810000029</v>
      </c>
      <c r="D40" s="372">
        <f t="shared" si="1"/>
        <v>1.6543942502151097</v>
      </c>
      <c r="E40" s="349"/>
    </row>
    <row r="41" spans="1:5" ht="11.1" customHeight="1" x14ac:dyDescent="0.25">
      <c r="A41" s="112" t="s">
        <v>317</v>
      </c>
      <c r="B41" s="371">
        <v>2397.7598090000001</v>
      </c>
      <c r="C41" s="371">
        <v>2234.840987000001</v>
      </c>
      <c r="D41" s="372">
        <f t="shared" si="1"/>
        <v>0.57677136225093695</v>
      </c>
      <c r="E41" s="349"/>
    </row>
    <row r="42" spans="1:5" ht="11.1" customHeight="1" x14ac:dyDescent="0.25">
      <c r="A42" s="112" t="s">
        <v>312</v>
      </c>
      <c r="B42" s="371">
        <v>6490.0263890000015</v>
      </c>
      <c r="C42" s="371">
        <v>9596.0417620000007</v>
      </c>
      <c r="D42" s="372">
        <f t="shared" si="1"/>
        <v>2.4765619171479867</v>
      </c>
      <c r="E42" s="349"/>
    </row>
    <row r="43" spans="1:5" ht="11.1" customHeight="1" x14ac:dyDescent="0.25">
      <c r="A43" s="112" t="s">
        <v>517</v>
      </c>
      <c r="B43" s="371">
        <v>8146.3690639999995</v>
      </c>
      <c r="C43" s="371">
        <v>33191.173302999996</v>
      </c>
      <c r="D43" s="372">
        <f t="shared" si="1"/>
        <v>8.5660314769760522</v>
      </c>
      <c r="E43" s="349"/>
    </row>
    <row r="44" spans="1:5" ht="11.1" customHeight="1" x14ac:dyDescent="0.25">
      <c r="A44" s="112" t="s">
        <v>315</v>
      </c>
      <c r="B44" s="371">
        <v>12999.325230000013</v>
      </c>
      <c r="C44" s="371">
        <v>15939.275438000006</v>
      </c>
      <c r="D44" s="372">
        <f t="shared" si="1"/>
        <v>4.1136338831914214</v>
      </c>
      <c r="E44" s="349"/>
    </row>
    <row r="45" spans="1:5" ht="11.1" customHeight="1" x14ac:dyDescent="0.25">
      <c r="A45" s="112" t="s">
        <v>390</v>
      </c>
      <c r="B45" s="371">
        <v>13.002002000000003</v>
      </c>
      <c r="C45" s="371">
        <v>76.105541000000017</v>
      </c>
      <c r="D45" s="372">
        <f t="shared" si="1"/>
        <v>1.9641440627209385E-2</v>
      </c>
      <c r="E45" s="349"/>
    </row>
    <row r="46" spans="1:5" ht="11.1" customHeight="1" x14ac:dyDescent="0.25">
      <c r="A46" s="114" t="s">
        <v>518</v>
      </c>
      <c r="B46" s="351">
        <v>750.96329900000012</v>
      </c>
      <c r="C46" s="351">
        <v>1348.0844050000003</v>
      </c>
      <c r="D46" s="352">
        <f t="shared" si="1"/>
        <v>0.3479157950046553</v>
      </c>
      <c r="E46" s="349"/>
    </row>
    <row r="47" spans="1:5" ht="14.1" customHeight="1" x14ac:dyDescent="0.25">
      <c r="A47" s="348"/>
      <c r="B47" s="353"/>
      <c r="C47" s="353"/>
      <c r="D47" s="354" t="s">
        <v>297</v>
      </c>
      <c r="E47" s="349"/>
    </row>
    <row r="48" spans="1:5" ht="14.1" customHeight="1" x14ac:dyDescent="0.25">
      <c r="A48" s="355" t="s">
        <v>57</v>
      </c>
      <c r="B48" s="353"/>
      <c r="C48" s="353"/>
      <c r="D48" s="350"/>
      <c r="E48" s="349"/>
    </row>
    <row r="49" spans="1:5" ht="23.1" customHeight="1" thickBot="1" x14ac:dyDescent="0.3">
      <c r="A49" s="335" t="s">
        <v>256</v>
      </c>
      <c r="B49" s="337" t="s">
        <v>294</v>
      </c>
      <c r="C49" s="337" t="s">
        <v>371</v>
      </c>
      <c r="D49" s="334" t="s">
        <v>335</v>
      </c>
      <c r="E49" s="349"/>
    </row>
    <row r="50" spans="1:5" ht="11.1" customHeight="1" thickTop="1" x14ac:dyDescent="0.25">
      <c r="A50" s="113" t="s">
        <v>229</v>
      </c>
      <c r="B50" s="369">
        <v>385.40701200000001</v>
      </c>
      <c r="C50" s="369">
        <v>782.49186399999996</v>
      </c>
      <c r="D50" s="350">
        <f t="shared" ref="D50:D62" si="2">+C50*100/$C$32</f>
        <v>0.20194676085451382</v>
      </c>
      <c r="E50" s="349"/>
    </row>
    <row r="51" spans="1:5" ht="11.1" customHeight="1" x14ac:dyDescent="0.25">
      <c r="A51" s="356" t="s">
        <v>314</v>
      </c>
      <c r="B51" s="371">
        <v>11.501364000000001</v>
      </c>
      <c r="C51" s="371">
        <v>141.34939999999997</v>
      </c>
      <c r="D51" s="350">
        <f t="shared" si="2"/>
        <v>3.647968086570292E-2</v>
      </c>
      <c r="E51" s="349"/>
    </row>
    <row r="52" spans="1:5" ht="11.1" customHeight="1" x14ac:dyDescent="0.25">
      <c r="A52" s="356" t="s">
        <v>487</v>
      </c>
      <c r="B52" s="371">
        <v>14.614143</v>
      </c>
      <c r="C52" s="371">
        <v>65.554771000000002</v>
      </c>
      <c r="D52" s="350">
        <f t="shared" si="2"/>
        <v>1.6918480908332381E-2</v>
      </c>
      <c r="E52" s="349"/>
    </row>
    <row r="53" spans="1:5" ht="11.1" customHeight="1" x14ac:dyDescent="0.25">
      <c r="A53" s="356" t="s">
        <v>488</v>
      </c>
      <c r="B53" s="371">
        <v>19.698</v>
      </c>
      <c r="C53" s="371">
        <v>186.309922</v>
      </c>
      <c r="D53" s="350">
        <f t="shared" si="2"/>
        <v>4.808316481480647E-2</v>
      </c>
      <c r="E53" s="349"/>
    </row>
    <row r="54" spans="1:5" ht="11.1" customHeight="1" x14ac:dyDescent="0.25">
      <c r="A54" s="356" t="s">
        <v>230</v>
      </c>
      <c r="B54" s="371">
        <v>378.18977999999998</v>
      </c>
      <c r="C54" s="371">
        <v>685.10718199999997</v>
      </c>
      <c r="D54" s="350">
        <f t="shared" si="2"/>
        <v>0.17681356523735547</v>
      </c>
      <c r="E54" s="349"/>
    </row>
    <row r="55" spans="1:5" ht="11.1" customHeight="1" x14ac:dyDescent="0.25">
      <c r="A55" s="356" t="s">
        <v>133</v>
      </c>
      <c r="B55" s="371">
        <v>0</v>
      </c>
      <c r="C55" s="371">
        <v>0</v>
      </c>
      <c r="D55" s="350">
        <f t="shared" si="2"/>
        <v>0</v>
      </c>
      <c r="E55" s="349"/>
    </row>
    <row r="56" spans="1:5" ht="11.1" customHeight="1" x14ac:dyDescent="0.25">
      <c r="A56" s="356" t="s">
        <v>300</v>
      </c>
      <c r="B56" s="371">
        <v>9.18</v>
      </c>
      <c r="C56" s="371">
        <v>63.471768999999995</v>
      </c>
      <c r="D56" s="350">
        <f t="shared" si="2"/>
        <v>1.638089639645882E-2</v>
      </c>
      <c r="E56" s="349"/>
    </row>
    <row r="57" spans="1:5" ht="11.1" customHeight="1" x14ac:dyDescent="0.25">
      <c r="A57" s="356" t="s">
        <v>136</v>
      </c>
      <c r="B57" s="371">
        <v>103.53155999999998</v>
      </c>
      <c r="C57" s="371">
        <v>199.50865899999999</v>
      </c>
      <c r="D57" s="350">
        <f t="shared" si="2"/>
        <v>5.148951612291492E-2</v>
      </c>
      <c r="E57" s="349"/>
    </row>
    <row r="58" spans="1:5" ht="11.1" customHeight="1" x14ac:dyDescent="0.25">
      <c r="A58" s="356" t="s">
        <v>242</v>
      </c>
      <c r="B58" s="371">
        <v>165.804452</v>
      </c>
      <c r="C58" s="371">
        <v>1062.1593419999997</v>
      </c>
      <c r="D58" s="350">
        <f t="shared" si="2"/>
        <v>0.27412379412070376</v>
      </c>
      <c r="E58" s="349"/>
    </row>
    <row r="59" spans="1:5" ht="11.1" customHeight="1" x14ac:dyDescent="0.25">
      <c r="A59" s="356" t="s">
        <v>322</v>
      </c>
      <c r="B59" s="371">
        <v>3.2700000000000003E-4</v>
      </c>
      <c r="C59" s="371">
        <v>0.57757099999999995</v>
      </c>
      <c r="D59" s="350">
        <f t="shared" si="2"/>
        <v>1.4906045414614356E-4</v>
      </c>
      <c r="E59" s="349"/>
    </row>
    <row r="60" spans="1:5" ht="11.1" customHeight="1" x14ac:dyDescent="0.25">
      <c r="A60" s="356" t="s">
        <v>321</v>
      </c>
      <c r="B60" s="371">
        <v>925.1776040000002</v>
      </c>
      <c r="C60" s="371">
        <v>1530.1463079999999</v>
      </c>
      <c r="D60" s="350">
        <f t="shared" si="2"/>
        <v>0.39490262423238848</v>
      </c>
      <c r="E60" s="349"/>
    </row>
    <row r="61" spans="1:5" ht="11.1" customHeight="1" x14ac:dyDescent="0.25">
      <c r="A61" s="348" t="s">
        <v>362</v>
      </c>
      <c r="B61" s="371">
        <v>84</v>
      </c>
      <c r="C61" s="371">
        <v>31.28</v>
      </c>
      <c r="D61" s="350">
        <f t="shared" si="2"/>
        <v>8.0727927920400625E-3</v>
      </c>
      <c r="E61" s="349"/>
    </row>
    <row r="62" spans="1:5" ht="11.1" customHeight="1" x14ac:dyDescent="0.25">
      <c r="A62" s="348" t="s">
        <v>519</v>
      </c>
      <c r="B62" s="371">
        <v>2.101E-3</v>
      </c>
      <c r="C62" s="371">
        <v>1.3584000000000001</v>
      </c>
      <c r="D62" s="350">
        <f t="shared" si="2"/>
        <v>3.5057806038066563E-4</v>
      </c>
      <c r="E62" s="349"/>
    </row>
    <row r="63" spans="1:5" ht="18" customHeight="1" thickBot="1" x14ac:dyDescent="0.3">
      <c r="A63" s="136" t="s">
        <v>383</v>
      </c>
      <c r="B63" s="133"/>
      <c r="C63" s="133">
        <f>+C4-C32</f>
        <v>2472127.0112649966</v>
      </c>
      <c r="D63" s="135"/>
      <c r="E63" s="349"/>
    </row>
    <row r="64" spans="1:5" ht="11.1" customHeight="1" thickTop="1" x14ac:dyDescent="0.25">
      <c r="A64" s="348" t="s">
        <v>269</v>
      </c>
      <c r="B64" s="349"/>
      <c r="C64" s="349">
        <f>+C5-C33</f>
        <v>1376077.4857099967</v>
      </c>
      <c r="D64" s="357"/>
    </row>
    <row r="65" spans="1:4" ht="11.1" customHeight="1" x14ac:dyDescent="0.25">
      <c r="A65" s="348" t="s">
        <v>264</v>
      </c>
      <c r="B65" s="349"/>
      <c r="C65" s="349">
        <f t="shared" ref="C65:C77" si="3">+C6-C34</f>
        <v>412607.10933199991</v>
      </c>
      <c r="D65" s="357"/>
    </row>
    <row r="66" spans="1:4" ht="11.1" customHeight="1" x14ac:dyDescent="0.25">
      <c r="A66" s="348" t="s">
        <v>263</v>
      </c>
      <c r="B66" s="349"/>
      <c r="C66" s="349">
        <f t="shared" si="3"/>
        <v>247543.18237699982</v>
      </c>
      <c r="D66" s="357"/>
    </row>
    <row r="67" spans="1:4" ht="11.1" customHeight="1" x14ac:dyDescent="0.25">
      <c r="A67" s="348" t="s">
        <v>130</v>
      </c>
      <c r="B67" s="349"/>
      <c r="C67" s="349">
        <f t="shared" si="3"/>
        <v>152011.40051400018</v>
      </c>
      <c r="D67" s="357"/>
    </row>
    <row r="68" spans="1:4" ht="11.1" customHeight="1" x14ac:dyDescent="0.25">
      <c r="A68" s="348" t="s">
        <v>222</v>
      </c>
      <c r="B68" s="349"/>
      <c r="C68" s="349">
        <f t="shared" si="3"/>
        <v>116453.52643600012</v>
      </c>
      <c r="D68" s="357"/>
    </row>
    <row r="69" spans="1:4" ht="11.1" customHeight="1" x14ac:dyDescent="0.25">
      <c r="A69" s="348" t="s">
        <v>221</v>
      </c>
      <c r="B69" s="349"/>
      <c r="C69" s="349">
        <f t="shared" si="3"/>
        <v>106134.44030699997</v>
      </c>
      <c r="D69" s="357"/>
    </row>
    <row r="70" spans="1:4" ht="11.1" customHeight="1" x14ac:dyDescent="0.25">
      <c r="A70" s="348" t="s">
        <v>226</v>
      </c>
      <c r="B70" s="349"/>
      <c r="C70" s="349">
        <f t="shared" si="3"/>
        <v>46739.534413999965</v>
      </c>
      <c r="D70" s="357"/>
    </row>
    <row r="71" spans="1:4" ht="11.1" customHeight="1" x14ac:dyDescent="0.25">
      <c r="A71" s="348" t="s">
        <v>316</v>
      </c>
      <c r="B71" s="349"/>
      <c r="C71" s="349">
        <f t="shared" si="3"/>
        <v>14723.613138999985</v>
      </c>
      <c r="D71" s="357"/>
    </row>
    <row r="72" spans="1:4" ht="11.1" customHeight="1" x14ac:dyDescent="0.25">
      <c r="A72" s="348" t="s">
        <v>317</v>
      </c>
      <c r="B72" s="349"/>
      <c r="C72" s="349">
        <f t="shared" si="3"/>
        <v>13868.854842999985</v>
      </c>
      <c r="D72" s="357"/>
    </row>
    <row r="73" spans="1:4" ht="11.1" customHeight="1" x14ac:dyDescent="0.25">
      <c r="A73" s="348" t="s">
        <v>312</v>
      </c>
      <c r="B73" s="349"/>
      <c r="C73" s="349">
        <f t="shared" si="3"/>
        <v>6255.5021179999967</v>
      </c>
      <c r="D73" s="357"/>
    </row>
    <row r="74" spans="1:4" ht="11.1" customHeight="1" x14ac:dyDescent="0.25">
      <c r="A74" s="348" t="s">
        <v>517</v>
      </c>
      <c r="B74" s="349"/>
      <c r="C74" s="349">
        <f t="shared" si="3"/>
        <v>-21933.787062999996</v>
      </c>
      <c r="D74" s="357"/>
    </row>
    <row r="75" spans="1:4" ht="11.1" customHeight="1" x14ac:dyDescent="0.25">
      <c r="A75" s="348" t="s">
        <v>315</v>
      </c>
      <c r="B75" s="349"/>
      <c r="C75" s="349">
        <f t="shared" si="3"/>
        <v>-10065.431468000004</v>
      </c>
      <c r="D75" s="357"/>
    </row>
    <row r="76" spans="1:4" ht="11.1" customHeight="1" x14ac:dyDescent="0.25">
      <c r="A76" s="348" t="s">
        <v>390</v>
      </c>
      <c r="B76" s="349"/>
      <c r="C76" s="349">
        <f t="shared" si="3"/>
        <v>4651.1248290000003</v>
      </c>
      <c r="D76" s="357"/>
    </row>
    <row r="77" spans="1:4" ht="11.1" customHeight="1" x14ac:dyDescent="0.25">
      <c r="A77" s="348" t="s">
        <v>518</v>
      </c>
      <c r="B77" s="349"/>
      <c r="C77" s="349">
        <f t="shared" si="3"/>
        <v>1215.886694999999</v>
      </c>
      <c r="D77" s="357"/>
    </row>
    <row r="78" spans="1:4" ht="11.1" customHeight="1" x14ac:dyDescent="0.25">
      <c r="A78" s="356" t="s">
        <v>229</v>
      </c>
      <c r="B78" s="349"/>
      <c r="C78" s="349">
        <f>+C19-C50</f>
        <v>1538.2275760000002</v>
      </c>
      <c r="D78" s="357"/>
    </row>
    <row r="79" spans="1:4" ht="11.1" customHeight="1" x14ac:dyDescent="0.25">
      <c r="A79" s="356" t="s">
        <v>314</v>
      </c>
      <c r="B79" s="349"/>
      <c r="C79" s="349">
        <f t="shared" ref="C79:C90" si="4">+C20-C51</f>
        <v>2137.1564399999997</v>
      </c>
      <c r="D79" s="357"/>
    </row>
    <row r="80" spans="1:4" ht="11.1" customHeight="1" x14ac:dyDescent="0.25">
      <c r="A80" s="356" t="s">
        <v>487</v>
      </c>
      <c r="B80" s="349"/>
      <c r="C80" s="349">
        <f t="shared" si="4"/>
        <v>1892.0429689999996</v>
      </c>
      <c r="D80" s="357"/>
    </row>
    <row r="81" spans="1:4" ht="11.1" customHeight="1" x14ac:dyDescent="0.25">
      <c r="A81" s="356" t="s">
        <v>488</v>
      </c>
      <c r="B81" s="349"/>
      <c r="C81" s="349">
        <f t="shared" si="4"/>
        <v>711.70804799999985</v>
      </c>
      <c r="D81" s="357"/>
    </row>
    <row r="82" spans="1:4" ht="11.1" customHeight="1" x14ac:dyDescent="0.25">
      <c r="A82" s="356" t="s">
        <v>230</v>
      </c>
      <c r="B82" s="349"/>
      <c r="C82" s="349">
        <f t="shared" si="4"/>
        <v>103.17125799999997</v>
      </c>
      <c r="D82" s="357"/>
    </row>
    <row r="83" spans="1:4" ht="11.1" customHeight="1" x14ac:dyDescent="0.25">
      <c r="A83" s="356" t="s">
        <v>133</v>
      </c>
      <c r="B83" s="349"/>
      <c r="C83" s="349">
        <f t="shared" si="4"/>
        <v>644.36155999999983</v>
      </c>
      <c r="D83" s="357"/>
    </row>
    <row r="84" spans="1:4" ht="11.1" customHeight="1" x14ac:dyDescent="0.25">
      <c r="A84" s="356" t="s">
        <v>300</v>
      </c>
      <c r="B84" s="349"/>
      <c r="C84" s="349">
        <f t="shared" si="4"/>
        <v>484.16293099999996</v>
      </c>
      <c r="D84" s="357"/>
    </row>
    <row r="85" spans="1:4" ht="11.1" customHeight="1" x14ac:dyDescent="0.25">
      <c r="A85" s="356" t="s">
        <v>136</v>
      </c>
      <c r="B85" s="349"/>
      <c r="C85" s="349">
        <f t="shared" si="4"/>
        <v>232.68609099999995</v>
      </c>
      <c r="D85" s="357"/>
    </row>
    <row r="86" spans="1:4" ht="11.1" customHeight="1" x14ac:dyDescent="0.25">
      <c r="A86" s="356" t="s">
        <v>242</v>
      </c>
      <c r="B86" s="349"/>
      <c r="C86" s="349">
        <f t="shared" si="4"/>
        <v>-701.24060199999974</v>
      </c>
      <c r="D86" s="357"/>
    </row>
    <row r="87" spans="1:4" ht="11.1" customHeight="1" x14ac:dyDescent="0.25">
      <c r="A87" s="356" t="s">
        <v>322</v>
      </c>
      <c r="B87" s="349"/>
      <c r="C87" s="349">
        <f t="shared" si="4"/>
        <v>230.65854899999999</v>
      </c>
      <c r="D87" s="357"/>
    </row>
    <row r="88" spans="1:4" ht="11.1" customHeight="1" x14ac:dyDescent="0.25">
      <c r="A88" s="356" t="s">
        <v>321</v>
      </c>
      <c r="B88" s="349"/>
      <c r="C88" s="349">
        <f t="shared" si="4"/>
        <v>-1414.4137379999997</v>
      </c>
      <c r="D88" s="357"/>
    </row>
    <row r="89" spans="1:4" ht="11.1" customHeight="1" x14ac:dyDescent="0.25">
      <c r="A89" s="348" t="s">
        <v>362</v>
      </c>
      <c r="B89" s="349"/>
      <c r="C89" s="349">
        <f t="shared" si="4"/>
        <v>-20.723600000000005</v>
      </c>
      <c r="D89" s="357"/>
    </row>
    <row r="90" spans="1:4" ht="11.1" customHeight="1" x14ac:dyDescent="0.25">
      <c r="A90" s="114" t="s">
        <v>519</v>
      </c>
      <c r="B90" s="358"/>
      <c r="C90" s="359">
        <f t="shared" si="4"/>
        <v>6.7716000000000012</v>
      </c>
      <c r="D90" s="360"/>
    </row>
    <row r="91" spans="1:4" ht="9" customHeight="1" x14ac:dyDescent="0.25">
      <c r="A91" s="361" t="s">
        <v>360</v>
      </c>
      <c r="B91" s="362"/>
      <c r="C91" s="363"/>
    </row>
    <row r="92" spans="1:4" ht="9" customHeight="1" x14ac:dyDescent="0.25">
      <c r="A92" s="364" t="s">
        <v>251</v>
      </c>
      <c r="B92" s="362"/>
      <c r="C92" s="363"/>
    </row>
    <row r="93" spans="1:4" ht="9" customHeight="1" x14ac:dyDescent="0.25">
      <c r="A93" s="430" t="s">
        <v>825</v>
      </c>
      <c r="B93" s="365"/>
      <c r="C93" s="308"/>
    </row>
    <row r="94" spans="1:4" ht="14.1" customHeight="1" x14ac:dyDescent="0.25">
      <c r="A94" s="366"/>
      <c r="B94" s="365"/>
      <c r="C94" s="308"/>
    </row>
    <row r="95" spans="1:4" ht="14.1" customHeight="1" x14ac:dyDescent="0.25">
      <c r="A95" s="366"/>
      <c r="B95" s="365"/>
      <c r="C95" s="308"/>
    </row>
    <row r="96" spans="1:4" ht="14.1" customHeight="1" x14ac:dyDescent="0.25">
      <c r="A96" s="366"/>
      <c r="B96" s="365"/>
      <c r="C96" s="308"/>
    </row>
  </sheetData>
  <mergeCells count="1">
    <mergeCell ref="A1:D1"/>
  </mergeCells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  <rowBreaks count="1" manualBreakCount="1">
    <brk id="47" max="16383" man="1"/>
  </rowBreaks>
  <ignoredErrors>
    <ignoredError sqref="C32:D32 D33:D3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E1FFEF"/>
    <pageSetUpPr autoPageBreaks="0"/>
  </sheetPr>
  <dimension ref="A1:E69"/>
  <sheetViews>
    <sheetView showGridLines="0" defaultGridColor="0" colorId="8" zoomScale="150" zoomScaleNormal="150" zoomScaleSheetLayoutView="100" workbookViewId="0">
      <selection activeCell="C40" sqref="C40"/>
    </sheetView>
  </sheetViews>
  <sheetFormatPr baseColWidth="10" defaultColWidth="29.85546875" defaultRowHeight="14.1" customHeight="1" x14ac:dyDescent="0.25"/>
  <cols>
    <col min="1" max="1" width="21.5703125" style="25" customWidth="1"/>
    <col min="2" max="3" width="14" style="25" customWidth="1"/>
    <col min="4" max="4" width="11.140625" style="25" customWidth="1"/>
    <col min="5" max="16384" width="29.85546875" style="25"/>
  </cols>
  <sheetData>
    <row r="1" spans="1:5" ht="13.5" x14ac:dyDescent="0.25">
      <c r="A1" s="398" t="s">
        <v>372</v>
      </c>
      <c r="B1" s="398"/>
      <c r="C1" s="398"/>
      <c r="D1" s="398"/>
    </row>
    <row r="2" spans="1:5" ht="13.5" x14ac:dyDescent="0.25">
      <c r="A2" s="398" t="s">
        <v>522</v>
      </c>
      <c r="B2" s="398"/>
      <c r="C2" s="398"/>
      <c r="D2" s="398"/>
    </row>
    <row r="3" spans="1:5" ht="3.95" customHeight="1" x14ac:dyDescent="0.25"/>
    <row r="4" spans="1:5" ht="23.1" customHeight="1" x14ac:dyDescent="0.25">
      <c r="A4" s="126" t="s">
        <v>256</v>
      </c>
      <c r="B4" s="127" t="s">
        <v>294</v>
      </c>
      <c r="C4" s="127" t="s">
        <v>371</v>
      </c>
      <c r="D4" s="128" t="s">
        <v>335</v>
      </c>
    </row>
    <row r="5" spans="1:5" ht="18" customHeight="1" thickBot="1" x14ac:dyDescent="0.3">
      <c r="A5" s="132" t="s">
        <v>131</v>
      </c>
      <c r="B5" s="133"/>
      <c r="C5" s="133">
        <f>+SUM(C6:C23)</f>
        <v>4852598.1977600148</v>
      </c>
      <c r="D5" s="134">
        <f>+C5*100/C5</f>
        <v>100</v>
      </c>
    </row>
    <row r="6" spans="1:5" ht="14.1" customHeight="1" thickTop="1" x14ac:dyDescent="0.25">
      <c r="A6" s="110" t="s">
        <v>268</v>
      </c>
      <c r="B6" s="59">
        <v>1317839.4834619849</v>
      </c>
      <c r="C6" s="59">
        <v>2942808.7948900103</v>
      </c>
      <c r="D6" s="53">
        <f>+C6*100/$C$5</f>
        <v>60.643982356677022</v>
      </c>
      <c r="E6" s="59"/>
    </row>
    <row r="7" spans="1:5" ht="14.1" customHeight="1" x14ac:dyDescent="0.25">
      <c r="A7" s="110" t="s">
        <v>219</v>
      </c>
      <c r="B7" s="59">
        <v>321654.26206600032</v>
      </c>
      <c r="C7" s="59">
        <v>357676.58559000335</v>
      </c>
      <c r="D7" s="53">
        <f t="shared" ref="D7:D23" si="0">+C7*100/$C$5</f>
        <v>7.3708263287718481</v>
      </c>
      <c r="E7" s="59"/>
    </row>
    <row r="8" spans="1:5" ht="14.1" customHeight="1" x14ac:dyDescent="0.25">
      <c r="A8" s="110" t="s">
        <v>218</v>
      </c>
      <c r="B8" s="59">
        <v>163756.60147099977</v>
      </c>
      <c r="C8" s="59">
        <v>310051.69455000013</v>
      </c>
      <c r="D8" s="53">
        <f t="shared" si="0"/>
        <v>6.3893955756139391</v>
      </c>
      <c r="E8" s="59"/>
    </row>
    <row r="9" spans="1:5" ht="14.1" customHeight="1" x14ac:dyDescent="0.25">
      <c r="A9" s="110" t="s">
        <v>220</v>
      </c>
      <c r="B9" s="59">
        <v>78840.31768399998</v>
      </c>
      <c r="C9" s="59">
        <v>275482.83230000018</v>
      </c>
      <c r="D9" s="53">
        <f t="shared" si="0"/>
        <v>5.67701715808996</v>
      </c>
      <c r="E9" s="59"/>
    </row>
    <row r="10" spans="1:5" ht="14.1" customHeight="1" x14ac:dyDescent="0.25">
      <c r="A10" s="110" t="s">
        <v>324</v>
      </c>
      <c r="B10" s="59">
        <v>89888.675763000225</v>
      </c>
      <c r="C10" s="59">
        <v>203087.34354999996</v>
      </c>
      <c r="D10" s="53">
        <f t="shared" si="0"/>
        <v>4.1851258907804514</v>
      </c>
      <c r="E10" s="59"/>
    </row>
    <row r="11" spans="1:5" ht="14.1" customHeight="1" x14ac:dyDescent="0.25">
      <c r="A11" s="110" t="s">
        <v>323</v>
      </c>
      <c r="B11" s="59">
        <v>74901.624613999898</v>
      </c>
      <c r="C11" s="59">
        <v>202830.51625999986</v>
      </c>
      <c r="D11" s="53">
        <f t="shared" si="0"/>
        <v>4.1798333180280105</v>
      </c>
      <c r="E11" s="59"/>
    </row>
    <row r="12" spans="1:5" ht="14.1" customHeight="1" x14ac:dyDescent="0.25">
      <c r="A12" s="110" t="s">
        <v>134</v>
      </c>
      <c r="B12" s="59">
        <v>92270.04488500001</v>
      </c>
      <c r="C12" s="59">
        <v>195560.51572999996</v>
      </c>
      <c r="D12" s="53">
        <f t="shared" si="0"/>
        <v>4.0300166582980586</v>
      </c>
      <c r="E12" s="59"/>
    </row>
    <row r="13" spans="1:5" ht="14.1" customHeight="1" x14ac:dyDescent="0.25">
      <c r="A13" s="110" t="s">
        <v>135</v>
      </c>
      <c r="B13" s="59">
        <v>41488.907852999975</v>
      </c>
      <c r="C13" s="59">
        <v>108135.9250399999</v>
      </c>
      <c r="D13" s="53">
        <f t="shared" si="0"/>
        <v>2.2284129168146669</v>
      </c>
      <c r="E13" s="59"/>
    </row>
    <row r="14" spans="1:5" ht="14.1" customHeight="1" x14ac:dyDescent="0.25">
      <c r="A14" s="110" t="s">
        <v>225</v>
      </c>
      <c r="B14" s="59">
        <v>58875.545834000128</v>
      </c>
      <c r="C14" s="59">
        <v>103715.04420000009</v>
      </c>
      <c r="D14" s="53">
        <f t="shared" si="0"/>
        <v>2.1373095396168491</v>
      </c>
      <c r="E14" s="59"/>
    </row>
    <row r="15" spans="1:5" ht="14.1" customHeight="1" x14ac:dyDescent="0.25">
      <c r="A15" s="110" t="s">
        <v>309</v>
      </c>
      <c r="B15" s="59">
        <v>15905.597759999999</v>
      </c>
      <c r="C15" s="59">
        <v>40374.011679999989</v>
      </c>
      <c r="D15" s="53">
        <f t="shared" si="0"/>
        <v>0.83200813326429635</v>
      </c>
      <c r="E15" s="59"/>
    </row>
    <row r="16" spans="1:5" ht="14.1" customHeight="1" x14ac:dyDescent="0.25">
      <c r="A16" s="110" t="s">
        <v>305</v>
      </c>
      <c r="B16" s="59">
        <v>8601.7246010000035</v>
      </c>
      <c r="C16" s="59">
        <v>28722.458520000011</v>
      </c>
      <c r="D16" s="53">
        <f t="shared" si="0"/>
        <v>0.59189855309385497</v>
      </c>
      <c r="E16" s="59"/>
    </row>
    <row r="17" spans="1:5" ht="14.1" customHeight="1" x14ac:dyDescent="0.25">
      <c r="A17" s="110" t="s">
        <v>489</v>
      </c>
      <c r="B17" s="59">
        <v>6659.6238890000013</v>
      </c>
      <c r="C17" s="59">
        <v>24469.467430000001</v>
      </c>
      <c r="D17" s="53">
        <f t="shared" si="0"/>
        <v>0.5042549667783176</v>
      </c>
      <c r="E17" s="59"/>
    </row>
    <row r="18" spans="1:5" ht="14.1" customHeight="1" x14ac:dyDescent="0.25">
      <c r="A18" s="110" t="s">
        <v>247</v>
      </c>
      <c r="B18" s="59">
        <v>6295.8587820000012</v>
      </c>
      <c r="C18" s="59">
        <v>16444.117689999999</v>
      </c>
      <c r="D18" s="53">
        <f t="shared" si="0"/>
        <v>0.33887243533970507</v>
      </c>
      <c r="E18" s="59"/>
    </row>
    <row r="19" spans="1:5" ht="14.1" customHeight="1" x14ac:dyDescent="0.25">
      <c r="A19" s="110" t="s">
        <v>307</v>
      </c>
      <c r="B19" s="59">
        <v>4403.2049379999989</v>
      </c>
      <c r="C19" s="59">
        <v>14068.456020000009</v>
      </c>
      <c r="D19" s="53">
        <f t="shared" si="0"/>
        <v>0.28991594701770451</v>
      </c>
      <c r="E19" s="59"/>
    </row>
    <row r="20" spans="1:5" ht="14.1" customHeight="1" x14ac:dyDescent="0.25">
      <c r="A20" s="110" t="s">
        <v>313</v>
      </c>
      <c r="B20" s="59">
        <v>4645.2234989999988</v>
      </c>
      <c r="C20" s="59">
        <v>12319.224100000003</v>
      </c>
      <c r="D20" s="53">
        <f t="shared" si="0"/>
        <v>0.2538686204369161</v>
      </c>
      <c r="E20" s="59"/>
    </row>
    <row r="21" spans="1:5" ht="14.1" customHeight="1" x14ac:dyDescent="0.25">
      <c r="A21" s="110" t="s">
        <v>521</v>
      </c>
      <c r="B21" s="59">
        <v>15067.528232999994</v>
      </c>
      <c r="C21" s="59">
        <v>11950.673299999999</v>
      </c>
      <c r="D21" s="53">
        <f t="shared" si="0"/>
        <v>0.24627370354950248</v>
      </c>
      <c r="E21" s="59"/>
    </row>
    <row r="22" spans="1:5" ht="14.1" customHeight="1" x14ac:dyDescent="0.25">
      <c r="A22" s="110" t="s">
        <v>228</v>
      </c>
      <c r="B22" s="59">
        <v>1071.5012219999996</v>
      </c>
      <c r="C22" s="59">
        <v>3401.5224999999987</v>
      </c>
      <c r="D22" s="53">
        <f t="shared" si="0"/>
        <v>7.0096932846617305E-2</v>
      </c>
      <c r="E22" s="59"/>
    </row>
    <row r="23" spans="1:5" ht="14.1" customHeight="1" x14ac:dyDescent="0.25">
      <c r="A23" s="110" t="s">
        <v>319</v>
      </c>
      <c r="B23" s="59">
        <v>305.495431</v>
      </c>
      <c r="C23" s="59">
        <v>1499.0144099999993</v>
      </c>
      <c r="D23" s="53">
        <f t="shared" si="0"/>
        <v>3.0890964982263572E-2</v>
      </c>
      <c r="E23" s="59"/>
    </row>
    <row r="24" spans="1:5" ht="17.100000000000001" customHeight="1" thickBot="1" x14ac:dyDescent="0.3">
      <c r="A24" s="132" t="s">
        <v>132</v>
      </c>
      <c r="B24" s="133"/>
      <c r="C24" s="133">
        <f>+SUM(C25:C42)</f>
        <v>2409237.0378709962</v>
      </c>
      <c r="D24" s="134">
        <f>+C24*100/C24</f>
        <v>100</v>
      </c>
    </row>
    <row r="25" spans="1:5" ht="14.1" customHeight="1" thickTop="1" x14ac:dyDescent="0.25">
      <c r="A25" s="110" t="s">
        <v>268</v>
      </c>
      <c r="B25" s="59">
        <v>1440981.6337930004</v>
      </c>
      <c r="C25" s="59">
        <v>1055601.5744179974</v>
      </c>
      <c r="D25" s="53">
        <f>+C25*100/$C$24</f>
        <v>43.814766161440701</v>
      </c>
      <c r="E25" s="59"/>
    </row>
    <row r="26" spans="1:5" ht="14.1" customHeight="1" x14ac:dyDescent="0.25">
      <c r="A26" s="110" t="s">
        <v>219</v>
      </c>
      <c r="B26" s="59">
        <v>268337.18049999967</v>
      </c>
      <c r="C26" s="59">
        <v>304299.54441899928</v>
      </c>
      <c r="D26" s="53">
        <f t="shared" ref="D26:D42" si="1">+C26*100/$C$24</f>
        <v>12.630535710504596</v>
      </c>
      <c r="E26" s="59"/>
    </row>
    <row r="27" spans="1:5" ht="14.1" customHeight="1" x14ac:dyDescent="0.25">
      <c r="A27" s="110" t="s">
        <v>218</v>
      </c>
      <c r="B27" s="59">
        <v>104073.60119199993</v>
      </c>
      <c r="C27" s="59">
        <v>123577.98704099988</v>
      </c>
      <c r="D27" s="53">
        <f t="shared" si="1"/>
        <v>5.1293411606441079</v>
      </c>
      <c r="E27" s="59"/>
    </row>
    <row r="28" spans="1:5" ht="14.1" customHeight="1" x14ac:dyDescent="0.25">
      <c r="A28" s="110" t="s">
        <v>220</v>
      </c>
      <c r="B28" s="59">
        <v>258.24585999999999</v>
      </c>
      <c r="C28" s="59">
        <v>590.15150200000005</v>
      </c>
      <c r="D28" s="53">
        <f t="shared" si="1"/>
        <v>2.4495368978782902E-2</v>
      </c>
      <c r="E28" s="59"/>
    </row>
    <row r="29" spans="1:5" ht="14.1" customHeight="1" x14ac:dyDescent="0.25">
      <c r="A29" s="110" t="s">
        <v>324</v>
      </c>
      <c r="B29" s="59">
        <v>1622272.1280469992</v>
      </c>
      <c r="C29" s="59">
        <v>514492.2090609998</v>
      </c>
      <c r="D29" s="53">
        <f t="shared" si="1"/>
        <v>21.354985041888959</v>
      </c>
      <c r="E29" s="59"/>
    </row>
    <row r="30" spans="1:5" ht="14.1" customHeight="1" x14ac:dyDescent="0.25">
      <c r="A30" s="110" t="s">
        <v>323</v>
      </c>
      <c r="B30" s="59">
        <v>1141.2086879999983</v>
      </c>
      <c r="C30" s="59">
        <v>3112.673816</v>
      </c>
      <c r="D30" s="53">
        <f t="shared" si="1"/>
        <v>0.12919749144943496</v>
      </c>
      <c r="E30" s="59"/>
    </row>
    <row r="31" spans="1:5" ht="14.1" customHeight="1" x14ac:dyDescent="0.25">
      <c r="A31" s="110" t="s">
        <v>134</v>
      </c>
      <c r="B31" s="59">
        <v>76383.652671000033</v>
      </c>
      <c r="C31" s="59">
        <v>174798.0985799999</v>
      </c>
      <c r="D31" s="53">
        <f t="shared" si="1"/>
        <v>7.2553300415166362</v>
      </c>
      <c r="E31" s="59"/>
    </row>
    <row r="32" spans="1:5" ht="14.1" customHeight="1" x14ac:dyDescent="0.25">
      <c r="A32" s="110" t="s">
        <v>135</v>
      </c>
      <c r="B32" s="59">
        <v>86.520597999999993</v>
      </c>
      <c r="C32" s="59">
        <v>1287.2596759999994</v>
      </c>
      <c r="D32" s="53">
        <f t="shared" si="1"/>
        <v>5.3430179586543718E-2</v>
      </c>
      <c r="E32" s="59"/>
    </row>
    <row r="33" spans="1:5" ht="14.1" customHeight="1" x14ac:dyDescent="0.25">
      <c r="A33" s="110" t="s">
        <v>225</v>
      </c>
      <c r="B33" s="59">
        <v>68271.945181000017</v>
      </c>
      <c r="C33" s="59">
        <v>19161.444312000003</v>
      </c>
      <c r="D33" s="53">
        <f t="shared" si="1"/>
        <v>0.79533246462675422</v>
      </c>
      <c r="E33" s="59"/>
    </row>
    <row r="34" spans="1:5" ht="14.1" customHeight="1" x14ac:dyDescent="0.25">
      <c r="A34" s="110" t="s">
        <v>309</v>
      </c>
      <c r="B34" s="59">
        <v>13670.800693000001</v>
      </c>
      <c r="C34" s="59">
        <v>21968.066374000002</v>
      </c>
      <c r="D34" s="53">
        <f t="shared" si="1"/>
        <v>0.9118266915493225</v>
      </c>
      <c r="E34" s="59"/>
    </row>
    <row r="35" spans="1:5" ht="14.1" customHeight="1" x14ac:dyDescent="0.25">
      <c r="A35" s="110" t="s">
        <v>305</v>
      </c>
      <c r="B35" s="59">
        <v>117186.18098299997</v>
      </c>
      <c r="C35" s="59">
        <v>35545.124265999992</v>
      </c>
      <c r="D35" s="53">
        <f t="shared" si="1"/>
        <v>1.4753684966345462</v>
      </c>
      <c r="E35" s="59"/>
    </row>
    <row r="36" spans="1:5" ht="14.1" customHeight="1" x14ac:dyDescent="0.25">
      <c r="A36" s="110" t="s">
        <v>489</v>
      </c>
      <c r="B36" s="59">
        <v>329.71683399999995</v>
      </c>
      <c r="C36" s="59">
        <v>1176.6930309999996</v>
      </c>
      <c r="D36" s="53">
        <f t="shared" si="1"/>
        <v>4.8840899110526054E-2</v>
      </c>
      <c r="E36" s="59"/>
    </row>
    <row r="37" spans="1:5" ht="14.1" customHeight="1" x14ac:dyDescent="0.25">
      <c r="A37" s="110" t="s">
        <v>247</v>
      </c>
      <c r="B37" s="59">
        <v>11540.594724999995</v>
      </c>
      <c r="C37" s="59">
        <v>53378.657163999967</v>
      </c>
      <c r="D37" s="53">
        <f t="shared" si="1"/>
        <v>2.2155834533894523</v>
      </c>
      <c r="E37" s="59"/>
    </row>
    <row r="38" spans="1:5" ht="14.1" customHeight="1" x14ac:dyDescent="0.25">
      <c r="A38" s="110" t="s">
        <v>307</v>
      </c>
      <c r="B38" s="59">
        <v>5694.0983009999991</v>
      </c>
      <c r="C38" s="59">
        <v>17678.043882000002</v>
      </c>
      <c r="D38" s="53">
        <f t="shared" si="1"/>
        <v>0.73376108718724509</v>
      </c>
      <c r="E38" s="59"/>
    </row>
    <row r="39" spans="1:5" ht="14.1" customHeight="1" x14ac:dyDescent="0.25">
      <c r="A39" s="110" t="s">
        <v>313</v>
      </c>
      <c r="B39" s="59">
        <v>14995.23329</v>
      </c>
      <c r="C39" s="59">
        <v>58257.473928999992</v>
      </c>
      <c r="D39" s="53">
        <f t="shared" si="1"/>
        <v>2.4180880923398549</v>
      </c>
      <c r="E39" s="59"/>
    </row>
    <row r="40" spans="1:5" ht="14.1" customHeight="1" x14ac:dyDescent="0.25">
      <c r="A40" s="110" t="s">
        <v>521</v>
      </c>
      <c r="B40" s="59">
        <v>2114.5086460000002</v>
      </c>
      <c r="C40" s="59">
        <v>5044.8591050000014</v>
      </c>
      <c r="D40" s="53">
        <f t="shared" si="1"/>
        <v>0.20939654445367739</v>
      </c>
      <c r="E40" s="59"/>
    </row>
    <row r="41" spans="1:5" ht="14.1" customHeight="1" x14ac:dyDescent="0.25">
      <c r="A41" s="110" t="s">
        <v>228</v>
      </c>
      <c r="B41" s="59">
        <v>1817.4626139999998</v>
      </c>
      <c r="C41" s="59">
        <v>17932.839459999996</v>
      </c>
      <c r="D41" s="53">
        <f t="shared" si="1"/>
        <v>0.74433686590867609</v>
      </c>
      <c r="E41" s="59"/>
    </row>
    <row r="42" spans="1:5" ht="14.1" customHeight="1" x14ac:dyDescent="0.25">
      <c r="A42" s="110" t="s">
        <v>319</v>
      </c>
      <c r="B42" s="59">
        <v>252.69150100000004</v>
      </c>
      <c r="C42" s="59">
        <v>1334.337835</v>
      </c>
      <c r="D42" s="53">
        <f t="shared" si="1"/>
        <v>5.5384248790195122E-2</v>
      </c>
      <c r="E42" s="59"/>
    </row>
    <row r="43" spans="1:5" ht="14.1" customHeight="1" x14ac:dyDescent="0.25">
      <c r="A43" s="56"/>
      <c r="B43" s="57"/>
      <c r="C43" s="57"/>
      <c r="D43" s="60" t="s">
        <v>129</v>
      </c>
      <c r="E43" s="59"/>
    </row>
    <row r="44" spans="1:5" ht="14.1" customHeight="1" x14ac:dyDescent="0.25">
      <c r="A44" s="58" t="s">
        <v>227</v>
      </c>
      <c r="B44" s="47"/>
      <c r="C44" s="47"/>
      <c r="D44" s="53"/>
      <c r="E44" s="59"/>
    </row>
    <row r="45" spans="1:5" ht="23.1" customHeight="1" x14ac:dyDescent="0.25">
      <c r="A45" s="126" t="s">
        <v>256</v>
      </c>
      <c r="B45" s="127" t="s">
        <v>294</v>
      </c>
      <c r="C45" s="127" t="s">
        <v>371</v>
      </c>
      <c r="D45" s="128" t="s">
        <v>335</v>
      </c>
      <c r="E45" s="59"/>
    </row>
    <row r="46" spans="1:5" ht="18" customHeight="1" thickBot="1" x14ac:dyDescent="0.3">
      <c r="A46" s="132" t="s">
        <v>383</v>
      </c>
      <c r="B46" s="133"/>
      <c r="C46" s="133">
        <f>+C5-C24</f>
        <v>2443361.1598890186</v>
      </c>
      <c r="D46" s="137"/>
      <c r="E46" s="59"/>
    </row>
    <row r="47" spans="1:5" ht="14.1" customHeight="1" thickTop="1" x14ac:dyDescent="0.25">
      <c r="A47" s="27" t="s">
        <v>268</v>
      </c>
      <c r="B47" s="59"/>
      <c r="C47" s="59">
        <f>+C6-C25</f>
        <v>1887207.2204720129</v>
      </c>
      <c r="D47" s="54"/>
      <c r="E47" s="59"/>
    </row>
    <row r="48" spans="1:5" ht="14.1" customHeight="1" x14ac:dyDescent="0.25">
      <c r="A48" s="27" t="s">
        <v>219</v>
      </c>
      <c r="B48" s="59"/>
      <c r="C48" s="59">
        <f t="shared" ref="C48:C64" si="2">+C7-C26</f>
        <v>53377.041171004064</v>
      </c>
      <c r="D48" s="54"/>
      <c r="E48" s="59"/>
    </row>
    <row r="49" spans="1:5" ht="14.1" customHeight="1" x14ac:dyDescent="0.25">
      <c r="A49" s="27" t="s">
        <v>218</v>
      </c>
      <c r="B49" s="59"/>
      <c r="C49" s="59">
        <f t="shared" si="2"/>
        <v>186473.70750900026</v>
      </c>
      <c r="D49" s="54"/>
      <c r="E49" s="59"/>
    </row>
    <row r="50" spans="1:5" ht="14.1" customHeight="1" x14ac:dyDescent="0.25">
      <c r="A50" s="27" t="s">
        <v>220</v>
      </c>
      <c r="B50" s="59"/>
      <c r="C50" s="59">
        <f t="shared" si="2"/>
        <v>274892.68079800019</v>
      </c>
      <c r="D50" s="54"/>
      <c r="E50" s="59"/>
    </row>
    <row r="51" spans="1:5" ht="14.1" customHeight="1" x14ac:dyDescent="0.25">
      <c r="A51" s="27" t="s">
        <v>324</v>
      </c>
      <c r="B51" s="59"/>
      <c r="C51" s="59">
        <f t="shared" si="2"/>
        <v>-311404.86551099981</v>
      </c>
      <c r="D51" s="54"/>
      <c r="E51" s="59"/>
    </row>
    <row r="52" spans="1:5" ht="14.1" customHeight="1" x14ac:dyDescent="0.25">
      <c r="A52" s="27" t="s">
        <v>323</v>
      </c>
      <c r="B52" s="59"/>
      <c r="C52" s="59">
        <f t="shared" si="2"/>
        <v>199717.84244399986</v>
      </c>
      <c r="D52" s="54"/>
      <c r="E52" s="59"/>
    </row>
    <row r="53" spans="1:5" ht="14.1" customHeight="1" x14ac:dyDescent="0.25">
      <c r="A53" s="27" t="s">
        <v>134</v>
      </c>
      <c r="B53" s="59"/>
      <c r="C53" s="59">
        <f t="shared" si="2"/>
        <v>20762.417150000052</v>
      </c>
      <c r="D53" s="54"/>
      <c r="E53" s="59"/>
    </row>
    <row r="54" spans="1:5" ht="14.1" customHeight="1" x14ac:dyDescent="0.25">
      <c r="A54" s="27" t="s">
        <v>135</v>
      </c>
      <c r="B54" s="59"/>
      <c r="C54" s="59">
        <f t="shared" si="2"/>
        <v>106848.6653639999</v>
      </c>
      <c r="D54" s="54"/>
      <c r="E54" s="59"/>
    </row>
    <row r="55" spans="1:5" ht="14.1" customHeight="1" x14ac:dyDescent="0.25">
      <c r="A55" s="27" t="s">
        <v>225</v>
      </c>
      <c r="B55" s="59"/>
      <c r="C55" s="59">
        <f t="shared" si="2"/>
        <v>84553.599888000084</v>
      </c>
      <c r="D55" s="54"/>
      <c r="E55" s="59"/>
    </row>
    <row r="56" spans="1:5" ht="14.1" customHeight="1" x14ac:dyDescent="0.25">
      <c r="A56" s="27" t="s">
        <v>309</v>
      </c>
      <c r="B56" s="59"/>
      <c r="C56" s="59">
        <f t="shared" si="2"/>
        <v>18405.945305999987</v>
      </c>
      <c r="D56" s="54"/>
      <c r="E56" s="59"/>
    </row>
    <row r="57" spans="1:5" ht="14.1" customHeight="1" x14ac:dyDescent="0.25">
      <c r="A57" s="27" t="s">
        <v>305</v>
      </c>
      <c r="B57" s="59"/>
      <c r="C57" s="59">
        <f t="shared" si="2"/>
        <v>-6822.6657459999806</v>
      </c>
      <c r="D57" s="54"/>
      <c r="E57" s="59"/>
    </row>
    <row r="58" spans="1:5" ht="14.1" customHeight="1" x14ac:dyDescent="0.25">
      <c r="A58" s="27" t="s">
        <v>489</v>
      </c>
      <c r="B58" s="59"/>
      <c r="C58" s="59">
        <f t="shared" si="2"/>
        <v>23292.774399000002</v>
      </c>
      <c r="D58" s="54"/>
      <c r="E58" s="59"/>
    </row>
    <row r="59" spans="1:5" ht="14.1" customHeight="1" x14ac:dyDescent="0.25">
      <c r="A59" s="27" t="s">
        <v>247</v>
      </c>
      <c r="B59" s="59"/>
      <c r="C59" s="59">
        <f t="shared" si="2"/>
        <v>-36934.539473999968</v>
      </c>
      <c r="D59" s="54"/>
      <c r="E59" s="59"/>
    </row>
    <row r="60" spans="1:5" ht="14.1" customHeight="1" x14ac:dyDescent="0.25">
      <c r="A60" s="27" t="s">
        <v>307</v>
      </c>
      <c r="B60" s="59"/>
      <c r="C60" s="59">
        <f t="shared" si="2"/>
        <v>-3609.587861999993</v>
      </c>
      <c r="D60" s="54"/>
      <c r="E60" s="59"/>
    </row>
    <row r="61" spans="1:5" ht="14.1" customHeight="1" x14ac:dyDescent="0.25">
      <c r="A61" s="27" t="s">
        <v>313</v>
      </c>
      <c r="B61" s="59"/>
      <c r="C61" s="59">
        <f t="shared" si="2"/>
        <v>-45938.249828999993</v>
      </c>
      <c r="D61" s="54"/>
      <c r="E61" s="59"/>
    </row>
    <row r="62" spans="1:5" ht="14.1" customHeight="1" x14ac:dyDescent="0.25">
      <c r="A62" s="27" t="s">
        <v>521</v>
      </c>
      <c r="B62" s="59"/>
      <c r="C62" s="59">
        <f t="shared" si="2"/>
        <v>6905.8141949999972</v>
      </c>
      <c r="D62" s="54"/>
      <c r="E62" s="59"/>
    </row>
    <row r="63" spans="1:5" ht="14.1" customHeight="1" x14ac:dyDescent="0.25">
      <c r="A63" s="27" t="s">
        <v>228</v>
      </c>
      <c r="B63" s="59"/>
      <c r="C63" s="59">
        <f t="shared" si="2"/>
        <v>-14531.316959999996</v>
      </c>
      <c r="D63" s="54"/>
      <c r="E63" s="59"/>
    </row>
    <row r="64" spans="1:5" ht="14.1" customHeight="1" x14ac:dyDescent="0.25">
      <c r="A64" s="46" t="s">
        <v>319</v>
      </c>
      <c r="B64" s="103"/>
      <c r="C64" s="309">
        <f t="shared" si="2"/>
        <v>164.67657499999927</v>
      </c>
      <c r="D64" s="55"/>
      <c r="E64" s="59"/>
    </row>
    <row r="65" spans="1:4" ht="9" customHeight="1" x14ac:dyDescent="0.25">
      <c r="A65" s="31" t="s">
        <v>360</v>
      </c>
      <c r="D65" s="53"/>
    </row>
    <row r="66" spans="1:4" ht="9" customHeight="1" x14ac:dyDescent="0.25">
      <c r="A66" s="32" t="s">
        <v>251</v>
      </c>
      <c r="D66" s="53"/>
    </row>
    <row r="67" spans="1:4" ht="9" customHeight="1" x14ac:dyDescent="0.25">
      <c r="A67" s="430" t="s">
        <v>825</v>
      </c>
      <c r="D67" s="53"/>
    </row>
    <row r="68" spans="1:4" ht="14.1" customHeight="1" x14ac:dyDescent="0.25">
      <c r="D68" s="53"/>
    </row>
    <row r="69" spans="1:4" ht="14.1" customHeight="1" x14ac:dyDescent="0.25">
      <c r="D69" s="53"/>
    </row>
  </sheetData>
  <mergeCells count="2">
    <mergeCell ref="A1:D1"/>
    <mergeCell ref="A2:D2"/>
  </mergeCells>
  <phoneticPr fontId="21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E1FFEF"/>
    <pageSetUpPr autoPageBreaks="0"/>
  </sheetPr>
  <dimension ref="A1:H68"/>
  <sheetViews>
    <sheetView showGridLines="0" defaultGridColor="0" colorId="8" zoomScale="150" zoomScaleNormal="150" zoomScaleSheetLayoutView="100" workbookViewId="0">
      <selection activeCell="C24" sqref="C24"/>
    </sheetView>
  </sheetViews>
  <sheetFormatPr baseColWidth="10" defaultColWidth="29.85546875" defaultRowHeight="14.1" customHeight="1" x14ac:dyDescent="0.25"/>
  <cols>
    <col min="1" max="1" width="18.7109375" style="25" customWidth="1"/>
    <col min="2" max="3" width="14.85546875" style="25" customWidth="1"/>
    <col min="4" max="4" width="12" style="25" customWidth="1"/>
    <col min="5" max="5" width="29.85546875" style="25"/>
    <col min="6" max="8" width="7.42578125" style="25" customWidth="1"/>
    <col min="9" max="16384" width="29.85546875" style="25"/>
  </cols>
  <sheetData>
    <row r="1" spans="1:8" ht="14.1" customHeight="1" x14ac:dyDescent="0.25">
      <c r="A1" s="396" t="s">
        <v>523</v>
      </c>
      <c r="B1" s="396"/>
      <c r="C1" s="396"/>
      <c r="D1" s="396"/>
    </row>
    <row r="2" spans="1:8" ht="3.95" customHeight="1" x14ac:dyDescent="0.25"/>
    <row r="3" spans="1:8" ht="23.1" customHeight="1" x14ac:dyDescent="0.25">
      <c r="A3" s="126" t="s">
        <v>256</v>
      </c>
      <c r="B3" s="127" t="s">
        <v>294</v>
      </c>
      <c r="C3" s="127" t="s">
        <v>371</v>
      </c>
      <c r="D3" s="128" t="s">
        <v>335</v>
      </c>
    </row>
    <row r="4" spans="1:8" ht="18" customHeight="1" thickBot="1" x14ac:dyDescent="0.3">
      <c r="A4" s="132" t="s">
        <v>131</v>
      </c>
      <c r="B4" s="133"/>
      <c r="C4" s="133">
        <f>+SUM(C6:C9)</f>
        <v>112434.15372999998</v>
      </c>
      <c r="D4" s="134">
        <f>+C4*100/C4</f>
        <v>100</v>
      </c>
    </row>
    <row r="5" spans="1:8" ht="6.95" customHeight="1" thickTop="1" x14ac:dyDescent="0.25">
      <c r="A5" s="145"/>
      <c r="B5" s="146"/>
      <c r="C5" s="146"/>
      <c r="D5" s="148"/>
    </row>
    <row r="6" spans="1:8" ht="14.1" customHeight="1" x14ac:dyDescent="0.25">
      <c r="A6" s="138" t="s">
        <v>223</v>
      </c>
      <c r="B6" s="139">
        <v>35136.694882999996</v>
      </c>
      <c r="C6" s="139">
        <v>66338.824740000011</v>
      </c>
      <c r="D6" s="140">
        <f>+C6*100/$C$4</f>
        <v>59.00237831585094</v>
      </c>
      <c r="E6" s="139"/>
    </row>
    <row r="7" spans="1:8" ht="14.1" customHeight="1" x14ac:dyDescent="0.25">
      <c r="A7" s="138" t="s">
        <v>311</v>
      </c>
      <c r="B7" s="139">
        <v>14110.455328999999</v>
      </c>
      <c r="C7" s="139">
        <v>36109.952269999972</v>
      </c>
      <c r="D7" s="140">
        <f>+C7*100/$C$4</f>
        <v>32.116533163681403</v>
      </c>
      <c r="E7" s="139"/>
    </row>
    <row r="8" spans="1:8" ht="14.1" customHeight="1" x14ac:dyDescent="0.25">
      <c r="A8" s="138" t="s">
        <v>310</v>
      </c>
      <c r="B8" s="139">
        <v>4739.2183579999983</v>
      </c>
      <c r="C8" s="139">
        <v>8615.1136299999926</v>
      </c>
      <c r="D8" s="140">
        <f>+C8*100/$C$4</f>
        <v>7.662363564978997</v>
      </c>
      <c r="E8" s="139"/>
    </row>
    <row r="9" spans="1:8" ht="14.1" customHeight="1" x14ac:dyDescent="0.25">
      <c r="A9" s="138" t="s">
        <v>320</v>
      </c>
      <c r="B9" s="139">
        <v>954.59904000000006</v>
      </c>
      <c r="C9" s="139">
        <v>1370.2630900000001</v>
      </c>
      <c r="D9" s="140">
        <f>+C9*100/$C$4</f>
        <v>1.2187249554886657</v>
      </c>
      <c r="E9" s="139"/>
    </row>
    <row r="10" spans="1:8" ht="18" customHeight="1" thickBot="1" x14ac:dyDescent="0.3">
      <c r="A10" s="132" t="s">
        <v>132</v>
      </c>
      <c r="B10" s="133"/>
      <c r="C10" s="133">
        <f>+SUM(C12:C15)</f>
        <v>2109009.8968490018</v>
      </c>
      <c r="D10" s="134">
        <f>+C10*100/C10</f>
        <v>100</v>
      </c>
      <c r="E10" s="139"/>
    </row>
    <row r="11" spans="1:8" ht="5.0999999999999996" customHeight="1" thickTop="1" x14ac:dyDescent="0.25">
      <c r="A11" s="145"/>
      <c r="B11" s="146"/>
      <c r="C11" s="146"/>
      <c r="D11" s="148"/>
      <c r="E11" s="139"/>
    </row>
    <row r="12" spans="1:8" ht="14.1" customHeight="1" x14ac:dyDescent="0.25">
      <c r="A12" s="138" t="s">
        <v>223</v>
      </c>
      <c r="B12" s="139">
        <v>334664.04199499998</v>
      </c>
      <c r="C12" s="139">
        <v>357109.94924700033</v>
      </c>
      <c r="D12" s="140">
        <f>+C12*100/$C$10</f>
        <v>16.932587646010855</v>
      </c>
      <c r="E12" s="139"/>
      <c r="F12" s="373"/>
      <c r="G12" s="347"/>
      <c r="H12" s="347"/>
    </row>
    <row r="13" spans="1:8" ht="14.1" customHeight="1" x14ac:dyDescent="0.25">
      <c r="A13" s="138" t="s">
        <v>311</v>
      </c>
      <c r="B13" s="139">
        <v>3817042.0892170025</v>
      </c>
      <c r="C13" s="139">
        <v>1481149.4701280014</v>
      </c>
      <c r="D13" s="140">
        <f>+C13*100/$C$10</f>
        <v>70.22961211993055</v>
      </c>
      <c r="E13" s="139"/>
      <c r="F13" s="373"/>
      <c r="G13" s="347"/>
      <c r="H13" s="347"/>
    </row>
    <row r="14" spans="1:8" ht="14.1" customHeight="1" x14ac:dyDescent="0.25">
      <c r="A14" s="138" t="s">
        <v>310</v>
      </c>
      <c r="B14" s="139">
        <v>131211.88377500005</v>
      </c>
      <c r="C14" s="139">
        <v>98207.545204999959</v>
      </c>
      <c r="D14" s="140">
        <f>+C14*100/$C$10</f>
        <v>4.6565710929914754</v>
      </c>
      <c r="E14" s="139"/>
      <c r="F14" s="373"/>
      <c r="G14" s="347"/>
      <c r="H14" s="347"/>
    </row>
    <row r="15" spans="1:8" ht="14.1" customHeight="1" x14ac:dyDescent="0.25">
      <c r="A15" s="138" t="s">
        <v>320</v>
      </c>
      <c r="B15" s="139">
        <v>285643.45864000008</v>
      </c>
      <c r="C15" s="139">
        <v>172542.93226899998</v>
      </c>
      <c r="D15" s="140">
        <f>+C15*100/$C$10</f>
        <v>8.1812291410671119</v>
      </c>
      <c r="E15" s="139"/>
      <c r="F15" s="373"/>
      <c r="G15" s="347"/>
      <c r="H15" s="347"/>
    </row>
    <row r="16" spans="1:8" ht="18.95" customHeight="1" thickBot="1" x14ac:dyDescent="0.3">
      <c r="A16" s="132" t="s">
        <v>34</v>
      </c>
      <c r="B16" s="133"/>
      <c r="C16" s="133">
        <f>+C4-C10</f>
        <v>-1996575.7431190019</v>
      </c>
      <c r="D16" s="137"/>
      <c r="E16" s="139"/>
    </row>
    <row r="17" spans="1:8" ht="3.95" customHeight="1" thickTop="1" x14ac:dyDescent="0.25">
      <c r="A17" s="145"/>
      <c r="B17" s="146"/>
      <c r="C17" s="146"/>
      <c r="D17" s="147"/>
      <c r="E17" s="139"/>
    </row>
    <row r="18" spans="1:8" ht="14.1" customHeight="1" x14ac:dyDescent="0.25">
      <c r="A18" s="138" t="s">
        <v>223</v>
      </c>
      <c r="B18" s="139"/>
      <c r="C18" s="139">
        <f>+C6-C12</f>
        <v>-290771.12450700032</v>
      </c>
      <c r="D18" s="141"/>
      <c r="E18" s="139"/>
      <c r="G18" s="139"/>
      <c r="H18" s="139"/>
    </row>
    <row r="19" spans="1:8" ht="14.1" customHeight="1" x14ac:dyDescent="0.25">
      <c r="A19" s="138" t="s">
        <v>311</v>
      </c>
      <c r="B19" s="139"/>
      <c r="C19" s="139">
        <f>+C7-C13</f>
        <v>-1445039.5178580014</v>
      </c>
      <c r="D19" s="141"/>
      <c r="E19" s="139"/>
      <c r="G19" s="139"/>
      <c r="H19" s="139"/>
    </row>
    <row r="20" spans="1:8" ht="14.1" customHeight="1" x14ac:dyDescent="0.25">
      <c r="A20" s="138" t="s">
        <v>310</v>
      </c>
      <c r="B20" s="139"/>
      <c r="C20" s="139">
        <f>+C8-C14</f>
        <v>-89592.431574999966</v>
      </c>
      <c r="D20" s="141"/>
      <c r="E20" s="139"/>
      <c r="G20" s="139"/>
      <c r="H20" s="139"/>
    </row>
    <row r="21" spans="1:8" ht="14.1" customHeight="1" x14ac:dyDescent="0.25">
      <c r="A21" s="142" t="s">
        <v>320</v>
      </c>
      <c r="B21" s="143"/>
      <c r="C21" s="143">
        <f>+C9-C15</f>
        <v>-171172.66917899999</v>
      </c>
      <c r="D21" s="144"/>
      <c r="E21" s="139"/>
      <c r="G21" s="139"/>
      <c r="H21" s="139"/>
    </row>
    <row r="22" spans="1:8" ht="9" customHeight="1" x14ac:dyDescent="0.25">
      <c r="A22" s="31" t="s">
        <v>360</v>
      </c>
      <c r="B22" s="59"/>
      <c r="C22" s="59"/>
      <c r="D22" s="53"/>
    </row>
    <row r="23" spans="1:8" ht="9" customHeight="1" x14ac:dyDescent="0.25">
      <c r="A23" s="32" t="s">
        <v>251</v>
      </c>
      <c r="B23" s="59"/>
      <c r="C23" s="59"/>
      <c r="D23" s="53"/>
    </row>
    <row r="24" spans="1:8" ht="9" customHeight="1" x14ac:dyDescent="0.25">
      <c r="A24" s="430" t="s">
        <v>825</v>
      </c>
      <c r="B24" s="59"/>
      <c r="C24" s="59"/>
      <c r="D24" s="53"/>
    </row>
    <row r="25" spans="1:8" ht="14.1" customHeight="1" x14ac:dyDescent="0.25">
      <c r="B25" s="59"/>
      <c r="C25" s="59"/>
      <c r="D25" s="53"/>
    </row>
    <row r="26" spans="1:8" ht="14.1" customHeight="1" x14ac:dyDescent="0.25">
      <c r="B26" s="59"/>
      <c r="C26" s="59"/>
      <c r="D26" s="53"/>
    </row>
    <row r="27" spans="1:8" ht="14.1" customHeight="1" x14ac:dyDescent="0.25">
      <c r="B27" s="59"/>
      <c r="C27" s="59"/>
      <c r="D27" s="53"/>
    </row>
    <row r="28" spans="1:8" ht="14.1" customHeight="1" x14ac:dyDescent="0.25">
      <c r="B28" s="59"/>
      <c r="C28" s="59"/>
      <c r="D28" s="53"/>
    </row>
    <row r="29" spans="1:8" ht="14.1" customHeight="1" x14ac:dyDescent="0.25">
      <c r="B29" s="59"/>
      <c r="C29" s="59"/>
      <c r="D29" s="53"/>
    </row>
    <row r="30" spans="1:8" ht="14.1" customHeight="1" x14ac:dyDescent="0.25">
      <c r="B30" s="59"/>
      <c r="C30" s="59"/>
      <c r="D30" s="53"/>
    </row>
    <row r="31" spans="1:8" ht="14.1" customHeight="1" x14ac:dyDescent="0.25">
      <c r="B31" s="59"/>
      <c r="C31" s="59"/>
      <c r="D31" s="53"/>
    </row>
    <row r="32" spans="1:8" ht="14.1" customHeight="1" x14ac:dyDescent="0.25">
      <c r="B32" s="59"/>
      <c r="C32" s="59"/>
      <c r="D32" s="53"/>
    </row>
    <row r="33" spans="2:4" ht="14.1" customHeight="1" x14ac:dyDescent="0.25">
      <c r="B33" s="59"/>
      <c r="C33" s="59"/>
      <c r="D33" s="53"/>
    </row>
    <row r="34" spans="2:4" ht="14.1" customHeight="1" x14ac:dyDescent="0.25">
      <c r="B34" s="59"/>
      <c r="C34" s="59"/>
      <c r="D34" s="53"/>
    </row>
    <row r="35" spans="2:4" ht="14.1" customHeight="1" x14ac:dyDescent="0.25">
      <c r="B35" s="59"/>
      <c r="C35" s="59"/>
      <c r="D35" s="53"/>
    </row>
    <row r="36" spans="2:4" ht="14.1" customHeight="1" x14ac:dyDescent="0.25">
      <c r="B36" s="59"/>
      <c r="C36" s="59"/>
      <c r="D36" s="53"/>
    </row>
    <row r="37" spans="2:4" ht="14.1" customHeight="1" x14ac:dyDescent="0.25">
      <c r="B37" s="59"/>
      <c r="C37" s="59"/>
      <c r="D37" s="53"/>
    </row>
    <row r="38" spans="2:4" ht="14.1" customHeight="1" x14ac:dyDescent="0.25">
      <c r="B38" s="59"/>
      <c r="C38" s="59"/>
      <c r="D38" s="53"/>
    </row>
    <row r="39" spans="2:4" ht="14.1" customHeight="1" x14ac:dyDescent="0.25">
      <c r="B39" s="59"/>
      <c r="C39" s="59"/>
      <c r="D39" s="53"/>
    </row>
    <row r="40" spans="2:4" ht="14.1" customHeight="1" x14ac:dyDescent="0.25">
      <c r="B40" s="59"/>
      <c r="C40" s="59"/>
      <c r="D40" s="53"/>
    </row>
    <row r="41" spans="2:4" ht="14.1" customHeight="1" x14ac:dyDescent="0.25">
      <c r="B41" s="59"/>
      <c r="C41" s="59"/>
      <c r="D41" s="53"/>
    </row>
    <row r="42" spans="2:4" ht="14.1" customHeight="1" x14ac:dyDescent="0.25">
      <c r="B42" s="59"/>
      <c r="C42" s="59"/>
      <c r="D42" s="53"/>
    </row>
    <row r="43" spans="2:4" ht="14.1" customHeight="1" x14ac:dyDescent="0.25">
      <c r="B43" s="59"/>
      <c r="C43" s="59"/>
      <c r="D43" s="53"/>
    </row>
    <row r="44" spans="2:4" ht="14.1" customHeight="1" x14ac:dyDescent="0.25">
      <c r="B44" s="59"/>
      <c r="C44" s="59"/>
      <c r="D44" s="53"/>
    </row>
    <row r="45" spans="2:4" ht="14.1" customHeight="1" x14ac:dyDescent="0.25">
      <c r="B45" s="59"/>
      <c r="C45" s="59"/>
      <c r="D45" s="53"/>
    </row>
    <row r="46" spans="2:4" ht="14.1" customHeight="1" x14ac:dyDescent="0.25">
      <c r="B46" s="59"/>
      <c r="C46" s="59"/>
      <c r="D46" s="53"/>
    </row>
    <row r="47" spans="2:4" ht="14.1" customHeight="1" x14ac:dyDescent="0.25">
      <c r="B47" s="59"/>
      <c r="C47" s="59"/>
      <c r="D47" s="53"/>
    </row>
    <row r="48" spans="2:4" ht="14.1" customHeight="1" x14ac:dyDescent="0.25">
      <c r="B48" s="59"/>
      <c r="C48" s="59"/>
      <c r="D48" s="53"/>
    </row>
    <row r="49" spans="2:4" ht="14.1" customHeight="1" x14ac:dyDescent="0.25">
      <c r="B49" s="59"/>
      <c r="C49" s="59"/>
      <c r="D49" s="53"/>
    </row>
    <row r="50" spans="2:4" ht="14.1" customHeight="1" x14ac:dyDescent="0.25">
      <c r="B50" s="59"/>
      <c r="C50" s="59"/>
      <c r="D50" s="53"/>
    </row>
    <row r="51" spans="2:4" ht="14.1" customHeight="1" x14ac:dyDescent="0.25">
      <c r="B51" s="59"/>
      <c r="C51" s="59"/>
      <c r="D51" s="53"/>
    </row>
    <row r="52" spans="2:4" ht="14.1" customHeight="1" x14ac:dyDescent="0.25">
      <c r="B52" s="59"/>
      <c r="C52" s="59"/>
      <c r="D52" s="53"/>
    </row>
    <row r="53" spans="2:4" ht="14.1" customHeight="1" x14ac:dyDescent="0.25">
      <c r="B53" s="59"/>
      <c r="C53" s="59"/>
      <c r="D53" s="53"/>
    </row>
    <row r="54" spans="2:4" ht="14.1" customHeight="1" x14ac:dyDescent="0.25">
      <c r="B54" s="59"/>
      <c r="C54" s="59"/>
      <c r="D54" s="53"/>
    </row>
    <row r="55" spans="2:4" ht="14.1" customHeight="1" x14ac:dyDescent="0.25">
      <c r="B55" s="59"/>
      <c r="C55" s="59"/>
      <c r="D55" s="53"/>
    </row>
    <row r="56" spans="2:4" ht="14.1" customHeight="1" x14ac:dyDescent="0.25">
      <c r="B56" s="59"/>
      <c r="C56" s="59"/>
      <c r="D56" s="53"/>
    </row>
    <row r="57" spans="2:4" ht="14.1" customHeight="1" x14ac:dyDescent="0.25">
      <c r="B57" s="59"/>
      <c r="C57" s="59"/>
      <c r="D57" s="53"/>
    </row>
    <row r="58" spans="2:4" ht="14.1" customHeight="1" x14ac:dyDescent="0.25">
      <c r="B58" s="59"/>
      <c r="C58" s="59"/>
      <c r="D58" s="53"/>
    </row>
    <row r="59" spans="2:4" ht="14.1" customHeight="1" x14ac:dyDescent="0.25">
      <c r="B59" s="59"/>
      <c r="C59" s="59"/>
      <c r="D59" s="53"/>
    </row>
    <row r="60" spans="2:4" ht="14.1" customHeight="1" x14ac:dyDescent="0.25">
      <c r="B60" s="59"/>
      <c r="C60" s="59"/>
      <c r="D60" s="53"/>
    </row>
    <row r="61" spans="2:4" ht="14.1" customHeight="1" x14ac:dyDescent="0.25">
      <c r="B61" s="59"/>
      <c r="C61" s="59"/>
      <c r="D61" s="53"/>
    </row>
    <row r="62" spans="2:4" ht="14.1" customHeight="1" x14ac:dyDescent="0.25">
      <c r="B62" s="59"/>
      <c r="C62" s="59"/>
      <c r="D62" s="53"/>
    </row>
    <row r="63" spans="2:4" ht="14.1" customHeight="1" x14ac:dyDescent="0.25">
      <c r="B63" s="59"/>
      <c r="C63" s="59"/>
      <c r="D63" s="53"/>
    </row>
    <row r="64" spans="2:4" ht="14.1" customHeight="1" x14ac:dyDescent="0.25">
      <c r="D64" s="53"/>
    </row>
    <row r="65" spans="4:4" ht="14.1" customHeight="1" x14ac:dyDescent="0.25">
      <c r="D65" s="53"/>
    </row>
    <row r="66" spans="4:4" ht="14.1" customHeight="1" x14ac:dyDescent="0.25">
      <c r="D66" s="53"/>
    </row>
    <row r="67" spans="4:4" ht="14.1" customHeight="1" x14ac:dyDescent="0.25">
      <c r="D67" s="53"/>
    </row>
    <row r="68" spans="4:4" ht="14.1" customHeight="1" x14ac:dyDescent="0.25">
      <c r="D68" s="53"/>
    </row>
  </sheetData>
  <mergeCells count="1">
    <mergeCell ref="A1:D1"/>
  </mergeCells>
  <phoneticPr fontId="21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E1FFEF"/>
    <pageSetUpPr autoPageBreaks="0"/>
  </sheetPr>
  <dimension ref="A1:E69"/>
  <sheetViews>
    <sheetView showGridLines="0" defaultGridColor="0" colorId="8" zoomScale="150" zoomScaleNormal="150" zoomScaleSheetLayoutView="100" workbookViewId="0">
      <selection activeCell="E23" sqref="E23"/>
    </sheetView>
  </sheetViews>
  <sheetFormatPr baseColWidth="10" defaultColWidth="29.85546875" defaultRowHeight="14.1" customHeight="1" x14ac:dyDescent="0.25"/>
  <cols>
    <col min="1" max="1" width="17.42578125" style="25" customWidth="1"/>
    <col min="2" max="3" width="13.7109375" style="25" customWidth="1"/>
    <col min="4" max="4" width="12" style="25" customWidth="1"/>
    <col min="5" max="5" width="29.85546875" style="25"/>
    <col min="6" max="6" width="13.28515625" style="25" customWidth="1"/>
    <col min="7" max="16384" width="29.85546875" style="25"/>
  </cols>
  <sheetData>
    <row r="1" spans="1:5" ht="14.1" customHeight="1" x14ac:dyDescent="0.25">
      <c r="A1" s="399" t="s">
        <v>295</v>
      </c>
      <c r="B1" s="399"/>
      <c r="C1" s="399"/>
      <c r="D1" s="399"/>
    </row>
    <row r="2" spans="1:5" ht="14.1" customHeight="1" x14ac:dyDescent="0.25">
      <c r="A2" s="400" t="s">
        <v>524</v>
      </c>
      <c r="B2" s="400"/>
      <c r="C2" s="400"/>
      <c r="D2" s="400"/>
    </row>
    <row r="3" spans="1:5" ht="3.95" customHeight="1" x14ac:dyDescent="0.25"/>
    <row r="4" spans="1:5" ht="23.1" customHeight="1" x14ac:dyDescent="0.25">
      <c r="A4" s="126" t="s">
        <v>256</v>
      </c>
      <c r="B4" s="127" t="s">
        <v>294</v>
      </c>
      <c r="C4" s="127" t="s">
        <v>371</v>
      </c>
      <c r="D4" s="128" t="s">
        <v>335</v>
      </c>
    </row>
    <row r="5" spans="1:5" ht="18" customHeight="1" thickBot="1" x14ac:dyDescent="0.3">
      <c r="A5" s="132" t="s">
        <v>131</v>
      </c>
      <c r="B5" s="133"/>
      <c r="C5" s="133">
        <f>+SUM(C6:C17)</f>
        <v>1286329.2861100044</v>
      </c>
      <c r="D5" s="134">
        <f>SUM(D6:D17)</f>
        <v>99.999999999999986</v>
      </c>
    </row>
    <row r="6" spans="1:5" ht="12.95" customHeight="1" thickTop="1" x14ac:dyDescent="0.25">
      <c r="A6" s="138" t="s">
        <v>219</v>
      </c>
      <c r="B6" s="139">
        <v>321654.26206600032</v>
      </c>
      <c r="C6" s="139">
        <v>357676.58559000335</v>
      </c>
      <c r="D6" s="140">
        <f>+C6*100/$C$5</f>
        <v>27.80598945015511</v>
      </c>
      <c r="E6" s="139"/>
    </row>
    <row r="7" spans="1:5" ht="12.95" customHeight="1" x14ac:dyDescent="0.25">
      <c r="A7" s="138" t="s">
        <v>198</v>
      </c>
      <c r="B7" s="139">
        <v>347722.76938400022</v>
      </c>
      <c r="C7" s="139">
        <v>299005.6564300009</v>
      </c>
      <c r="D7" s="140">
        <f t="shared" ref="D7:D17" si="0">+C7*100/$C$5</f>
        <v>23.244876693605068</v>
      </c>
      <c r="E7" s="139"/>
    </row>
    <row r="8" spans="1:5" ht="12.95" customHeight="1" x14ac:dyDescent="0.25">
      <c r="A8" s="138" t="s">
        <v>134</v>
      </c>
      <c r="B8" s="139">
        <v>92270.04488500001</v>
      </c>
      <c r="C8" s="139">
        <v>195560.51572999996</v>
      </c>
      <c r="D8" s="140">
        <f t="shared" si="0"/>
        <v>15.202990232881628</v>
      </c>
      <c r="E8" s="139"/>
    </row>
    <row r="9" spans="1:5" ht="12.95" customHeight="1" x14ac:dyDescent="0.25">
      <c r="A9" s="138" t="s">
        <v>199</v>
      </c>
      <c r="B9" s="139">
        <v>171232.46458699997</v>
      </c>
      <c r="C9" s="139">
        <v>186000.53523000015</v>
      </c>
      <c r="D9" s="140">
        <f t="shared" si="0"/>
        <v>14.459791690857434</v>
      </c>
      <c r="E9" s="139"/>
    </row>
    <row r="10" spans="1:5" ht="12.95" customHeight="1" x14ac:dyDescent="0.25">
      <c r="A10" s="138" t="s">
        <v>223</v>
      </c>
      <c r="B10" s="139">
        <v>35136.694882999996</v>
      </c>
      <c r="C10" s="139">
        <v>66338.824740000011</v>
      </c>
      <c r="D10" s="140">
        <f t="shared" si="0"/>
        <v>5.157219497086599</v>
      </c>
      <c r="E10" s="139"/>
    </row>
    <row r="11" spans="1:5" ht="12.95" customHeight="1" x14ac:dyDescent="0.25">
      <c r="A11" s="138" t="s">
        <v>224</v>
      </c>
      <c r="B11" s="139">
        <v>58042.267297000013</v>
      </c>
      <c r="C11" s="139">
        <v>64936.419520000076</v>
      </c>
      <c r="D11" s="140">
        <f t="shared" si="0"/>
        <v>5.0481956852879151</v>
      </c>
      <c r="E11" s="139"/>
    </row>
    <row r="12" spans="1:5" ht="12.95" customHeight="1" x14ac:dyDescent="0.25">
      <c r="A12" s="138" t="s">
        <v>252</v>
      </c>
      <c r="B12" s="139">
        <v>65762.912658000176</v>
      </c>
      <c r="C12" s="139">
        <v>63635.062899999946</v>
      </c>
      <c r="D12" s="140">
        <f t="shared" si="0"/>
        <v>4.9470274514575578</v>
      </c>
      <c r="E12" s="139"/>
    </row>
    <row r="13" spans="1:5" ht="12.95" customHeight="1" x14ac:dyDescent="0.25">
      <c r="A13" s="138" t="s">
        <v>311</v>
      </c>
      <c r="B13" s="139">
        <v>14110.455328999999</v>
      </c>
      <c r="C13" s="139">
        <v>36109.952269999972</v>
      </c>
      <c r="D13" s="140">
        <f t="shared" si="0"/>
        <v>2.80720906069085</v>
      </c>
      <c r="E13" s="139"/>
    </row>
    <row r="14" spans="1:5" ht="12.95" customHeight="1" x14ac:dyDescent="0.25">
      <c r="A14" s="138" t="s">
        <v>310</v>
      </c>
      <c r="B14" s="139">
        <v>4739.2183579999983</v>
      </c>
      <c r="C14" s="139">
        <v>8615.1136299999926</v>
      </c>
      <c r="D14" s="140">
        <f t="shared" si="0"/>
        <v>0.66974403234283852</v>
      </c>
      <c r="E14" s="139"/>
    </row>
    <row r="15" spans="1:5" ht="12.95" customHeight="1" x14ac:dyDescent="0.25">
      <c r="A15" s="138" t="s">
        <v>306</v>
      </c>
      <c r="B15" s="139">
        <v>3087.8157019999999</v>
      </c>
      <c r="C15" s="139">
        <v>6127.607039999999</v>
      </c>
      <c r="D15" s="140">
        <f t="shared" si="0"/>
        <v>0.4763637978367522</v>
      </c>
      <c r="E15" s="139"/>
    </row>
    <row r="16" spans="1:5" ht="12.95" customHeight="1" x14ac:dyDescent="0.25">
      <c r="A16" s="138" t="s">
        <v>320</v>
      </c>
      <c r="B16" s="139">
        <v>954.59904000000006</v>
      </c>
      <c r="C16" s="139">
        <v>1370.2630900000001</v>
      </c>
      <c r="D16" s="140">
        <f t="shared" si="0"/>
        <v>0.10652506358957436</v>
      </c>
      <c r="E16" s="139"/>
    </row>
    <row r="17" spans="1:5" ht="12.95" customHeight="1" x14ac:dyDescent="0.25">
      <c r="A17" s="138" t="s">
        <v>318</v>
      </c>
      <c r="B17" s="139">
        <v>1030.5081740000001</v>
      </c>
      <c r="C17" s="139">
        <v>952.74994000000027</v>
      </c>
      <c r="D17" s="140">
        <f t="shared" si="0"/>
        <v>7.4067344208668118E-2</v>
      </c>
      <c r="E17" s="139"/>
    </row>
    <row r="18" spans="1:5" ht="18" customHeight="1" thickBot="1" x14ac:dyDescent="0.3">
      <c r="A18" s="132" t="s">
        <v>132</v>
      </c>
      <c r="B18" s="133"/>
      <c r="C18" s="133">
        <f>+SUM(C19:C30)</f>
        <v>3648726.8955500005</v>
      </c>
      <c r="D18" s="134">
        <f>SUM(D19:D30)</f>
        <v>100</v>
      </c>
    </row>
    <row r="19" spans="1:5" ht="12.95" customHeight="1" thickTop="1" x14ac:dyDescent="0.25">
      <c r="A19" s="138" t="s">
        <v>219</v>
      </c>
      <c r="B19" s="59">
        <v>268337.18049999967</v>
      </c>
      <c r="C19" s="59">
        <v>304299.54441899928</v>
      </c>
      <c r="D19" s="140">
        <f>+C19*100/$C$18</f>
        <v>8.3398827352664853</v>
      </c>
    </row>
    <row r="20" spans="1:5" ht="12.95" customHeight="1" x14ac:dyDescent="0.25">
      <c r="A20" s="138" t="s">
        <v>198</v>
      </c>
      <c r="B20" s="59">
        <v>81134.07801100002</v>
      </c>
      <c r="C20" s="59">
        <v>97094.392672999922</v>
      </c>
      <c r="D20" s="140">
        <f t="shared" ref="D20:D30" si="1">+C20*100/$C$18</f>
        <v>2.6610485095888259</v>
      </c>
    </row>
    <row r="21" spans="1:5" ht="12.95" customHeight="1" x14ac:dyDescent="0.25">
      <c r="A21" s="138" t="s">
        <v>134</v>
      </c>
      <c r="B21" s="59">
        <v>76383.652671000033</v>
      </c>
      <c r="C21" s="59">
        <v>174798.0985799999</v>
      </c>
      <c r="D21" s="140">
        <f t="shared" si="1"/>
        <v>4.7906599639776895</v>
      </c>
    </row>
    <row r="22" spans="1:5" ht="12.95" customHeight="1" x14ac:dyDescent="0.25">
      <c r="A22" s="138" t="s">
        <v>199</v>
      </c>
      <c r="B22" s="59">
        <v>173522.8028540001</v>
      </c>
      <c r="C22" s="59">
        <v>177484.430723</v>
      </c>
      <c r="D22" s="140">
        <f t="shared" si="1"/>
        <v>4.8642837845567612</v>
      </c>
    </row>
    <row r="23" spans="1:5" ht="12.95" customHeight="1" x14ac:dyDescent="0.25">
      <c r="A23" s="138" t="s">
        <v>223</v>
      </c>
      <c r="B23" s="59">
        <v>334664.04199499998</v>
      </c>
      <c r="C23" s="59">
        <v>357109.94924700033</v>
      </c>
      <c r="D23" s="140">
        <f t="shared" si="1"/>
        <v>9.7872479763430054</v>
      </c>
    </row>
    <row r="24" spans="1:5" ht="12.95" customHeight="1" x14ac:dyDescent="0.25">
      <c r="A24" s="138" t="s">
        <v>224</v>
      </c>
      <c r="B24" s="59">
        <v>1562532.4484579966</v>
      </c>
      <c r="C24" s="59">
        <v>763966.25432199985</v>
      </c>
      <c r="D24" s="140">
        <f t="shared" si="1"/>
        <v>20.93788535540261</v>
      </c>
    </row>
    <row r="25" spans="1:5" ht="12.95" customHeight="1" x14ac:dyDescent="0.25">
      <c r="A25" s="138" t="s">
        <v>252</v>
      </c>
      <c r="B25" s="59">
        <v>25427.443636</v>
      </c>
      <c r="C25" s="59">
        <v>17262.225453999999</v>
      </c>
      <c r="D25" s="140">
        <f t="shared" si="1"/>
        <v>0.47310269987740294</v>
      </c>
    </row>
    <row r="26" spans="1:5" ht="12.95" customHeight="1" x14ac:dyDescent="0.25">
      <c r="A26" s="138" t="s">
        <v>311</v>
      </c>
      <c r="B26" s="59">
        <v>3817042.0892170025</v>
      </c>
      <c r="C26" s="59">
        <v>1481149.4701280014</v>
      </c>
      <c r="D26" s="140">
        <f t="shared" si="1"/>
        <v>40.593596411241855</v>
      </c>
    </row>
    <row r="27" spans="1:5" ht="12.95" customHeight="1" x14ac:dyDescent="0.25">
      <c r="A27" s="138" t="s">
        <v>310</v>
      </c>
      <c r="B27" s="59">
        <v>131211.88377500005</v>
      </c>
      <c r="C27" s="59">
        <v>98207.545204999959</v>
      </c>
      <c r="D27" s="140">
        <f t="shared" si="1"/>
        <v>2.691556480282868</v>
      </c>
    </row>
    <row r="28" spans="1:5" ht="12.95" customHeight="1" x14ac:dyDescent="0.25">
      <c r="A28" s="138" t="s">
        <v>306</v>
      </c>
      <c r="B28" s="59">
        <v>5018.9062419999991</v>
      </c>
      <c r="C28" s="59">
        <v>4108.2845180000004</v>
      </c>
      <c r="D28" s="140">
        <f t="shared" si="1"/>
        <v>0.11259501287998501</v>
      </c>
    </row>
    <row r="29" spans="1:5" ht="12.95" customHeight="1" x14ac:dyDescent="0.25">
      <c r="A29" s="138" t="s">
        <v>320</v>
      </c>
      <c r="B29" s="59">
        <v>285643.45864000008</v>
      </c>
      <c r="C29" s="59">
        <v>172542.93226899998</v>
      </c>
      <c r="D29" s="140">
        <f t="shared" si="1"/>
        <v>4.7288530275980341</v>
      </c>
    </row>
    <row r="30" spans="1:5" ht="12.95" customHeight="1" x14ac:dyDescent="0.25">
      <c r="A30" s="138" t="s">
        <v>318</v>
      </c>
      <c r="B30" s="59">
        <v>186.58567099999996</v>
      </c>
      <c r="C30" s="59">
        <v>703.76801200000011</v>
      </c>
      <c r="D30" s="140">
        <f t="shared" si="1"/>
        <v>1.9288042984480915E-2</v>
      </c>
    </row>
    <row r="31" spans="1:5" ht="18" customHeight="1" thickBot="1" x14ac:dyDescent="0.3">
      <c r="A31" s="132" t="s">
        <v>383</v>
      </c>
      <c r="B31" s="133"/>
      <c r="C31" s="133">
        <f>+C5-C18</f>
        <v>-2362397.6094399961</v>
      </c>
      <c r="D31" s="137"/>
    </row>
    <row r="32" spans="1:5" ht="12.95" customHeight="1" thickTop="1" x14ac:dyDescent="0.25">
      <c r="A32" s="374" t="s">
        <v>219</v>
      </c>
      <c r="B32" s="375"/>
      <c r="C32" s="375">
        <f>+C6-C19</f>
        <v>53377.041171004064</v>
      </c>
      <c r="D32" s="376"/>
    </row>
    <row r="33" spans="1:4" ht="12.95" customHeight="1" x14ac:dyDescent="0.25">
      <c r="A33" s="138" t="s">
        <v>198</v>
      </c>
      <c r="B33" s="139"/>
      <c r="C33" s="139">
        <f t="shared" ref="C33:C43" si="2">+C7-C20</f>
        <v>201911.26375700097</v>
      </c>
      <c r="D33" s="141"/>
    </row>
    <row r="34" spans="1:4" ht="12.95" customHeight="1" x14ac:dyDescent="0.25">
      <c r="A34" s="138" t="s">
        <v>134</v>
      </c>
      <c r="B34" s="139"/>
      <c r="C34" s="139">
        <f t="shared" si="2"/>
        <v>20762.417150000052</v>
      </c>
      <c r="D34" s="141"/>
    </row>
    <row r="35" spans="1:4" ht="12.95" customHeight="1" x14ac:dyDescent="0.25">
      <c r="A35" s="138" t="s">
        <v>199</v>
      </c>
      <c r="B35" s="139"/>
      <c r="C35" s="139">
        <f t="shared" si="2"/>
        <v>8516.1045070001564</v>
      </c>
      <c r="D35" s="141"/>
    </row>
    <row r="36" spans="1:4" ht="12.95" customHeight="1" x14ac:dyDescent="0.25">
      <c r="A36" s="138" t="s">
        <v>223</v>
      </c>
      <c r="B36" s="139"/>
      <c r="C36" s="139">
        <f t="shared" si="2"/>
        <v>-290771.12450700032</v>
      </c>
      <c r="D36" s="141"/>
    </row>
    <row r="37" spans="1:4" ht="12.95" customHeight="1" x14ac:dyDescent="0.25">
      <c r="A37" s="138" t="s">
        <v>224</v>
      </c>
      <c r="B37" s="139"/>
      <c r="C37" s="139">
        <f t="shared" si="2"/>
        <v>-699029.83480199974</v>
      </c>
      <c r="D37" s="141"/>
    </row>
    <row r="38" spans="1:4" ht="12.95" customHeight="1" x14ac:dyDescent="0.25">
      <c r="A38" s="138" t="s">
        <v>252</v>
      </c>
      <c r="B38" s="139"/>
      <c r="C38" s="139">
        <f t="shared" si="2"/>
        <v>46372.837445999947</v>
      </c>
      <c r="D38" s="141"/>
    </row>
    <row r="39" spans="1:4" ht="12.95" customHeight="1" x14ac:dyDescent="0.25">
      <c r="A39" s="138" t="s">
        <v>311</v>
      </c>
      <c r="B39" s="139"/>
      <c r="C39" s="139">
        <f t="shared" si="2"/>
        <v>-1445039.5178580014</v>
      </c>
      <c r="D39" s="141"/>
    </row>
    <row r="40" spans="1:4" ht="12.95" customHeight="1" x14ac:dyDescent="0.25">
      <c r="A40" s="138" t="s">
        <v>310</v>
      </c>
      <c r="B40" s="139"/>
      <c r="C40" s="139">
        <f t="shared" si="2"/>
        <v>-89592.431574999966</v>
      </c>
      <c r="D40" s="141"/>
    </row>
    <row r="41" spans="1:4" ht="12.95" customHeight="1" x14ac:dyDescent="0.25">
      <c r="A41" s="138" t="s">
        <v>306</v>
      </c>
      <c r="B41" s="139"/>
      <c r="C41" s="139">
        <f t="shared" si="2"/>
        <v>2019.3225219999986</v>
      </c>
      <c r="D41" s="141"/>
    </row>
    <row r="42" spans="1:4" ht="12.95" customHeight="1" x14ac:dyDescent="0.25">
      <c r="A42" s="138" t="s">
        <v>320</v>
      </c>
      <c r="B42" s="139"/>
      <c r="C42" s="139">
        <f t="shared" si="2"/>
        <v>-171172.66917899999</v>
      </c>
      <c r="D42" s="141"/>
    </row>
    <row r="43" spans="1:4" ht="12.95" customHeight="1" x14ac:dyDescent="0.25">
      <c r="A43" s="377" t="s">
        <v>318</v>
      </c>
      <c r="B43" s="378"/>
      <c r="C43" s="379">
        <f t="shared" si="2"/>
        <v>248.98192800000015</v>
      </c>
      <c r="D43" s="380"/>
    </row>
    <row r="44" spans="1:4" ht="9" customHeight="1" x14ac:dyDescent="0.25">
      <c r="A44" s="31" t="s">
        <v>360</v>
      </c>
      <c r="B44" s="59"/>
      <c r="C44" s="59"/>
      <c r="D44" s="53"/>
    </row>
    <row r="45" spans="1:4" ht="9" customHeight="1" x14ac:dyDescent="0.25">
      <c r="A45" s="32" t="s">
        <v>251</v>
      </c>
      <c r="B45" s="59"/>
      <c r="C45" s="59"/>
      <c r="D45" s="53"/>
    </row>
    <row r="46" spans="1:4" ht="9" customHeight="1" x14ac:dyDescent="0.25">
      <c r="A46" s="430" t="s">
        <v>825</v>
      </c>
      <c r="B46" s="59"/>
      <c r="C46" s="59"/>
      <c r="D46" s="53"/>
    </row>
    <row r="47" spans="1:4" ht="14.1" customHeight="1" x14ac:dyDescent="0.25">
      <c r="B47" s="59"/>
      <c r="C47" s="59"/>
      <c r="D47" s="53"/>
    </row>
    <row r="48" spans="1:4" ht="14.1" customHeight="1" x14ac:dyDescent="0.25">
      <c r="B48" s="59"/>
      <c r="C48" s="59"/>
      <c r="D48" s="53"/>
    </row>
    <row r="49" spans="2:4" ht="14.1" customHeight="1" x14ac:dyDescent="0.25">
      <c r="B49" s="59"/>
      <c r="C49" s="59"/>
      <c r="D49" s="53"/>
    </row>
    <row r="50" spans="2:4" ht="14.1" customHeight="1" x14ac:dyDescent="0.25">
      <c r="B50" s="59"/>
      <c r="C50" s="59"/>
      <c r="D50" s="53"/>
    </row>
    <row r="51" spans="2:4" ht="14.1" customHeight="1" x14ac:dyDescent="0.25">
      <c r="B51" s="59"/>
      <c r="C51" s="59"/>
      <c r="D51" s="53"/>
    </row>
    <row r="52" spans="2:4" ht="14.1" customHeight="1" x14ac:dyDescent="0.25">
      <c r="B52" s="59"/>
      <c r="C52" s="59"/>
      <c r="D52" s="53"/>
    </row>
    <row r="53" spans="2:4" ht="14.1" customHeight="1" x14ac:dyDescent="0.25">
      <c r="B53" s="59"/>
      <c r="C53" s="59"/>
      <c r="D53" s="53"/>
    </row>
    <row r="54" spans="2:4" ht="14.1" customHeight="1" x14ac:dyDescent="0.25">
      <c r="B54" s="59"/>
      <c r="C54" s="59"/>
      <c r="D54" s="53"/>
    </row>
    <row r="55" spans="2:4" ht="14.1" customHeight="1" x14ac:dyDescent="0.25">
      <c r="B55" s="59"/>
      <c r="C55" s="59"/>
      <c r="D55" s="53"/>
    </row>
    <row r="56" spans="2:4" ht="14.1" customHeight="1" x14ac:dyDescent="0.25">
      <c r="B56" s="59"/>
      <c r="C56" s="59"/>
      <c r="D56" s="53"/>
    </row>
    <row r="57" spans="2:4" ht="14.1" customHeight="1" x14ac:dyDescent="0.25">
      <c r="B57" s="59"/>
      <c r="C57" s="59"/>
      <c r="D57" s="53"/>
    </row>
    <row r="58" spans="2:4" ht="14.1" customHeight="1" x14ac:dyDescent="0.25">
      <c r="B58" s="59"/>
      <c r="C58" s="59"/>
      <c r="D58" s="53"/>
    </row>
    <row r="59" spans="2:4" ht="14.1" customHeight="1" x14ac:dyDescent="0.25">
      <c r="B59" s="59"/>
      <c r="C59" s="59"/>
      <c r="D59" s="53"/>
    </row>
    <row r="60" spans="2:4" ht="14.1" customHeight="1" x14ac:dyDescent="0.25">
      <c r="B60" s="59"/>
      <c r="C60" s="59"/>
      <c r="D60" s="53"/>
    </row>
    <row r="61" spans="2:4" ht="14.1" customHeight="1" x14ac:dyDescent="0.25">
      <c r="B61" s="59"/>
      <c r="C61" s="59"/>
      <c r="D61" s="53"/>
    </row>
    <row r="62" spans="2:4" ht="14.1" customHeight="1" x14ac:dyDescent="0.25">
      <c r="B62" s="59"/>
      <c r="C62" s="59"/>
      <c r="D62" s="53"/>
    </row>
    <row r="63" spans="2:4" ht="14.1" customHeight="1" x14ac:dyDescent="0.25">
      <c r="B63" s="59"/>
      <c r="C63" s="59"/>
      <c r="D63" s="53"/>
    </row>
    <row r="64" spans="2:4" ht="14.1" customHeight="1" x14ac:dyDescent="0.25">
      <c r="B64" s="59"/>
      <c r="C64" s="59"/>
      <c r="D64" s="53"/>
    </row>
    <row r="65" spans="4:4" ht="14.1" customHeight="1" x14ac:dyDescent="0.25">
      <c r="D65" s="53"/>
    </row>
    <row r="66" spans="4:4" ht="14.1" customHeight="1" x14ac:dyDescent="0.25">
      <c r="D66" s="53"/>
    </row>
    <row r="67" spans="4:4" ht="14.1" customHeight="1" x14ac:dyDescent="0.25">
      <c r="D67" s="53"/>
    </row>
    <row r="68" spans="4:4" ht="14.1" customHeight="1" x14ac:dyDescent="0.25">
      <c r="D68" s="53"/>
    </row>
    <row r="69" spans="4:4" ht="14.1" customHeight="1" x14ac:dyDescent="0.25">
      <c r="D69" s="53"/>
    </row>
  </sheetData>
  <mergeCells count="2">
    <mergeCell ref="A1:D1"/>
    <mergeCell ref="A2:D2"/>
  </mergeCells>
  <phoneticPr fontId="21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D9EFFF"/>
  </sheetPr>
  <dimension ref="A1:J2944"/>
  <sheetViews>
    <sheetView showGridLines="0" defaultGridColor="0" colorId="8" zoomScale="150" zoomScaleNormal="150" zoomScaleSheetLayoutView="100" workbookViewId="0">
      <selection activeCell="L5" sqref="L5"/>
    </sheetView>
  </sheetViews>
  <sheetFormatPr baseColWidth="10" defaultColWidth="30.28515625" defaultRowHeight="12.75" x14ac:dyDescent="0.2"/>
  <cols>
    <col min="1" max="1" width="8.7109375" style="5" customWidth="1"/>
    <col min="2" max="2" width="47.5703125" style="5" customWidth="1"/>
    <col min="3" max="3" width="7.140625" style="5" customWidth="1"/>
    <col min="4" max="4" width="8.42578125" style="5" customWidth="1"/>
    <col min="5" max="5" width="7.7109375" style="5" customWidth="1"/>
    <col min="6" max="6" width="5.140625" style="5" customWidth="1"/>
    <col min="7" max="7" width="7.28515625" style="5" customWidth="1"/>
    <col min="8" max="13" width="9.28515625" style="5" customWidth="1"/>
    <col min="14" max="16384" width="30.28515625" style="5"/>
  </cols>
  <sheetData>
    <row r="1" spans="1:7" ht="15.75" x14ac:dyDescent="0.25">
      <c r="A1" s="401" t="s">
        <v>631</v>
      </c>
      <c r="B1" s="401"/>
      <c r="C1" s="401"/>
      <c r="D1" s="401"/>
      <c r="E1" s="401"/>
      <c r="F1" s="401"/>
      <c r="G1" s="401"/>
    </row>
    <row r="2" spans="1:7" ht="5.0999999999999996" customHeight="1" x14ac:dyDescent="0.2">
      <c r="A2" s="15"/>
      <c r="B2" s="16"/>
      <c r="C2" s="16"/>
      <c r="D2" s="16"/>
    </row>
    <row r="3" spans="1:7" ht="15.95" customHeight="1" x14ac:dyDescent="0.2">
      <c r="A3" s="404" t="s">
        <v>260</v>
      </c>
      <c r="B3" s="405" t="s">
        <v>365</v>
      </c>
      <c r="C3" s="402" t="s">
        <v>392</v>
      </c>
      <c r="D3" s="402" t="s">
        <v>299</v>
      </c>
      <c r="E3" s="402" t="s">
        <v>281</v>
      </c>
      <c r="F3" s="402" t="s">
        <v>254</v>
      </c>
      <c r="G3" s="403" t="s">
        <v>343</v>
      </c>
    </row>
    <row r="4" spans="1:7" s="18" customFormat="1" ht="15.95" customHeight="1" x14ac:dyDescent="0.2">
      <c r="A4" s="404"/>
      <c r="B4" s="405"/>
      <c r="C4" s="402"/>
      <c r="D4" s="402"/>
      <c r="E4" s="402"/>
      <c r="F4" s="402"/>
      <c r="G4" s="403"/>
    </row>
    <row r="5" spans="1:7" s="18" customFormat="1" ht="12.95" customHeight="1" thickBot="1" x14ac:dyDescent="0.25">
      <c r="A5" s="177"/>
      <c r="B5" s="121" t="s">
        <v>165</v>
      </c>
      <c r="C5" s="177"/>
      <c r="D5" s="178">
        <f>+SUM(D7:D42)+SUM(D43:D83)+SUM(D84:D114)+D115</f>
        <v>9172027.2666800003</v>
      </c>
      <c r="E5" s="178"/>
      <c r="F5" s="179">
        <v>100</v>
      </c>
      <c r="G5" s="177"/>
    </row>
    <row r="6" spans="1:7" s="18" customFormat="1" ht="5.0999999999999996" customHeight="1" thickTop="1" x14ac:dyDescent="0.2">
      <c r="A6" s="233"/>
      <c r="B6" s="234"/>
      <c r="C6" s="233"/>
      <c r="D6" s="235"/>
      <c r="E6" s="235"/>
      <c r="F6" s="236"/>
      <c r="G6" s="233"/>
    </row>
    <row r="7" spans="1:7" ht="12" customHeight="1" x14ac:dyDescent="0.2">
      <c r="A7" s="166" t="s">
        <v>167</v>
      </c>
      <c r="B7" s="167" t="s">
        <v>525</v>
      </c>
      <c r="C7" s="168">
        <v>206172.77940800018</v>
      </c>
      <c r="D7" s="168">
        <v>1202975.3292900033</v>
      </c>
      <c r="E7" s="168">
        <f>D7/C7*1000</f>
        <v>5834.792220118482</v>
      </c>
      <c r="F7" s="169">
        <f>D7/$D$5*100</f>
        <v>13.11569726422591</v>
      </c>
      <c r="G7" s="169">
        <f>F7</f>
        <v>13.11569726422591</v>
      </c>
    </row>
    <row r="8" spans="1:7" ht="12" customHeight="1" x14ac:dyDescent="0.2">
      <c r="A8" s="170" t="s">
        <v>236</v>
      </c>
      <c r="B8" s="167" t="s">
        <v>526</v>
      </c>
      <c r="C8" s="172">
        <v>491317.21049299504</v>
      </c>
      <c r="D8" s="172">
        <v>1199821.4992799992</v>
      </c>
      <c r="E8" s="168">
        <f t="shared" ref="E8:E51" si="0">D8/C8*1000</f>
        <v>2442.0506215853507</v>
      </c>
      <c r="F8" s="169">
        <f>D8/$D$5*100</f>
        <v>13.081311954214225</v>
      </c>
      <c r="G8" s="173">
        <f>G7+F8</f>
        <v>26.197009218440137</v>
      </c>
    </row>
    <row r="9" spans="1:7" ht="12" customHeight="1" x14ac:dyDescent="0.2">
      <c r="A9" s="170" t="s">
        <v>237</v>
      </c>
      <c r="B9" s="167" t="s">
        <v>527</v>
      </c>
      <c r="C9" s="172">
        <v>557424.93734300043</v>
      </c>
      <c r="D9" s="172">
        <v>1083263.0754800027</v>
      </c>
      <c r="E9" s="168">
        <f t="shared" si="0"/>
        <v>1943.3344346656636</v>
      </c>
      <c r="F9" s="169">
        <f t="shared" ref="F9:F27" si="1">D9/$D$5*100</f>
        <v>11.810508669280392</v>
      </c>
      <c r="G9" s="173">
        <f>G8+F9</f>
        <v>38.007517887720525</v>
      </c>
    </row>
    <row r="10" spans="1:7" ht="12" customHeight="1" x14ac:dyDescent="0.2">
      <c r="A10" s="170" t="s">
        <v>166</v>
      </c>
      <c r="B10" s="167" t="s">
        <v>528</v>
      </c>
      <c r="C10" s="172">
        <v>191489.80268300342</v>
      </c>
      <c r="D10" s="172">
        <v>756200.93975000025</v>
      </c>
      <c r="E10" s="168">
        <f t="shared" si="0"/>
        <v>3949.0402577824598</v>
      </c>
      <c r="F10" s="169">
        <f t="shared" si="1"/>
        <v>8.2446433897674449</v>
      </c>
      <c r="G10" s="173">
        <f t="shared" ref="G10:G37" si="2">G9+F10</f>
        <v>46.252161277487971</v>
      </c>
    </row>
    <row r="11" spans="1:7" ht="12" customHeight="1" x14ac:dyDescent="0.2">
      <c r="A11" s="170" t="s">
        <v>168</v>
      </c>
      <c r="B11" s="167" t="s">
        <v>529</v>
      </c>
      <c r="C11" s="172">
        <v>136477.76744300002</v>
      </c>
      <c r="D11" s="172">
        <v>404513.69661999989</v>
      </c>
      <c r="E11" s="168">
        <f t="shared" si="0"/>
        <v>2963.9530613581082</v>
      </c>
      <c r="F11" s="169">
        <f t="shared" si="1"/>
        <v>4.4102975804434319</v>
      </c>
      <c r="G11" s="173">
        <f t="shared" si="2"/>
        <v>50.662458857931405</v>
      </c>
    </row>
    <row r="12" spans="1:7" ht="12" customHeight="1" x14ac:dyDescent="0.2">
      <c r="A12" s="170" t="s">
        <v>248</v>
      </c>
      <c r="B12" s="167" t="s">
        <v>530</v>
      </c>
      <c r="C12" s="172">
        <v>255784.83961300159</v>
      </c>
      <c r="D12" s="172">
        <v>318985.9912499995</v>
      </c>
      <c r="E12" s="168">
        <f t="shared" si="0"/>
        <v>1247.0871679987767</v>
      </c>
      <c r="F12" s="169">
        <f t="shared" si="1"/>
        <v>3.4778133772978075</v>
      </c>
      <c r="G12" s="173">
        <f t="shared" si="2"/>
        <v>54.140272235229212</v>
      </c>
    </row>
    <row r="13" spans="1:7" ht="12" customHeight="1" x14ac:dyDescent="0.2">
      <c r="A13" s="170" t="s">
        <v>249</v>
      </c>
      <c r="B13" s="167" t="s">
        <v>621</v>
      </c>
      <c r="C13" s="172">
        <v>192163.20974599998</v>
      </c>
      <c r="D13" s="172">
        <v>188173.25840000002</v>
      </c>
      <c r="E13" s="168">
        <f t="shared" si="0"/>
        <v>979.23665330489723</v>
      </c>
      <c r="F13" s="169">
        <f t="shared" si="1"/>
        <v>2.0515994221211371</v>
      </c>
      <c r="G13" s="173">
        <f t="shared" si="2"/>
        <v>56.191871657350347</v>
      </c>
    </row>
    <row r="14" spans="1:7" ht="12" customHeight="1" x14ac:dyDescent="0.2">
      <c r="A14" s="170" t="s">
        <v>262</v>
      </c>
      <c r="B14" s="167" t="s">
        <v>532</v>
      </c>
      <c r="C14" s="172">
        <v>146257.817064</v>
      </c>
      <c r="D14" s="172">
        <v>163545.06516000017</v>
      </c>
      <c r="E14" s="168">
        <f t="shared" si="0"/>
        <v>1118.1970881490427</v>
      </c>
      <c r="F14" s="169">
        <f t="shared" si="1"/>
        <v>1.7830852482757458</v>
      </c>
      <c r="G14" s="173">
        <f t="shared" si="2"/>
        <v>57.974956905626094</v>
      </c>
    </row>
    <row r="15" spans="1:7" ht="12" customHeight="1" x14ac:dyDescent="0.2">
      <c r="A15" s="170" t="s">
        <v>266</v>
      </c>
      <c r="B15" s="167" t="s">
        <v>533</v>
      </c>
      <c r="C15" s="172">
        <v>56043.833473999912</v>
      </c>
      <c r="D15" s="172">
        <v>148053.23517</v>
      </c>
      <c r="E15" s="168">
        <f t="shared" si="0"/>
        <v>2641.7399737419014</v>
      </c>
      <c r="F15" s="169">
        <f t="shared" si="1"/>
        <v>1.6141822398178591</v>
      </c>
      <c r="G15" s="173">
        <f t="shared" si="2"/>
        <v>59.589139145443951</v>
      </c>
    </row>
    <row r="16" spans="1:7" ht="12" customHeight="1" x14ac:dyDescent="0.2">
      <c r="A16" s="170" t="s">
        <v>250</v>
      </c>
      <c r="B16" s="167" t="s">
        <v>534</v>
      </c>
      <c r="C16" s="172">
        <v>210041.62127999956</v>
      </c>
      <c r="D16" s="172">
        <v>146596.32016999985</v>
      </c>
      <c r="E16" s="168">
        <f t="shared" si="0"/>
        <v>697.93938590188804</v>
      </c>
      <c r="F16" s="169">
        <f t="shared" si="1"/>
        <v>1.5982979106762223</v>
      </c>
      <c r="G16" s="173">
        <f t="shared" si="2"/>
        <v>61.187437056120174</v>
      </c>
    </row>
    <row r="17" spans="1:7" ht="12" customHeight="1" x14ac:dyDescent="0.2">
      <c r="A17" s="170" t="s">
        <v>141</v>
      </c>
      <c r="B17" s="167" t="s">
        <v>535</v>
      </c>
      <c r="C17" s="172">
        <v>70183.766646000062</v>
      </c>
      <c r="D17" s="172">
        <v>126650.59793000006</v>
      </c>
      <c r="E17" s="168">
        <f t="shared" si="0"/>
        <v>1804.5568652479581</v>
      </c>
      <c r="F17" s="169">
        <f t="shared" si="1"/>
        <v>1.3808353840169489</v>
      </c>
      <c r="G17" s="173">
        <f t="shared" si="2"/>
        <v>62.568272440137122</v>
      </c>
    </row>
    <row r="18" spans="1:7" ht="12" customHeight="1" x14ac:dyDescent="0.2">
      <c r="A18" s="170" t="s">
        <v>346</v>
      </c>
      <c r="B18" s="167" t="s">
        <v>536</v>
      </c>
      <c r="C18" s="172">
        <v>124278.07399999999</v>
      </c>
      <c r="D18" s="172">
        <v>115804.73783999999</v>
      </c>
      <c r="E18" s="168">
        <f t="shared" si="0"/>
        <v>931.81954075020496</v>
      </c>
      <c r="F18" s="169">
        <f t="shared" si="1"/>
        <v>1.2625860616517535</v>
      </c>
      <c r="G18" s="173">
        <f t="shared" si="2"/>
        <v>63.830858501788875</v>
      </c>
    </row>
    <row r="19" spans="1:7" ht="12" customHeight="1" x14ac:dyDescent="0.2">
      <c r="A19" s="170" t="s">
        <v>142</v>
      </c>
      <c r="B19" s="167" t="s">
        <v>537</v>
      </c>
      <c r="C19" s="172">
        <v>38391.905724000033</v>
      </c>
      <c r="D19" s="172">
        <v>115629.39681999982</v>
      </c>
      <c r="E19" s="168">
        <f t="shared" si="0"/>
        <v>3011.8170650673405</v>
      </c>
      <c r="F19" s="169">
        <f t="shared" si="1"/>
        <v>1.2606743684687518</v>
      </c>
      <c r="G19" s="173">
        <f t="shared" si="2"/>
        <v>65.091532870257623</v>
      </c>
    </row>
    <row r="20" spans="1:7" ht="12" customHeight="1" x14ac:dyDescent="0.2">
      <c r="A20" s="170" t="s">
        <v>261</v>
      </c>
      <c r="B20" s="167" t="s">
        <v>538</v>
      </c>
      <c r="C20" s="172">
        <v>51672.220190999957</v>
      </c>
      <c r="D20" s="172">
        <v>104932.97831999983</v>
      </c>
      <c r="E20" s="168">
        <f t="shared" si="0"/>
        <v>2030.7425911278458</v>
      </c>
      <c r="F20" s="169">
        <f t="shared" si="1"/>
        <v>1.1440543651805173</v>
      </c>
      <c r="G20" s="173">
        <f t="shared" si="2"/>
        <v>66.235587235438146</v>
      </c>
    </row>
    <row r="21" spans="1:7" ht="12" customHeight="1" x14ac:dyDescent="0.2">
      <c r="A21" s="170" t="s">
        <v>202</v>
      </c>
      <c r="B21" s="167" t="s">
        <v>539</v>
      </c>
      <c r="C21" s="172">
        <v>59880.012943000002</v>
      </c>
      <c r="D21" s="172">
        <v>101919.13501</v>
      </c>
      <c r="E21" s="168">
        <f t="shared" si="0"/>
        <v>1702.0559949948104</v>
      </c>
      <c r="F21" s="169">
        <f t="shared" si="1"/>
        <v>1.1111952902740518</v>
      </c>
      <c r="G21" s="173">
        <f t="shared" si="2"/>
        <v>67.3467825257122</v>
      </c>
    </row>
    <row r="22" spans="1:7" ht="12" customHeight="1" x14ac:dyDescent="0.2">
      <c r="A22" s="170" t="s">
        <v>94</v>
      </c>
      <c r="B22" s="167" t="s">
        <v>540</v>
      </c>
      <c r="C22" s="172">
        <v>40525.447670999973</v>
      </c>
      <c r="D22" s="172">
        <v>101903.59326999997</v>
      </c>
      <c r="E22" s="168">
        <f t="shared" si="0"/>
        <v>2514.5581141333628</v>
      </c>
      <c r="F22" s="169">
        <f t="shared" si="1"/>
        <v>1.1110258431109747</v>
      </c>
      <c r="G22" s="173">
        <f t="shared" si="2"/>
        <v>68.45780836882318</v>
      </c>
    </row>
    <row r="23" spans="1:7" ht="12" customHeight="1" x14ac:dyDescent="0.2">
      <c r="A23" s="170" t="s">
        <v>97</v>
      </c>
      <c r="B23" s="167" t="s">
        <v>541</v>
      </c>
      <c r="C23" s="172">
        <v>295540.96085300046</v>
      </c>
      <c r="D23" s="172">
        <v>99063.845889999939</v>
      </c>
      <c r="E23" s="168">
        <f t="shared" si="0"/>
        <v>335.19497806354309</v>
      </c>
      <c r="F23" s="169">
        <f t="shared" si="1"/>
        <v>1.080064886525987</v>
      </c>
      <c r="G23" s="173">
        <f t="shared" si="2"/>
        <v>69.537873255349169</v>
      </c>
    </row>
    <row r="24" spans="1:7" x14ac:dyDescent="0.2">
      <c r="A24" s="170" t="s">
        <v>90</v>
      </c>
      <c r="B24" s="167" t="s">
        <v>542</v>
      </c>
      <c r="C24" s="172">
        <v>31646.854863999986</v>
      </c>
      <c r="D24" s="172">
        <v>97883.740280000027</v>
      </c>
      <c r="E24" s="168">
        <f t="shared" si="0"/>
        <v>3093.0005746431407</v>
      </c>
      <c r="F24" s="169">
        <f t="shared" si="1"/>
        <v>1.067198531295154</v>
      </c>
      <c r="G24" s="173">
        <f t="shared" si="2"/>
        <v>70.605071786644316</v>
      </c>
    </row>
    <row r="25" spans="1:7" x14ac:dyDescent="0.2">
      <c r="A25" s="170" t="s">
        <v>212</v>
      </c>
      <c r="B25" s="167" t="s">
        <v>543</v>
      </c>
      <c r="C25" s="172">
        <v>54250.368647000221</v>
      </c>
      <c r="D25" s="172">
        <v>84154.41808999989</v>
      </c>
      <c r="E25" s="168">
        <f t="shared" si="0"/>
        <v>1551.2229720977798</v>
      </c>
      <c r="F25" s="169">
        <f t="shared" si="1"/>
        <v>0.91751164320798273</v>
      </c>
      <c r="G25" s="173">
        <f t="shared" si="2"/>
        <v>71.522583429852304</v>
      </c>
    </row>
    <row r="26" spans="1:7" ht="12" customHeight="1" x14ac:dyDescent="0.2">
      <c r="A26" s="170" t="s">
        <v>96</v>
      </c>
      <c r="B26" s="167" t="s">
        <v>544</v>
      </c>
      <c r="C26" s="172">
        <v>37461.525666999987</v>
      </c>
      <c r="D26" s="172">
        <v>83946.505900000077</v>
      </c>
      <c r="E26" s="168">
        <f t="shared" si="0"/>
        <v>2240.8725860823365</v>
      </c>
      <c r="F26" s="169">
        <f t="shared" si="1"/>
        <v>0.91524483583863347</v>
      </c>
      <c r="G26" s="173">
        <f t="shared" si="2"/>
        <v>72.437828265690939</v>
      </c>
    </row>
    <row r="27" spans="1:7" ht="12" customHeight="1" x14ac:dyDescent="0.2">
      <c r="A27" s="170" t="s">
        <v>288</v>
      </c>
      <c r="B27" s="167" t="s">
        <v>545</v>
      </c>
      <c r="C27" s="172">
        <v>38625.037201000079</v>
      </c>
      <c r="D27" s="172">
        <v>80913.852340000012</v>
      </c>
      <c r="E27" s="168">
        <f t="shared" si="0"/>
        <v>2094.8550008879988</v>
      </c>
      <c r="F27" s="169">
        <f t="shared" si="1"/>
        <v>0.88218067813582068</v>
      </c>
      <c r="G27" s="173">
        <f t="shared" si="2"/>
        <v>73.320008943826764</v>
      </c>
    </row>
    <row r="28" spans="1:7" ht="12" customHeight="1" x14ac:dyDescent="0.2">
      <c r="A28" s="170" t="s">
        <v>347</v>
      </c>
      <c r="B28" s="167" t="s">
        <v>546</v>
      </c>
      <c r="C28" s="172">
        <v>26063.398076999962</v>
      </c>
      <c r="D28" s="172">
        <v>80219.92012000001</v>
      </c>
      <c r="E28" s="168">
        <f t="shared" si="0"/>
        <v>3077.8764872870238</v>
      </c>
      <c r="F28" s="169">
        <f>D28/$D$5*100</f>
        <v>0.87461493285592062</v>
      </c>
      <c r="G28" s="173">
        <f t="shared" si="2"/>
        <v>74.194623876682684</v>
      </c>
    </row>
    <row r="29" spans="1:7" x14ac:dyDescent="0.2">
      <c r="A29" s="170" t="s">
        <v>209</v>
      </c>
      <c r="B29" s="167" t="s">
        <v>547</v>
      </c>
      <c r="C29" s="172">
        <v>69633.337000000014</v>
      </c>
      <c r="D29" s="172">
        <v>79040.713219999991</v>
      </c>
      <c r="E29" s="168">
        <f t="shared" si="0"/>
        <v>1135.0987418569352</v>
      </c>
      <c r="F29" s="169">
        <f>D29/$D$5*100</f>
        <v>0.86175837600415639</v>
      </c>
      <c r="G29" s="173">
        <f t="shared" si="2"/>
        <v>75.056382252686845</v>
      </c>
    </row>
    <row r="30" spans="1:7" ht="12" customHeight="1" x14ac:dyDescent="0.2">
      <c r="A30" s="170" t="s">
        <v>201</v>
      </c>
      <c r="B30" s="167" t="s">
        <v>548</v>
      </c>
      <c r="C30" s="172">
        <v>4491.2644700000019</v>
      </c>
      <c r="D30" s="172">
        <v>72594.77949000003</v>
      </c>
      <c r="E30" s="168">
        <f t="shared" si="0"/>
        <v>16163.550370927056</v>
      </c>
      <c r="F30" s="169">
        <f t="shared" ref="F30:F46" si="3">D30/$D$5*100</f>
        <v>0.79148019711761242</v>
      </c>
      <c r="G30" s="173">
        <f t="shared" si="2"/>
        <v>75.847862449804452</v>
      </c>
    </row>
    <row r="31" spans="1:7" ht="12" customHeight="1" x14ac:dyDescent="0.2">
      <c r="A31" s="170" t="s">
        <v>203</v>
      </c>
      <c r="B31" s="167" t="s">
        <v>549</v>
      </c>
      <c r="C31" s="172">
        <v>41009.830323999988</v>
      </c>
      <c r="D31" s="172">
        <v>68683.962960000092</v>
      </c>
      <c r="E31" s="168">
        <f t="shared" si="0"/>
        <v>1674.817047945807</v>
      </c>
      <c r="F31" s="169">
        <f t="shared" si="3"/>
        <v>0.74884167875856777</v>
      </c>
      <c r="G31" s="173">
        <f t="shared" si="2"/>
        <v>76.596704128563019</v>
      </c>
    </row>
    <row r="32" spans="1:7" ht="12" customHeight="1" x14ac:dyDescent="0.2">
      <c r="A32" s="170" t="s">
        <v>330</v>
      </c>
      <c r="B32" s="167" t="s">
        <v>550</v>
      </c>
      <c r="C32" s="172">
        <v>30608.049667000028</v>
      </c>
      <c r="D32" s="172">
        <v>61919.985639999955</v>
      </c>
      <c r="E32" s="168">
        <f t="shared" si="0"/>
        <v>2022.9967709036619</v>
      </c>
      <c r="F32" s="169">
        <f t="shared" si="3"/>
        <v>0.67509596122704441</v>
      </c>
      <c r="G32" s="173">
        <f t="shared" si="2"/>
        <v>77.271800089790062</v>
      </c>
    </row>
    <row r="33" spans="1:7" ht="12" customHeight="1" x14ac:dyDescent="0.2">
      <c r="A33" s="170" t="s">
        <v>113</v>
      </c>
      <c r="B33" s="167" t="s">
        <v>551</v>
      </c>
      <c r="C33" s="172">
        <v>43639.888127999991</v>
      </c>
      <c r="D33" s="172">
        <v>56797.985060000014</v>
      </c>
      <c r="E33" s="168">
        <f t="shared" si="0"/>
        <v>1301.5153680826602</v>
      </c>
      <c r="F33" s="169">
        <f t="shared" si="3"/>
        <v>0.61925224826069658</v>
      </c>
      <c r="G33" s="173">
        <f t="shared" si="2"/>
        <v>77.891052338050756</v>
      </c>
    </row>
    <row r="34" spans="1:7" ht="12" customHeight="1" x14ac:dyDescent="0.2">
      <c r="A34" s="170" t="s">
        <v>157</v>
      </c>
      <c r="B34" s="167" t="s">
        <v>552</v>
      </c>
      <c r="C34" s="172">
        <v>3800.2373070000008</v>
      </c>
      <c r="D34" s="172">
        <v>52178.812220000022</v>
      </c>
      <c r="E34" s="168">
        <f t="shared" si="0"/>
        <v>13730.408920486925</v>
      </c>
      <c r="F34" s="169">
        <f t="shared" si="3"/>
        <v>0.56889072287818432</v>
      </c>
      <c r="G34" s="173">
        <f t="shared" si="2"/>
        <v>78.459943060928936</v>
      </c>
    </row>
    <row r="35" spans="1:7" ht="12" customHeight="1" x14ac:dyDescent="0.2">
      <c r="A35" s="170" t="s">
        <v>214</v>
      </c>
      <c r="B35" s="167" t="s">
        <v>553</v>
      </c>
      <c r="C35" s="172">
        <v>29225.059884000002</v>
      </c>
      <c r="D35" s="172">
        <v>51676.76872999996</v>
      </c>
      <c r="E35" s="168">
        <f t="shared" si="0"/>
        <v>1768.2348277510876</v>
      </c>
      <c r="F35" s="169">
        <f t="shared" si="3"/>
        <v>0.56341708574864946</v>
      </c>
      <c r="G35" s="173">
        <f t="shared" si="2"/>
        <v>79.023360146677589</v>
      </c>
    </row>
    <row r="36" spans="1:7" ht="12" customHeight="1" x14ac:dyDescent="0.2">
      <c r="A36" s="170" t="s">
        <v>213</v>
      </c>
      <c r="B36" s="167" t="s">
        <v>554</v>
      </c>
      <c r="C36" s="172">
        <v>25648.348008000019</v>
      </c>
      <c r="D36" s="172">
        <v>50846.690600000016</v>
      </c>
      <c r="E36" s="168">
        <f t="shared" si="0"/>
        <v>1982.4547991995562</v>
      </c>
      <c r="F36" s="169">
        <f t="shared" si="3"/>
        <v>0.55436698040263244</v>
      </c>
      <c r="G36" s="173">
        <f t="shared" si="2"/>
        <v>79.577727127080223</v>
      </c>
    </row>
    <row r="37" spans="1:7" ht="12" customHeight="1" x14ac:dyDescent="0.2">
      <c r="A37" s="170" t="s">
        <v>200</v>
      </c>
      <c r="B37" s="167" t="s">
        <v>555</v>
      </c>
      <c r="C37" s="172">
        <v>5423.0130930000005</v>
      </c>
      <c r="D37" s="172">
        <v>47477.975710000013</v>
      </c>
      <c r="E37" s="168">
        <f t="shared" si="0"/>
        <v>8754.9070776326098</v>
      </c>
      <c r="F37" s="169">
        <f t="shared" si="3"/>
        <v>0.5176388417692267</v>
      </c>
      <c r="G37" s="173">
        <f t="shared" si="2"/>
        <v>80.09536596884945</v>
      </c>
    </row>
    <row r="38" spans="1:7" ht="12" customHeight="1" x14ac:dyDescent="0.2">
      <c r="A38" s="170" t="s">
        <v>172</v>
      </c>
      <c r="B38" s="167" t="s">
        <v>556</v>
      </c>
      <c r="C38" s="172">
        <v>70566.011468999975</v>
      </c>
      <c r="D38" s="172">
        <v>44902.785060000017</v>
      </c>
      <c r="E38" s="168">
        <f t="shared" si="0"/>
        <v>636.32312674673483</v>
      </c>
      <c r="F38" s="169">
        <f t="shared" si="3"/>
        <v>0.48956227183408146</v>
      </c>
      <c r="G38" s="173">
        <f>G37+F38</f>
        <v>80.584928240683524</v>
      </c>
    </row>
    <row r="39" spans="1:7" ht="12" customHeight="1" x14ac:dyDescent="0.2">
      <c r="A39" s="170" t="s">
        <v>217</v>
      </c>
      <c r="B39" s="167" t="s">
        <v>557</v>
      </c>
      <c r="C39" s="172">
        <v>10166.765050000002</v>
      </c>
      <c r="D39" s="172">
        <v>43323.800640000016</v>
      </c>
      <c r="E39" s="168">
        <f t="shared" si="0"/>
        <v>4261.3162030335316</v>
      </c>
      <c r="F39" s="169">
        <f t="shared" si="3"/>
        <v>0.4723470545861333</v>
      </c>
      <c r="G39" s="173">
        <f>G38+F39</f>
        <v>81.057275295269662</v>
      </c>
    </row>
    <row r="40" spans="1:7" ht="12" customHeight="1" x14ac:dyDescent="0.2">
      <c r="A40" s="170" t="s">
        <v>204</v>
      </c>
      <c r="B40" s="167" t="s">
        <v>558</v>
      </c>
      <c r="C40" s="172">
        <v>42477.819789999958</v>
      </c>
      <c r="D40" s="172">
        <v>42486.907610000009</v>
      </c>
      <c r="E40" s="168">
        <f t="shared" si="0"/>
        <v>1000.2139427128083</v>
      </c>
      <c r="F40" s="169">
        <f t="shared" si="3"/>
        <v>0.46322264832711296</v>
      </c>
      <c r="G40" s="173">
        <f t="shared" ref="G40:G51" si="4">G39+F40</f>
        <v>81.52049794359678</v>
      </c>
    </row>
    <row r="41" spans="1:7" ht="12" customHeight="1" x14ac:dyDescent="0.2">
      <c r="A41" s="170" t="s">
        <v>205</v>
      </c>
      <c r="B41" s="167" t="s">
        <v>559</v>
      </c>
      <c r="C41" s="172">
        <v>19381.521924000004</v>
      </c>
      <c r="D41" s="172">
        <v>41856.030430000006</v>
      </c>
      <c r="E41" s="168">
        <f t="shared" si="0"/>
        <v>2159.5842985978297</v>
      </c>
      <c r="F41" s="169">
        <f t="shared" si="3"/>
        <v>0.45634437418272789</v>
      </c>
      <c r="G41" s="173">
        <f t="shared" si="4"/>
        <v>81.976842317779514</v>
      </c>
    </row>
    <row r="42" spans="1:7" ht="12" customHeight="1" x14ac:dyDescent="0.2">
      <c r="A42" s="170" t="s">
        <v>109</v>
      </c>
      <c r="B42" s="167" t="s">
        <v>560</v>
      </c>
      <c r="C42" s="172">
        <v>42569.95071200002</v>
      </c>
      <c r="D42" s="172">
        <v>38207.40098000002</v>
      </c>
      <c r="E42" s="168">
        <f t="shared" si="0"/>
        <v>897.52044202460763</v>
      </c>
      <c r="F42" s="169">
        <f t="shared" si="3"/>
        <v>0.41656440685473412</v>
      </c>
      <c r="G42" s="173">
        <f t="shared" si="4"/>
        <v>82.393406724634247</v>
      </c>
    </row>
    <row r="43" spans="1:7" x14ac:dyDescent="0.2">
      <c r="A43" s="170" t="s">
        <v>148</v>
      </c>
      <c r="B43" s="167" t="s">
        <v>561</v>
      </c>
      <c r="C43" s="172">
        <v>7954.0329250000023</v>
      </c>
      <c r="D43" s="172">
        <v>37345.65343999998</v>
      </c>
      <c r="E43" s="168">
        <f t="shared" si="0"/>
        <v>4695.184668222877</v>
      </c>
      <c r="F43" s="169">
        <f t="shared" si="3"/>
        <v>0.40716901895471569</v>
      </c>
      <c r="G43" s="173">
        <f t="shared" si="4"/>
        <v>82.800575743588965</v>
      </c>
    </row>
    <row r="44" spans="1:7" ht="12" customHeight="1" x14ac:dyDescent="0.2">
      <c r="A44" s="170" t="s">
        <v>207</v>
      </c>
      <c r="B44" s="167" t="s">
        <v>562</v>
      </c>
      <c r="C44" s="172">
        <v>20821.824907999995</v>
      </c>
      <c r="D44" s="172">
        <v>37231.927160000028</v>
      </c>
      <c r="E44" s="168">
        <f t="shared" si="0"/>
        <v>1788.1202692130541</v>
      </c>
      <c r="F44" s="169">
        <f t="shared" si="3"/>
        <v>0.405929093726701</v>
      </c>
      <c r="G44" s="173">
        <f t="shared" si="4"/>
        <v>83.206504837315663</v>
      </c>
    </row>
    <row r="45" spans="1:7" ht="12" customHeight="1" x14ac:dyDescent="0.2">
      <c r="A45" s="170" t="s">
        <v>46</v>
      </c>
      <c r="B45" s="167" t="s">
        <v>563</v>
      </c>
      <c r="C45" s="172">
        <v>30549.945922999999</v>
      </c>
      <c r="D45" s="172">
        <v>36449.742269999995</v>
      </c>
      <c r="E45" s="168">
        <f t="shared" si="0"/>
        <v>1193.1196985379356</v>
      </c>
      <c r="F45" s="169">
        <f t="shared" si="3"/>
        <v>0.39740115473068921</v>
      </c>
      <c r="G45" s="173">
        <f t="shared" si="4"/>
        <v>83.60390599204635</v>
      </c>
    </row>
    <row r="46" spans="1:7" ht="12" customHeight="1" x14ac:dyDescent="0.2">
      <c r="A46" s="170" t="s">
        <v>112</v>
      </c>
      <c r="B46" s="167" t="s">
        <v>564</v>
      </c>
      <c r="C46" s="172">
        <v>10497.430643</v>
      </c>
      <c r="D46" s="172">
        <v>35329.40705999999</v>
      </c>
      <c r="E46" s="168">
        <f t="shared" si="0"/>
        <v>3365.5289814711655</v>
      </c>
      <c r="F46" s="169">
        <f t="shared" si="3"/>
        <v>0.38518645914130806</v>
      </c>
      <c r="G46" s="173">
        <f t="shared" si="4"/>
        <v>83.989092451187659</v>
      </c>
    </row>
    <row r="47" spans="1:7" x14ac:dyDescent="0.2">
      <c r="A47" s="170" t="s">
        <v>302</v>
      </c>
      <c r="B47" s="167" t="s">
        <v>565</v>
      </c>
      <c r="C47" s="172">
        <v>21489.810514000033</v>
      </c>
      <c r="D47" s="172">
        <v>33034.521019999993</v>
      </c>
      <c r="E47" s="168">
        <f t="shared" si="0"/>
        <v>1537.2178827951457</v>
      </c>
      <c r="F47" s="169">
        <f>D47/$D$5*100</f>
        <v>0.36016597050476828</v>
      </c>
      <c r="G47" s="173">
        <f t="shared" si="4"/>
        <v>84.349258421692426</v>
      </c>
    </row>
    <row r="48" spans="1:7" ht="12" customHeight="1" x14ac:dyDescent="0.2">
      <c r="A48" s="170" t="s">
        <v>206</v>
      </c>
      <c r="B48" s="167" t="s">
        <v>566</v>
      </c>
      <c r="C48" s="172">
        <v>575.88591099999951</v>
      </c>
      <c r="D48" s="172">
        <v>31512.43208999998</v>
      </c>
      <c r="E48" s="168">
        <f t="shared" si="0"/>
        <v>54719.921929119759</v>
      </c>
      <c r="F48" s="169">
        <f>D48/$D$5*100</f>
        <v>0.34357106857366049</v>
      </c>
      <c r="G48" s="173">
        <f t="shared" si="4"/>
        <v>84.692829490266092</v>
      </c>
    </row>
    <row r="49" spans="1:7" ht="12" customHeight="1" x14ac:dyDescent="0.2">
      <c r="A49" s="170" t="s">
        <v>155</v>
      </c>
      <c r="B49" s="167" t="s">
        <v>567</v>
      </c>
      <c r="C49" s="172">
        <v>18518.785367000004</v>
      </c>
      <c r="D49" s="172">
        <v>31312.043719999991</v>
      </c>
      <c r="E49" s="168">
        <f t="shared" si="0"/>
        <v>1690.8259963851215</v>
      </c>
      <c r="F49" s="169">
        <f t="shared" ref="F49:F51" si="5">D49/$D$5*100</f>
        <v>0.34138629127008707</v>
      </c>
      <c r="G49" s="173">
        <f t="shared" si="4"/>
        <v>85.034215781536176</v>
      </c>
    </row>
    <row r="50" spans="1:7" ht="12" customHeight="1" x14ac:dyDescent="0.2">
      <c r="A50" s="170" t="s">
        <v>349</v>
      </c>
      <c r="B50" s="167" t="s">
        <v>568</v>
      </c>
      <c r="C50" s="172">
        <v>748.9671790000001</v>
      </c>
      <c r="D50" s="172">
        <v>29666.895540000001</v>
      </c>
      <c r="E50" s="168">
        <f>D50/C50*1000</f>
        <v>39610.408001603493</v>
      </c>
      <c r="F50" s="169">
        <f t="shared" si="5"/>
        <v>0.32344970939819861</v>
      </c>
      <c r="G50" s="173">
        <f t="shared" si="4"/>
        <v>85.35766549093438</v>
      </c>
    </row>
    <row r="51" spans="1:7" ht="12" customHeight="1" x14ac:dyDescent="0.2">
      <c r="A51" s="237" t="s">
        <v>47</v>
      </c>
      <c r="B51" s="167" t="s">
        <v>622</v>
      </c>
      <c r="C51" s="238">
        <v>2161.2221709999994</v>
      </c>
      <c r="D51" s="238">
        <v>27363.706599999994</v>
      </c>
      <c r="E51" s="168">
        <f t="shared" si="0"/>
        <v>12661.218715583869</v>
      </c>
      <c r="F51" s="169">
        <f t="shared" si="5"/>
        <v>0.29833869660861612</v>
      </c>
      <c r="G51" s="173">
        <f t="shared" si="4"/>
        <v>85.65600418754299</v>
      </c>
    </row>
    <row r="52" spans="1:7" x14ac:dyDescent="0.25">
      <c r="A52" s="245"/>
      <c r="B52" s="246"/>
      <c r="C52" s="246"/>
      <c r="D52" s="247"/>
      <c r="E52" s="246"/>
      <c r="F52" s="246"/>
      <c r="G52" s="247" t="s">
        <v>129</v>
      </c>
    </row>
    <row r="53" spans="1:7" x14ac:dyDescent="0.25">
      <c r="A53" s="58" t="s">
        <v>286</v>
      </c>
      <c r="B53" s="47"/>
      <c r="C53" s="47"/>
      <c r="D53" s="53"/>
      <c r="E53" s="63"/>
      <c r="F53" s="64"/>
      <c r="G53" s="64"/>
    </row>
    <row r="54" spans="1:7" ht="15.95" customHeight="1" x14ac:dyDescent="0.2">
      <c r="A54" s="404" t="s">
        <v>260</v>
      </c>
      <c r="B54" s="405" t="s">
        <v>365</v>
      </c>
      <c r="C54" s="402" t="s">
        <v>392</v>
      </c>
      <c r="D54" s="402" t="s">
        <v>299</v>
      </c>
      <c r="E54" s="402" t="s">
        <v>281</v>
      </c>
      <c r="F54" s="402" t="s">
        <v>254</v>
      </c>
      <c r="G54" s="403" t="s">
        <v>343</v>
      </c>
    </row>
    <row r="55" spans="1:7" ht="15.95" customHeight="1" x14ac:dyDescent="0.2">
      <c r="A55" s="404"/>
      <c r="B55" s="405"/>
      <c r="C55" s="402"/>
      <c r="D55" s="402"/>
      <c r="E55" s="402"/>
      <c r="F55" s="402"/>
      <c r="G55" s="403"/>
    </row>
    <row r="56" spans="1:7" ht="12" customHeight="1" x14ac:dyDescent="0.2">
      <c r="A56" s="239" t="s">
        <v>216</v>
      </c>
      <c r="B56" s="167" t="s">
        <v>569</v>
      </c>
      <c r="C56" s="240">
        <v>14285.785359</v>
      </c>
      <c r="D56" s="240">
        <v>26311.397690000002</v>
      </c>
      <c r="E56" s="168">
        <f>D56/C56*1000</f>
        <v>1841.7886751619087</v>
      </c>
      <c r="F56" s="169">
        <f t="shared" ref="F56:F98" si="6">D56/$D$5*100</f>
        <v>0.28686567238612171</v>
      </c>
      <c r="G56" s="173">
        <f>G51+F56</f>
        <v>85.942869859929118</v>
      </c>
    </row>
    <row r="57" spans="1:7" ht="12" customHeight="1" x14ac:dyDescent="0.2">
      <c r="A57" s="170" t="s">
        <v>160</v>
      </c>
      <c r="B57" s="167" t="s">
        <v>570</v>
      </c>
      <c r="C57" s="172">
        <v>4595.9626710000039</v>
      </c>
      <c r="D57" s="172">
        <v>25329.645349999995</v>
      </c>
      <c r="E57" s="168">
        <f t="shared" ref="E57:E98" si="7">D57/C57*1000</f>
        <v>5511.2817842988898</v>
      </c>
      <c r="F57" s="169">
        <f t="shared" si="6"/>
        <v>0.27616190634340065</v>
      </c>
      <c r="G57" s="173">
        <f>G56+F57</f>
        <v>86.219031766272522</v>
      </c>
    </row>
    <row r="58" spans="1:7" ht="12" customHeight="1" x14ac:dyDescent="0.2">
      <c r="A58" s="170" t="s">
        <v>301</v>
      </c>
      <c r="B58" s="167" t="s">
        <v>571</v>
      </c>
      <c r="C58" s="172">
        <v>9559.6228520000041</v>
      </c>
      <c r="D58" s="172">
        <v>24931.138090000011</v>
      </c>
      <c r="E58" s="168">
        <f t="shared" si="7"/>
        <v>2607.9625186033441</v>
      </c>
      <c r="F58" s="169">
        <f t="shared" si="6"/>
        <v>0.27181709523007491</v>
      </c>
      <c r="G58" s="173">
        <f t="shared" ref="G58:G98" si="8">G57+F58</f>
        <v>86.490848861502599</v>
      </c>
    </row>
    <row r="59" spans="1:7" ht="12" customHeight="1" x14ac:dyDescent="0.2">
      <c r="A59" s="170" t="s">
        <v>110</v>
      </c>
      <c r="B59" s="167" t="s">
        <v>572</v>
      </c>
      <c r="C59" s="172">
        <v>749.28757600000017</v>
      </c>
      <c r="D59" s="172">
        <v>24205.718779999996</v>
      </c>
      <c r="E59" s="168">
        <f t="shared" si="7"/>
        <v>32304.978162349762</v>
      </c>
      <c r="F59" s="169">
        <f t="shared" si="6"/>
        <v>0.26390805517918769</v>
      </c>
      <c r="G59" s="173">
        <f t="shared" si="8"/>
        <v>86.754756916681785</v>
      </c>
    </row>
    <row r="60" spans="1:7" ht="12" customHeight="1" x14ac:dyDescent="0.2">
      <c r="A60" s="170" t="s">
        <v>169</v>
      </c>
      <c r="B60" s="167" t="s">
        <v>573</v>
      </c>
      <c r="C60" s="172">
        <v>9441.7921589999878</v>
      </c>
      <c r="D60" s="172">
        <v>24190.253309999996</v>
      </c>
      <c r="E60" s="168">
        <f t="shared" si="7"/>
        <v>2562.0404370945262</v>
      </c>
      <c r="F60" s="169">
        <f t="shared" si="6"/>
        <v>0.26373943956619028</v>
      </c>
      <c r="G60" s="173">
        <f t="shared" si="8"/>
        <v>87.018496356247979</v>
      </c>
    </row>
    <row r="61" spans="1:7" ht="12" customHeight="1" x14ac:dyDescent="0.2">
      <c r="A61" s="170" t="s">
        <v>95</v>
      </c>
      <c r="B61" s="167" t="s">
        <v>574</v>
      </c>
      <c r="C61" s="172">
        <v>7252.434362</v>
      </c>
      <c r="D61" s="172">
        <v>22622.088430000014</v>
      </c>
      <c r="E61" s="168">
        <f t="shared" si="7"/>
        <v>3119.2406991687044</v>
      </c>
      <c r="F61" s="169">
        <f t="shared" si="6"/>
        <v>0.24664218468016544</v>
      </c>
      <c r="G61" s="173">
        <f t="shared" si="8"/>
        <v>87.265138540928149</v>
      </c>
    </row>
    <row r="62" spans="1:7" ht="12" customHeight="1" x14ac:dyDescent="0.2">
      <c r="A62" s="170" t="s">
        <v>140</v>
      </c>
      <c r="B62" s="167" t="s">
        <v>575</v>
      </c>
      <c r="C62" s="172">
        <v>14961.234382000004</v>
      </c>
      <c r="D62" s="172">
        <v>22501.575680000016</v>
      </c>
      <c r="E62" s="168">
        <f t="shared" si="7"/>
        <v>1503.9919237594368</v>
      </c>
      <c r="F62" s="169">
        <f t="shared" si="6"/>
        <v>0.24532826850333728</v>
      </c>
      <c r="G62" s="173">
        <f t="shared" si="8"/>
        <v>87.510466809431492</v>
      </c>
    </row>
    <row r="63" spans="1:7" ht="12" customHeight="1" x14ac:dyDescent="0.2">
      <c r="A63" s="170" t="s">
        <v>210</v>
      </c>
      <c r="B63" s="167" t="s">
        <v>576</v>
      </c>
      <c r="C63" s="172">
        <v>28420.370957000003</v>
      </c>
      <c r="D63" s="172">
        <v>21213.838499999998</v>
      </c>
      <c r="E63" s="168">
        <f t="shared" si="7"/>
        <v>746.43073913766</v>
      </c>
      <c r="F63" s="169">
        <f t="shared" si="6"/>
        <v>0.2312884369311167</v>
      </c>
      <c r="G63" s="173">
        <f t="shared" si="8"/>
        <v>87.741755246362615</v>
      </c>
    </row>
    <row r="64" spans="1:7" ht="12" customHeight="1" x14ac:dyDescent="0.2">
      <c r="A64" s="170" t="s">
        <v>348</v>
      </c>
      <c r="B64" s="167" t="s">
        <v>577</v>
      </c>
      <c r="C64" s="172">
        <v>2588.4167090000014</v>
      </c>
      <c r="D64" s="172">
        <v>21005.012900000012</v>
      </c>
      <c r="E64" s="168">
        <f t="shared" si="7"/>
        <v>8115.0043681007628</v>
      </c>
      <c r="F64" s="169">
        <f t="shared" si="6"/>
        <v>0.22901167091278393</v>
      </c>
      <c r="G64" s="173">
        <f t="shared" si="8"/>
        <v>87.970766917275398</v>
      </c>
    </row>
    <row r="65" spans="1:7" ht="12" customHeight="1" x14ac:dyDescent="0.2">
      <c r="A65" s="170" t="s">
        <v>111</v>
      </c>
      <c r="B65" s="167" t="s">
        <v>578</v>
      </c>
      <c r="C65" s="172">
        <v>5361.4496599999966</v>
      </c>
      <c r="D65" s="172">
        <v>20501.154620000012</v>
      </c>
      <c r="E65" s="168">
        <f t="shared" si="7"/>
        <v>3823.8080967079386</v>
      </c>
      <c r="F65" s="169">
        <f t="shared" si="6"/>
        <v>0.22351824764494857</v>
      </c>
      <c r="G65" s="173">
        <f t="shared" si="8"/>
        <v>88.194285164920345</v>
      </c>
    </row>
    <row r="66" spans="1:7" ht="12" customHeight="1" x14ac:dyDescent="0.2">
      <c r="A66" s="170" t="s">
        <v>328</v>
      </c>
      <c r="B66" s="167" t="s">
        <v>579</v>
      </c>
      <c r="C66" s="172">
        <v>7354.9869419999986</v>
      </c>
      <c r="D66" s="172">
        <v>20095.698410000019</v>
      </c>
      <c r="E66" s="168">
        <f t="shared" si="7"/>
        <v>2732.2548045932376</v>
      </c>
      <c r="F66" s="169">
        <f t="shared" si="6"/>
        <v>0.21909767410966344</v>
      </c>
      <c r="G66" s="173">
        <f t="shared" si="8"/>
        <v>88.413382839030007</v>
      </c>
    </row>
    <row r="67" spans="1:7" x14ac:dyDescent="0.2">
      <c r="A67" s="170" t="s">
        <v>171</v>
      </c>
      <c r="B67" s="167" t="s">
        <v>580</v>
      </c>
      <c r="C67" s="172">
        <v>12555.192937</v>
      </c>
      <c r="D67" s="172">
        <v>19634.488620000004</v>
      </c>
      <c r="E67" s="168">
        <f t="shared" si="7"/>
        <v>1563.8539940025457</v>
      </c>
      <c r="F67" s="169">
        <f t="shared" si="6"/>
        <v>0.21406923517691528</v>
      </c>
      <c r="G67" s="173">
        <f t="shared" si="8"/>
        <v>88.627452074206929</v>
      </c>
    </row>
    <row r="68" spans="1:7" ht="12" customHeight="1" x14ac:dyDescent="0.2">
      <c r="A68" s="170" t="s">
        <v>420</v>
      </c>
      <c r="B68" s="167" t="s">
        <v>623</v>
      </c>
      <c r="C68" s="172">
        <v>8643.0577899999989</v>
      </c>
      <c r="D68" s="172">
        <v>19226.298619999994</v>
      </c>
      <c r="E68" s="168">
        <f t="shared" si="7"/>
        <v>2224.478776740887</v>
      </c>
      <c r="F68" s="169">
        <f t="shared" si="6"/>
        <v>0.20961885590816978</v>
      </c>
      <c r="G68" s="173">
        <f t="shared" si="8"/>
        <v>88.837070930115104</v>
      </c>
    </row>
    <row r="69" spans="1:7" x14ac:dyDescent="0.2">
      <c r="A69" s="170" t="s">
        <v>79</v>
      </c>
      <c r="B69" s="167" t="s">
        <v>582</v>
      </c>
      <c r="C69" s="172">
        <v>24375.080805000012</v>
      </c>
      <c r="D69" s="172">
        <v>18309.097469999997</v>
      </c>
      <c r="E69" s="168">
        <f t="shared" si="7"/>
        <v>751.13997022091053</v>
      </c>
      <c r="F69" s="169">
        <f t="shared" si="6"/>
        <v>0.19961887309813178</v>
      </c>
      <c r="G69" s="173">
        <f t="shared" si="8"/>
        <v>89.036689803213235</v>
      </c>
    </row>
    <row r="70" spans="1:7" x14ac:dyDescent="0.2">
      <c r="A70" s="170" t="s">
        <v>303</v>
      </c>
      <c r="B70" s="167" t="s">
        <v>624</v>
      </c>
      <c r="C70" s="172">
        <v>3715.4835880000014</v>
      </c>
      <c r="D70" s="172">
        <v>18296.322040000003</v>
      </c>
      <c r="E70" s="168">
        <f t="shared" si="7"/>
        <v>4924.3447337762791</v>
      </c>
      <c r="F70" s="169">
        <f t="shared" si="6"/>
        <v>0.19947958622480985</v>
      </c>
      <c r="G70" s="173">
        <f t="shared" si="8"/>
        <v>89.236169389438047</v>
      </c>
    </row>
    <row r="71" spans="1:7" ht="12" customHeight="1" x14ac:dyDescent="0.2">
      <c r="A71" s="170" t="s">
        <v>289</v>
      </c>
      <c r="B71" s="167" t="s">
        <v>584</v>
      </c>
      <c r="C71" s="172">
        <v>18089.743264000008</v>
      </c>
      <c r="D71" s="172">
        <v>18087.538639999995</v>
      </c>
      <c r="E71" s="168">
        <f t="shared" si="7"/>
        <v>999.87812850808109</v>
      </c>
      <c r="F71" s="169">
        <f t="shared" si="6"/>
        <v>0.19720328030105325</v>
      </c>
      <c r="G71" s="173">
        <f t="shared" si="8"/>
        <v>89.4333726697391</v>
      </c>
    </row>
    <row r="72" spans="1:7" ht="12" customHeight="1" x14ac:dyDescent="0.2">
      <c r="A72" s="170" t="s">
        <v>146</v>
      </c>
      <c r="B72" s="167" t="s">
        <v>585</v>
      </c>
      <c r="C72" s="172">
        <v>5307.0550630000034</v>
      </c>
      <c r="D72" s="172">
        <v>17964.610010000011</v>
      </c>
      <c r="E72" s="168">
        <f t="shared" si="7"/>
        <v>3385.0430788341719</v>
      </c>
      <c r="F72" s="169">
        <f t="shared" si="6"/>
        <v>0.1958630244729164</v>
      </c>
      <c r="G72" s="173">
        <f t="shared" si="8"/>
        <v>89.629235694212014</v>
      </c>
    </row>
    <row r="73" spans="1:7" ht="12" customHeight="1" x14ac:dyDescent="0.2">
      <c r="A73" s="170" t="s">
        <v>122</v>
      </c>
      <c r="B73" s="167" t="s">
        <v>586</v>
      </c>
      <c r="C73" s="172">
        <v>12500.571284999996</v>
      </c>
      <c r="D73" s="172">
        <v>17345.546920000015</v>
      </c>
      <c r="E73" s="168">
        <f t="shared" si="7"/>
        <v>1387.5803372933624</v>
      </c>
      <c r="F73" s="169">
        <f t="shared" si="6"/>
        <v>0.18911355598573776</v>
      </c>
      <c r="G73" s="173">
        <f t="shared" si="8"/>
        <v>89.818349250197755</v>
      </c>
    </row>
    <row r="74" spans="1:7" ht="12" customHeight="1" x14ac:dyDescent="0.2">
      <c r="A74" s="170" t="s">
        <v>208</v>
      </c>
      <c r="B74" s="167" t="s">
        <v>587</v>
      </c>
      <c r="C74" s="172">
        <v>13912.615499999993</v>
      </c>
      <c r="D74" s="172">
        <v>16378.214879999998</v>
      </c>
      <c r="E74" s="168">
        <f t="shared" si="7"/>
        <v>1177.220406903361</v>
      </c>
      <c r="F74" s="169">
        <f t="shared" si="6"/>
        <v>0.17856701036529321</v>
      </c>
      <c r="G74" s="173">
        <f t="shared" si="8"/>
        <v>89.996916260563054</v>
      </c>
    </row>
    <row r="75" spans="1:7" ht="12" customHeight="1" x14ac:dyDescent="0.2">
      <c r="A75" s="170" t="s">
        <v>3</v>
      </c>
      <c r="B75" s="167" t="s">
        <v>588</v>
      </c>
      <c r="C75" s="172">
        <v>17561.750901999982</v>
      </c>
      <c r="D75" s="172">
        <v>16012.660270000011</v>
      </c>
      <c r="E75" s="168">
        <f t="shared" si="7"/>
        <v>911.79178883447469</v>
      </c>
      <c r="F75" s="169">
        <f t="shared" si="6"/>
        <v>0.17458147260606777</v>
      </c>
      <c r="G75" s="173">
        <f t="shared" si="8"/>
        <v>90.171497733169119</v>
      </c>
    </row>
    <row r="76" spans="1:7" x14ac:dyDescent="0.2">
      <c r="A76" s="170" t="s">
        <v>327</v>
      </c>
      <c r="B76" s="167" t="s">
        <v>589</v>
      </c>
      <c r="C76" s="172">
        <v>50.331611000000002</v>
      </c>
      <c r="D76" s="172">
        <v>15429.086110000002</v>
      </c>
      <c r="E76" s="168">
        <f t="shared" si="7"/>
        <v>306548.62428305746</v>
      </c>
      <c r="F76" s="169">
        <f t="shared" si="6"/>
        <v>0.16821892981119396</v>
      </c>
      <c r="G76" s="173">
        <f t="shared" si="8"/>
        <v>90.339716662980308</v>
      </c>
    </row>
    <row r="77" spans="1:7" ht="12" customHeight="1" x14ac:dyDescent="0.2">
      <c r="A77" s="170" t="s">
        <v>159</v>
      </c>
      <c r="B77" s="167" t="s">
        <v>590</v>
      </c>
      <c r="C77" s="172">
        <v>8.5082810000000002</v>
      </c>
      <c r="D77" s="172">
        <v>15391.844510000003</v>
      </c>
      <c r="E77" s="168">
        <f t="shared" si="7"/>
        <v>1809042.8031232164</v>
      </c>
      <c r="F77" s="169">
        <f t="shared" si="6"/>
        <v>0.16781289525724874</v>
      </c>
      <c r="G77" s="173">
        <f t="shared" si="8"/>
        <v>90.50752955823755</v>
      </c>
    </row>
    <row r="78" spans="1:7" ht="12" customHeight="1" x14ac:dyDescent="0.2">
      <c r="A78" s="170" t="s">
        <v>170</v>
      </c>
      <c r="B78" s="167" t="s">
        <v>591</v>
      </c>
      <c r="C78" s="172">
        <v>4700.9765009999983</v>
      </c>
      <c r="D78" s="172">
        <v>14715.602220000006</v>
      </c>
      <c r="E78" s="168">
        <f t="shared" si="7"/>
        <v>3130.3288193143881</v>
      </c>
      <c r="F78" s="169">
        <f t="shared" si="6"/>
        <v>0.16044001824393414</v>
      </c>
      <c r="G78" s="173">
        <f t="shared" si="8"/>
        <v>90.667969576481482</v>
      </c>
    </row>
    <row r="79" spans="1:7" x14ac:dyDescent="0.2">
      <c r="A79" s="170" t="s">
        <v>174</v>
      </c>
      <c r="B79" s="167" t="s">
        <v>592</v>
      </c>
      <c r="C79" s="172">
        <v>11489.003931000001</v>
      </c>
      <c r="D79" s="172">
        <v>14643.419129999995</v>
      </c>
      <c r="E79" s="168">
        <f t="shared" si="7"/>
        <v>1274.5595021069362</v>
      </c>
      <c r="F79" s="169">
        <f t="shared" si="6"/>
        <v>0.15965302658002756</v>
      </c>
      <c r="G79" s="173">
        <f t="shared" si="8"/>
        <v>90.827622603061513</v>
      </c>
    </row>
    <row r="80" spans="1:7" ht="12" customHeight="1" x14ac:dyDescent="0.2">
      <c r="A80" s="170" t="s">
        <v>329</v>
      </c>
      <c r="B80" s="167" t="s">
        <v>593</v>
      </c>
      <c r="C80" s="172">
        <v>14763.269613999997</v>
      </c>
      <c r="D80" s="172">
        <v>14483.042510000003</v>
      </c>
      <c r="E80" s="168">
        <f t="shared" si="7"/>
        <v>981.01862857437379</v>
      </c>
      <c r="F80" s="169">
        <f t="shared" si="6"/>
        <v>0.15790448598657983</v>
      </c>
      <c r="G80" s="173">
        <f t="shared" si="8"/>
        <v>90.985527089048091</v>
      </c>
    </row>
    <row r="81" spans="1:10" ht="12" customHeight="1" x14ac:dyDescent="0.2">
      <c r="A81" s="170" t="s">
        <v>175</v>
      </c>
      <c r="B81" s="167" t="s">
        <v>594</v>
      </c>
      <c r="C81" s="172">
        <v>2282.2368860000006</v>
      </c>
      <c r="D81" s="172">
        <v>14422.430970000001</v>
      </c>
      <c r="E81" s="168">
        <f t="shared" si="7"/>
        <v>6319.4276888924132</v>
      </c>
      <c r="F81" s="169">
        <f t="shared" si="6"/>
        <v>0.15724365563536413</v>
      </c>
      <c r="G81" s="173">
        <f t="shared" si="8"/>
        <v>91.14277074468346</v>
      </c>
    </row>
    <row r="82" spans="1:10" ht="12" customHeight="1" x14ac:dyDescent="0.2">
      <c r="A82" s="170" t="s">
        <v>84</v>
      </c>
      <c r="B82" s="167" t="s">
        <v>625</v>
      </c>
      <c r="C82" s="172">
        <v>4935.996807999999</v>
      </c>
      <c r="D82" s="172">
        <v>13977.586719999999</v>
      </c>
      <c r="E82" s="168">
        <f t="shared" si="7"/>
        <v>2831.765753443332</v>
      </c>
      <c r="F82" s="169">
        <f t="shared" si="6"/>
        <v>0.15239364552237608</v>
      </c>
      <c r="G82" s="173">
        <f t="shared" si="8"/>
        <v>91.295164390205841</v>
      </c>
    </row>
    <row r="83" spans="1:10" ht="12" customHeight="1" x14ac:dyDescent="0.2">
      <c r="A83" s="170" t="s">
        <v>161</v>
      </c>
      <c r="B83" s="167" t="s">
        <v>596</v>
      </c>
      <c r="C83" s="172">
        <v>576.4932389999999</v>
      </c>
      <c r="D83" s="172">
        <v>13599.293019999999</v>
      </c>
      <c r="E83" s="168">
        <f t="shared" si="7"/>
        <v>23589.683451604196</v>
      </c>
      <c r="F83" s="169">
        <f t="shared" si="6"/>
        <v>0.1482692170944945</v>
      </c>
      <c r="G83" s="173">
        <f t="shared" si="8"/>
        <v>91.443433607300335</v>
      </c>
    </row>
    <row r="84" spans="1:10" ht="12" customHeight="1" x14ac:dyDescent="0.2">
      <c r="A84" s="155" t="s">
        <v>176</v>
      </c>
      <c r="B84" s="167" t="s">
        <v>597</v>
      </c>
      <c r="C84" s="172">
        <v>18165.623382999998</v>
      </c>
      <c r="D84" s="172">
        <v>13426.241590000001</v>
      </c>
      <c r="E84" s="168">
        <f t="shared" si="7"/>
        <v>739.10161555835896</v>
      </c>
      <c r="F84" s="169">
        <f t="shared" si="6"/>
        <v>0.14638248665891615</v>
      </c>
      <c r="G84" s="173">
        <f t="shared" si="8"/>
        <v>91.589816093959257</v>
      </c>
    </row>
    <row r="85" spans="1:10" x14ac:dyDescent="0.2">
      <c r="A85" s="155" t="s">
        <v>357</v>
      </c>
      <c r="B85" s="167" t="s">
        <v>626</v>
      </c>
      <c r="C85" s="172">
        <v>22.245009000000007</v>
      </c>
      <c r="D85" s="172">
        <v>13239.262069999999</v>
      </c>
      <c r="E85" s="168">
        <f t="shared" si="7"/>
        <v>595156.51668201142</v>
      </c>
      <c r="F85" s="169">
        <f t="shared" si="6"/>
        <v>0.14434390222645091</v>
      </c>
      <c r="G85" s="173">
        <f t="shared" si="8"/>
        <v>91.73415999618571</v>
      </c>
    </row>
    <row r="86" spans="1:10" ht="12" customHeight="1" x14ac:dyDescent="0.2">
      <c r="A86" s="155" t="s">
        <v>158</v>
      </c>
      <c r="B86" s="167" t="s">
        <v>598</v>
      </c>
      <c r="C86" s="172">
        <v>18420.853303999997</v>
      </c>
      <c r="D86" s="172">
        <v>13165.159029999993</v>
      </c>
      <c r="E86" s="168">
        <f t="shared" si="7"/>
        <v>714.68779500791334</v>
      </c>
      <c r="F86" s="169">
        <f t="shared" si="6"/>
        <v>0.14353597789472541</v>
      </c>
      <c r="G86" s="173">
        <f>G85+F86</f>
        <v>91.877695974080439</v>
      </c>
    </row>
    <row r="87" spans="1:10" ht="12" customHeight="1" x14ac:dyDescent="0.2">
      <c r="A87" s="155" t="s">
        <v>354</v>
      </c>
      <c r="B87" s="167" t="s">
        <v>599</v>
      </c>
      <c r="C87" s="172">
        <v>8501.5184030000019</v>
      </c>
      <c r="D87" s="172">
        <v>12914.234050000006</v>
      </c>
      <c r="E87" s="168">
        <f t="shared" si="7"/>
        <v>1519.0502964085631</v>
      </c>
      <c r="F87" s="169">
        <f t="shared" si="6"/>
        <v>0.14080021433118323</v>
      </c>
      <c r="G87" s="173">
        <f t="shared" si="8"/>
        <v>92.018496188411618</v>
      </c>
    </row>
    <row r="88" spans="1:10" ht="12" customHeight="1" x14ac:dyDescent="0.2">
      <c r="A88" s="155" t="s">
        <v>100</v>
      </c>
      <c r="B88" s="167" t="s">
        <v>600</v>
      </c>
      <c r="C88" s="172">
        <v>15284.367024000005</v>
      </c>
      <c r="D88" s="172">
        <v>12731.392139999996</v>
      </c>
      <c r="E88" s="168">
        <f t="shared" si="7"/>
        <v>832.96822956480662</v>
      </c>
      <c r="F88" s="169">
        <f t="shared" si="6"/>
        <v>0.13880674108166252</v>
      </c>
      <c r="G88" s="173">
        <f t="shared" si="8"/>
        <v>92.157302929493284</v>
      </c>
    </row>
    <row r="89" spans="1:10" ht="12" customHeight="1" x14ac:dyDescent="0.25">
      <c r="A89" s="155" t="s">
        <v>93</v>
      </c>
      <c r="B89" s="167" t="s">
        <v>601</v>
      </c>
      <c r="C89" s="172">
        <v>51738.795999999988</v>
      </c>
      <c r="D89" s="172">
        <v>12499.173399999992</v>
      </c>
      <c r="E89" s="168">
        <f t="shared" si="7"/>
        <v>241.58222390795478</v>
      </c>
      <c r="F89" s="169">
        <f t="shared" si="6"/>
        <v>0.13627492632306923</v>
      </c>
      <c r="G89" s="173">
        <f t="shared" si="8"/>
        <v>92.293577855816352</v>
      </c>
      <c r="H89" s="242"/>
      <c r="I89" s="243"/>
      <c r="J89" s="96"/>
    </row>
    <row r="90" spans="1:10" ht="12" customHeight="1" x14ac:dyDescent="0.2">
      <c r="A90" s="155" t="s">
        <v>108</v>
      </c>
      <c r="B90" s="167" t="s">
        <v>602</v>
      </c>
      <c r="C90" s="172">
        <v>3395.6241999999988</v>
      </c>
      <c r="D90" s="172">
        <v>11967.653040000003</v>
      </c>
      <c r="E90" s="168">
        <f t="shared" si="7"/>
        <v>3524.4338993696674</v>
      </c>
      <c r="F90" s="169">
        <f t="shared" si="6"/>
        <v>0.13047991127845759</v>
      </c>
      <c r="G90" s="173">
        <f t="shared" si="8"/>
        <v>92.424057767094808</v>
      </c>
      <c r="H90" s="244"/>
      <c r="I90" s="244"/>
      <c r="J90" s="96"/>
    </row>
    <row r="91" spans="1:10" x14ac:dyDescent="0.2">
      <c r="A91" s="155" t="s">
        <v>121</v>
      </c>
      <c r="B91" s="167" t="s">
        <v>603</v>
      </c>
      <c r="C91" s="172">
        <v>9996.9009180000012</v>
      </c>
      <c r="D91" s="172">
        <v>11841.373149999998</v>
      </c>
      <c r="E91" s="168">
        <f t="shared" si="7"/>
        <v>1184.5044026273099</v>
      </c>
      <c r="F91" s="169">
        <f t="shared" si="6"/>
        <v>0.1291031176173795</v>
      </c>
      <c r="G91" s="173">
        <f t="shared" si="8"/>
        <v>92.553160884712184</v>
      </c>
      <c r="H91" s="406"/>
      <c r="I91" s="406"/>
      <c r="J91" s="96"/>
    </row>
    <row r="92" spans="1:10" ht="12" customHeight="1" x14ac:dyDescent="0.2">
      <c r="A92" s="155" t="s">
        <v>45</v>
      </c>
      <c r="B92" s="167" t="s">
        <v>604</v>
      </c>
      <c r="C92" s="172">
        <v>12664.516000000001</v>
      </c>
      <c r="D92" s="172">
        <v>11749.060420000002</v>
      </c>
      <c r="E92" s="168">
        <f t="shared" si="7"/>
        <v>927.71491780657084</v>
      </c>
      <c r="F92" s="169">
        <f t="shared" si="6"/>
        <v>0.12809665822387825</v>
      </c>
      <c r="G92" s="173">
        <f t="shared" si="8"/>
        <v>92.681257542936066</v>
      </c>
      <c r="H92" s="406"/>
      <c r="I92" s="406"/>
      <c r="J92" s="96"/>
    </row>
    <row r="93" spans="1:10" ht="12" customHeight="1" x14ac:dyDescent="0.2">
      <c r="A93" s="155" t="s">
        <v>14</v>
      </c>
      <c r="B93" s="167" t="s">
        <v>605</v>
      </c>
      <c r="C93" s="172">
        <v>10721.412603999997</v>
      </c>
      <c r="D93" s="172">
        <v>11599.156639999999</v>
      </c>
      <c r="E93" s="168">
        <f t="shared" si="7"/>
        <v>1081.8683198212639</v>
      </c>
      <c r="F93" s="169">
        <f t="shared" si="6"/>
        <v>0.12646230002103501</v>
      </c>
      <c r="G93" s="173">
        <f t="shared" si="8"/>
        <v>92.807719842957098</v>
      </c>
      <c r="H93" s="96"/>
      <c r="I93" s="96"/>
      <c r="J93" s="96"/>
    </row>
    <row r="94" spans="1:10" ht="12" customHeight="1" x14ac:dyDescent="0.2">
      <c r="A94" s="155" t="s">
        <v>107</v>
      </c>
      <c r="B94" s="167" t="s">
        <v>606</v>
      </c>
      <c r="C94" s="172">
        <v>15241.352666000004</v>
      </c>
      <c r="D94" s="172">
        <v>11374.480089999997</v>
      </c>
      <c r="E94" s="168">
        <f t="shared" si="7"/>
        <v>746.2907223040562</v>
      </c>
      <c r="F94" s="169">
        <f t="shared" si="6"/>
        <v>0.12401271561109542</v>
      </c>
      <c r="G94" s="173">
        <f t="shared" si="8"/>
        <v>92.9317325585682</v>
      </c>
      <c r="H94" s="96"/>
      <c r="I94" s="96"/>
      <c r="J94" s="96"/>
    </row>
    <row r="95" spans="1:10" x14ac:dyDescent="0.2">
      <c r="A95" s="155" t="s">
        <v>67</v>
      </c>
      <c r="B95" s="167" t="s">
        <v>607</v>
      </c>
      <c r="C95" s="172">
        <v>308.02639500000021</v>
      </c>
      <c r="D95" s="172">
        <v>11249.173979999998</v>
      </c>
      <c r="E95" s="168">
        <f t="shared" si="7"/>
        <v>36520.16243607951</v>
      </c>
      <c r="F95" s="169">
        <f t="shared" si="6"/>
        <v>0.12264653879590856</v>
      </c>
      <c r="G95" s="173">
        <f t="shared" si="8"/>
        <v>93.054379097364105</v>
      </c>
    </row>
    <row r="96" spans="1:10" ht="15.95" customHeight="1" x14ac:dyDescent="0.2">
      <c r="A96" s="155" t="s">
        <v>428</v>
      </c>
      <c r="B96" s="167" t="s">
        <v>608</v>
      </c>
      <c r="C96" s="172">
        <v>5291.7588939999996</v>
      </c>
      <c r="D96" s="172">
        <v>11190.652819999988</v>
      </c>
      <c r="E96" s="168">
        <f t="shared" si="7"/>
        <v>2114.7321796328215</v>
      </c>
      <c r="F96" s="169">
        <f t="shared" si="6"/>
        <v>0.12200849926224293</v>
      </c>
      <c r="G96" s="173">
        <f t="shared" si="8"/>
        <v>93.176387596626341</v>
      </c>
    </row>
    <row r="97" spans="1:7" ht="12" customHeight="1" x14ac:dyDescent="0.2">
      <c r="A97" s="155" t="s">
        <v>71</v>
      </c>
      <c r="B97" s="167" t="s">
        <v>609</v>
      </c>
      <c r="C97" s="172">
        <v>5856.5006160000021</v>
      </c>
      <c r="D97" s="172">
        <v>11157.630589999999</v>
      </c>
      <c r="E97" s="168">
        <f t="shared" si="7"/>
        <v>1905.1702239247224</v>
      </c>
      <c r="F97" s="169">
        <f t="shared" si="6"/>
        <v>0.12164846729722739</v>
      </c>
      <c r="G97" s="173">
        <f t="shared" si="8"/>
        <v>93.298036063923576</v>
      </c>
    </row>
    <row r="98" spans="1:7" ht="12" customHeight="1" x14ac:dyDescent="0.2">
      <c r="A98" s="155" t="s">
        <v>438</v>
      </c>
      <c r="B98" s="167" t="s">
        <v>610</v>
      </c>
      <c r="C98" s="172">
        <v>2416.2810629999994</v>
      </c>
      <c r="D98" s="172">
        <v>11086.617339999997</v>
      </c>
      <c r="E98" s="168">
        <f t="shared" si="7"/>
        <v>4588.2979053087083</v>
      </c>
      <c r="F98" s="169">
        <f t="shared" si="6"/>
        <v>0.12087423006553077</v>
      </c>
      <c r="G98" s="173">
        <f t="shared" si="8"/>
        <v>93.4189102939891</v>
      </c>
    </row>
    <row r="99" spans="1:7" ht="12" customHeight="1" x14ac:dyDescent="0.25">
      <c r="A99" s="245"/>
      <c r="B99" s="246"/>
      <c r="C99" s="246"/>
      <c r="D99" s="247"/>
      <c r="E99" s="246"/>
      <c r="F99" s="246"/>
      <c r="G99" s="247" t="s">
        <v>129</v>
      </c>
    </row>
    <row r="100" spans="1:7" ht="12" customHeight="1" x14ac:dyDescent="0.25">
      <c r="A100" s="58" t="s">
        <v>286</v>
      </c>
      <c r="B100" s="47"/>
      <c r="C100" s="47"/>
      <c r="D100" s="53"/>
      <c r="E100" s="63"/>
      <c r="F100" s="64"/>
      <c r="G100" s="64"/>
    </row>
    <row r="101" spans="1:7" ht="15.95" customHeight="1" x14ac:dyDescent="0.2">
      <c r="A101" s="404" t="s">
        <v>260</v>
      </c>
      <c r="B101" s="405" t="s">
        <v>365</v>
      </c>
      <c r="C101" s="402" t="s">
        <v>392</v>
      </c>
      <c r="D101" s="402" t="s">
        <v>299</v>
      </c>
      <c r="E101" s="402" t="s">
        <v>281</v>
      </c>
      <c r="F101" s="402" t="s">
        <v>254</v>
      </c>
      <c r="G101" s="403" t="s">
        <v>408</v>
      </c>
    </row>
    <row r="102" spans="1:7" ht="15.95" customHeight="1" x14ac:dyDescent="0.2">
      <c r="A102" s="404"/>
      <c r="B102" s="405"/>
      <c r="C102" s="402"/>
      <c r="D102" s="402"/>
      <c r="E102" s="402"/>
      <c r="F102" s="402"/>
      <c r="G102" s="403"/>
    </row>
    <row r="103" spans="1:7" ht="12.95" customHeight="1" x14ac:dyDescent="0.2">
      <c r="A103" s="155" t="s">
        <v>147</v>
      </c>
      <c r="B103" s="167" t="s">
        <v>611</v>
      </c>
      <c r="C103" s="172">
        <v>13910.68609999999</v>
      </c>
      <c r="D103" s="172">
        <v>10857.152599999999</v>
      </c>
      <c r="E103" s="168">
        <f t="shared" ref="E103:E114" si="9">D103/C103*1000</f>
        <v>780.49008668235331</v>
      </c>
      <c r="F103" s="169">
        <f t="shared" ref="F103:F115" si="10">D103/$D$5*100</f>
        <v>0.1183724413842695</v>
      </c>
      <c r="G103" s="173">
        <f>G98+F103</f>
        <v>93.537282735373367</v>
      </c>
    </row>
    <row r="104" spans="1:7" x14ac:dyDescent="0.2">
      <c r="A104" s="155" t="s">
        <v>156</v>
      </c>
      <c r="B104" s="167" t="s">
        <v>627</v>
      </c>
      <c r="C104" s="172">
        <v>25364.247846000017</v>
      </c>
      <c r="D104" s="172">
        <v>10697.790500000001</v>
      </c>
      <c r="E104" s="168">
        <f t="shared" si="9"/>
        <v>421.76651816967086</v>
      </c>
      <c r="F104" s="169">
        <f t="shared" si="10"/>
        <v>0.11663496181332528</v>
      </c>
      <c r="G104" s="173">
        <f>G103+F104</f>
        <v>93.653917697186685</v>
      </c>
    </row>
    <row r="105" spans="1:7" ht="12" customHeight="1" x14ac:dyDescent="0.2">
      <c r="A105" s="155" t="s">
        <v>78</v>
      </c>
      <c r="B105" s="167" t="s">
        <v>628</v>
      </c>
      <c r="C105" s="172">
        <v>3341.6306539999969</v>
      </c>
      <c r="D105" s="172">
        <v>10660.979840000004</v>
      </c>
      <c r="E105" s="168">
        <f t="shared" si="9"/>
        <v>3190.3525385842995</v>
      </c>
      <c r="F105" s="169">
        <f t="shared" si="10"/>
        <v>0.11623362567541691</v>
      </c>
      <c r="G105" s="173">
        <f t="shared" ref="G105:G115" si="11">G104+F105</f>
        <v>93.770151322862105</v>
      </c>
    </row>
    <row r="106" spans="1:7" ht="12" customHeight="1" x14ac:dyDescent="0.2">
      <c r="A106" s="155" t="s">
        <v>419</v>
      </c>
      <c r="B106" s="167" t="s">
        <v>613</v>
      </c>
      <c r="C106" s="172">
        <v>4849.6418980000017</v>
      </c>
      <c r="D106" s="172">
        <v>10493.175650000001</v>
      </c>
      <c r="E106" s="168">
        <f t="shared" si="9"/>
        <v>2163.7011290106598</v>
      </c>
      <c r="F106" s="169">
        <f t="shared" si="10"/>
        <v>0.11440410440251794</v>
      </c>
      <c r="G106" s="173">
        <f t="shared" si="11"/>
        <v>93.88455542726463</v>
      </c>
    </row>
    <row r="107" spans="1:7" ht="12" customHeight="1" x14ac:dyDescent="0.2">
      <c r="A107" s="155" t="s">
        <v>69</v>
      </c>
      <c r="B107" s="167" t="s">
        <v>614</v>
      </c>
      <c r="C107" s="172">
        <v>6994.3292289999918</v>
      </c>
      <c r="D107" s="172">
        <v>10461.679130000002</v>
      </c>
      <c r="E107" s="168">
        <f t="shared" si="9"/>
        <v>1495.7373019593692</v>
      </c>
      <c r="F107" s="169">
        <f t="shared" si="10"/>
        <v>0.11406070681892792</v>
      </c>
      <c r="G107" s="173">
        <f t="shared" si="11"/>
        <v>93.998616134083562</v>
      </c>
    </row>
    <row r="108" spans="1:7" ht="12" customHeight="1" x14ac:dyDescent="0.2">
      <c r="A108" s="155" t="s">
        <v>235</v>
      </c>
      <c r="B108" s="167" t="s">
        <v>615</v>
      </c>
      <c r="C108" s="172">
        <v>4584.2398069999999</v>
      </c>
      <c r="D108" s="172">
        <v>10344.819499999994</v>
      </c>
      <c r="E108" s="168">
        <f t="shared" si="9"/>
        <v>2256.6052247536782</v>
      </c>
      <c r="F108" s="169">
        <f t="shared" si="10"/>
        <v>0.11278661956861484</v>
      </c>
      <c r="G108" s="173">
        <f t="shared" si="11"/>
        <v>94.111402753652172</v>
      </c>
    </row>
    <row r="109" spans="1:7" ht="12" customHeight="1" x14ac:dyDescent="0.2">
      <c r="A109" s="155" t="s">
        <v>187</v>
      </c>
      <c r="B109" s="167" t="s">
        <v>616</v>
      </c>
      <c r="C109" s="172">
        <v>14759.070495999989</v>
      </c>
      <c r="D109" s="172">
        <v>10086.211150000001</v>
      </c>
      <c r="E109" s="168">
        <f t="shared" si="9"/>
        <v>683.3906750925521</v>
      </c>
      <c r="F109" s="169">
        <f t="shared" si="10"/>
        <v>0.10996708641110382</v>
      </c>
      <c r="G109" s="173">
        <f t="shared" si="11"/>
        <v>94.221369840063275</v>
      </c>
    </row>
    <row r="110" spans="1:7" ht="12" customHeight="1" x14ac:dyDescent="0.2">
      <c r="A110" s="155" t="s">
        <v>399</v>
      </c>
      <c r="B110" s="167" t="s">
        <v>617</v>
      </c>
      <c r="C110" s="172">
        <v>4705.2028830000017</v>
      </c>
      <c r="D110" s="172">
        <v>9974.9365500000004</v>
      </c>
      <c r="E110" s="168">
        <f t="shared" si="9"/>
        <v>2119.9801152123873</v>
      </c>
      <c r="F110" s="169">
        <f t="shared" si="10"/>
        <v>0.10875389115159739</v>
      </c>
      <c r="G110" s="173">
        <f t="shared" si="11"/>
        <v>94.330123731214869</v>
      </c>
    </row>
    <row r="111" spans="1:7" ht="12" customHeight="1" x14ac:dyDescent="0.2">
      <c r="A111" s="155" t="s">
        <v>394</v>
      </c>
      <c r="B111" s="167" t="s">
        <v>618</v>
      </c>
      <c r="C111" s="172">
        <v>4087.9343050000002</v>
      </c>
      <c r="D111" s="172">
        <v>9464.6461099999997</v>
      </c>
      <c r="E111" s="168">
        <f t="shared" si="9"/>
        <v>2315.2637503062806</v>
      </c>
      <c r="F111" s="169">
        <f t="shared" si="10"/>
        <v>0.10319033987592929</v>
      </c>
      <c r="G111" s="173">
        <f t="shared" si="11"/>
        <v>94.433314071090791</v>
      </c>
    </row>
    <row r="112" spans="1:7" ht="12" customHeight="1" x14ac:dyDescent="0.2">
      <c r="A112" s="155" t="s">
        <v>162</v>
      </c>
      <c r="B112" s="167" t="s">
        <v>619</v>
      </c>
      <c r="C112" s="172">
        <v>24633.155773000006</v>
      </c>
      <c r="D112" s="172">
        <v>9339.9619599999987</v>
      </c>
      <c r="E112" s="168">
        <f t="shared" si="9"/>
        <v>379.16221721933726</v>
      </c>
      <c r="F112" s="169">
        <f t="shared" si="10"/>
        <v>0.10183094411341394</v>
      </c>
      <c r="G112" s="173">
        <f t="shared" si="11"/>
        <v>94.535145015204208</v>
      </c>
    </row>
    <row r="113" spans="1:7" x14ac:dyDescent="0.2">
      <c r="A113" s="155" t="s">
        <v>215</v>
      </c>
      <c r="B113" s="167" t="s">
        <v>629</v>
      </c>
      <c r="C113" s="172">
        <v>14350.243383000003</v>
      </c>
      <c r="D113" s="172">
        <v>9175.7691099999993</v>
      </c>
      <c r="E113" s="168">
        <f t="shared" si="9"/>
        <v>639.41557401528553</v>
      </c>
      <c r="F113" s="169">
        <f t="shared" si="10"/>
        <v>0.10004079625159415</v>
      </c>
      <c r="G113" s="173">
        <f t="shared" si="11"/>
        <v>94.635185811455798</v>
      </c>
    </row>
    <row r="114" spans="1:7" x14ac:dyDescent="0.2">
      <c r="A114" s="155" t="s">
        <v>83</v>
      </c>
      <c r="B114" s="167" t="s">
        <v>630</v>
      </c>
      <c r="C114" s="172">
        <v>1047.2662</v>
      </c>
      <c r="D114" s="172">
        <v>8999.6605099999961</v>
      </c>
      <c r="E114" s="168">
        <f t="shared" si="9"/>
        <v>8593.4793942552496</v>
      </c>
      <c r="F114" s="169">
        <f t="shared" si="10"/>
        <v>9.8120734362552794E-2</v>
      </c>
      <c r="G114" s="173">
        <f t="shared" si="11"/>
        <v>94.733306545818351</v>
      </c>
    </row>
    <row r="115" spans="1:7" ht="12" customHeight="1" x14ac:dyDescent="0.2">
      <c r="A115" s="162"/>
      <c r="B115" s="174" t="s">
        <v>211</v>
      </c>
      <c r="C115" s="175">
        <v>321879.42998700013</v>
      </c>
      <c r="D115" s="175">
        <v>483062.55966999975</v>
      </c>
      <c r="E115" s="176"/>
      <c r="F115" s="169">
        <f t="shared" si="10"/>
        <v>5.2666934541817385</v>
      </c>
      <c r="G115" s="173">
        <f t="shared" si="11"/>
        <v>100.00000000000009</v>
      </c>
    </row>
    <row r="116" spans="1:7" ht="9" customHeight="1" x14ac:dyDescent="0.2">
      <c r="A116" s="31" t="s">
        <v>360</v>
      </c>
      <c r="B116" s="61"/>
      <c r="C116" s="1"/>
      <c r="D116" s="1"/>
    </row>
    <row r="117" spans="1:7" ht="9" customHeight="1" x14ac:dyDescent="0.2">
      <c r="A117" s="32" t="s">
        <v>251</v>
      </c>
      <c r="B117" s="61"/>
      <c r="C117" s="1"/>
      <c r="D117" s="1"/>
    </row>
    <row r="118" spans="1:7" ht="9" customHeight="1" x14ac:dyDescent="0.2">
      <c r="A118" s="430" t="s">
        <v>825</v>
      </c>
      <c r="B118" s="20"/>
      <c r="C118" s="1"/>
      <c r="D118" s="1"/>
    </row>
    <row r="119" spans="1:7" x14ac:dyDescent="0.2">
      <c r="B119" s="20"/>
      <c r="C119" s="1"/>
      <c r="D119" s="1"/>
    </row>
    <row r="121" spans="1:7" x14ac:dyDescent="0.2">
      <c r="B121" s="20"/>
      <c r="C121" s="1"/>
      <c r="D121" s="1"/>
    </row>
    <row r="122" spans="1:7" x14ac:dyDescent="0.2">
      <c r="B122" s="20"/>
      <c r="C122" s="1"/>
      <c r="D122" s="1"/>
    </row>
    <row r="123" spans="1:7" x14ac:dyDescent="0.2">
      <c r="B123" s="20"/>
      <c r="C123" s="1"/>
      <c r="D123" s="1"/>
    </row>
    <row r="124" spans="1:7" x14ac:dyDescent="0.2">
      <c r="B124" s="20"/>
      <c r="C124" s="1"/>
      <c r="D124" s="1"/>
    </row>
    <row r="125" spans="1:7" x14ac:dyDescent="0.2">
      <c r="B125" s="20"/>
      <c r="C125" s="1"/>
      <c r="D125" s="1"/>
    </row>
    <row r="126" spans="1:7" x14ac:dyDescent="0.2">
      <c r="B126" s="20"/>
      <c r="C126" s="1"/>
      <c r="D126" s="1"/>
    </row>
    <row r="127" spans="1:7" x14ac:dyDescent="0.2">
      <c r="B127" s="20"/>
      <c r="C127" s="1"/>
      <c r="D127" s="1"/>
    </row>
    <row r="128" spans="1:7" x14ac:dyDescent="0.2">
      <c r="B128" s="20"/>
      <c r="C128" s="1"/>
      <c r="D128" s="1"/>
    </row>
    <row r="129" spans="2:4" x14ac:dyDescent="0.2">
      <c r="B129" s="20"/>
      <c r="C129" s="1"/>
      <c r="D129" s="1"/>
    </row>
    <row r="130" spans="2:4" x14ac:dyDescent="0.2">
      <c r="B130" s="20"/>
      <c r="C130" s="1"/>
      <c r="D130" s="1"/>
    </row>
    <row r="131" spans="2:4" x14ac:dyDescent="0.2">
      <c r="B131" s="20"/>
      <c r="C131" s="1"/>
      <c r="D131" s="1"/>
    </row>
    <row r="132" spans="2:4" x14ac:dyDescent="0.2">
      <c r="B132" s="20"/>
      <c r="C132" s="1"/>
      <c r="D132" s="1"/>
    </row>
    <row r="133" spans="2:4" x14ac:dyDescent="0.2">
      <c r="B133" s="20"/>
      <c r="C133" s="1"/>
      <c r="D133" s="1"/>
    </row>
    <row r="134" spans="2:4" x14ac:dyDescent="0.2">
      <c r="B134" s="20"/>
      <c r="C134" s="1"/>
      <c r="D134" s="1"/>
    </row>
    <row r="135" spans="2:4" x14ac:dyDescent="0.2">
      <c r="B135" s="20"/>
      <c r="C135" s="1"/>
      <c r="D135" s="1"/>
    </row>
    <row r="136" spans="2:4" x14ac:dyDescent="0.2">
      <c r="B136" s="20"/>
      <c r="C136" s="1"/>
      <c r="D136" s="1"/>
    </row>
    <row r="137" spans="2:4" x14ac:dyDescent="0.2">
      <c r="B137" s="20"/>
      <c r="C137" s="1"/>
      <c r="D137" s="1"/>
    </row>
    <row r="138" spans="2:4" x14ac:dyDescent="0.2">
      <c r="B138" s="20"/>
      <c r="C138" s="1"/>
      <c r="D138" s="1"/>
    </row>
    <row r="139" spans="2:4" x14ac:dyDescent="0.2">
      <c r="B139" s="20"/>
      <c r="C139" s="1"/>
      <c r="D139" s="1"/>
    </row>
    <row r="140" spans="2:4" x14ac:dyDescent="0.2">
      <c r="B140" s="20"/>
      <c r="C140" s="1"/>
      <c r="D140" s="1"/>
    </row>
    <row r="141" spans="2:4" x14ac:dyDescent="0.2">
      <c r="B141" s="20"/>
      <c r="C141" s="1"/>
      <c r="D141" s="1"/>
    </row>
    <row r="142" spans="2:4" x14ac:dyDescent="0.2">
      <c r="B142" s="20"/>
      <c r="C142" s="1"/>
      <c r="D142" s="1"/>
    </row>
    <row r="143" spans="2:4" x14ac:dyDescent="0.2">
      <c r="B143" s="20"/>
      <c r="C143" s="1"/>
      <c r="D143" s="1"/>
    </row>
    <row r="144" spans="2:4" x14ac:dyDescent="0.2">
      <c r="B144" s="20"/>
      <c r="C144" s="1"/>
      <c r="D144" s="1"/>
    </row>
    <row r="145" spans="2:4" x14ac:dyDescent="0.2">
      <c r="B145" s="20"/>
      <c r="C145" s="1"/>
      <c r="D145" s="1"/>
    </row>
    <row r="146" spans="2:4" x14ac:dyDescent="0.2">
      <c r="B146" s="20"/>
      <c r="C146" s="1"/>
      <c r="D146" s="1"/>
    </row>
    <row r="147" spans="2:4" x14ac:dyDescent="0.2">
      <c r="B147" s="20"/>
      <c r="C147" s="1"/>
      <c r="D147" s="1"/>
    </row>
    <row r="148" spans="2:4" x14ac:dyDescent="0.2">
      <c r="B148" s="20"/>
      <c r="C148" s="1"/>
      <c r="D148" s="1"/>
    </row>
    <row r="149" spans="2:4" x14ac:dyDescent="0.2">
      <c r="B149" s="20"/>
      <c r="C149" s="1"/>
      <c r="D149" s="1"/>
    </row>
    <row r="150" spans="2:4" x14ac:dyDescent="0.2">
      <c r="C150" s="1"/>
      <c r="D150" s="1"/>
    </row>
    <row r="151" spans="2:4" x14ac:dyDescent="0.2">
      <c r="C151" s="1"/>
      <c r="D151" s="1"/>
    </row>
    <row r="152" spans="2:4" x14ac:dyDescent="0.2">
      <c r="C152" s="1"/>
      <c r="D152" s="1"/>
    </row>
    <row r="153" spans="2:4" x14ac:dyDescent="0.2">
      <c r="C153" s="1"/>
      <c r="D153" s="1"/>
    </row>
    <row r="154" spans="2:4" x14ac:dyDescent="0.2">
      <c r="C154" s="1"/>
      <c r="D154" s="1"/>
    </row>
    <row r="155" spans="2:4" x14ac:dyDescent="0.2">
      <c r="C155" s="1"/>
      <c r="D155" s="1"/>
    </row>
    <row r="156" spans="2:4" x14ac:dyDescent="0.2">
      <c r="C156" s="1"/>
      <c r="D156" s="1"/>
    </row>
    <row r="157" spans="2:4" x14ac:dyDescent="0.2">
      <c r="C157" s="1"/>
      <c r="D157" s="1"/>
    </row>
    <row r="158" spans="2:4" x14ac:dyDescent="0.2">
      <c r="C158" s="1"/>
      <c r="D158" s="1"/>
    </row>
    <row r="159" spans="2:4" x14ac:dyDescent="0.2">
      <c r="C159" s="1"/>
      <c r="D159" s="1"/>
    </row>
    <row r="160" spans="2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</sheetData>
  <mergeCells count="24">
    <mergeCell ref="G101:G102"/>
    <mergeCell ref="A101:A102"/>
    <mergeCell ref="B101:B102"/>
    <mergeCell ref="C101:C102"/>
    <mergeCell ref="D101:D102"/>
    <mergeCell ref="E101:E102"/>
    <mergeCell ref="F101:F102"/>
    <mergeCell ref="F54:F55"/>
    <mergeCell ref="G54:G55"/>
    <mergeCell ref="A54:A55"/>
    <mergeCell ref="B54:B55"/>
    <mergeCell ref="C54:C55"/>
    <mergeCell ref="D54:D55"/>
    <mergeCell ref="E54:E55"/>
    <mergeCell ref="H91:H92"/>
    <mergeCell ref="I91:I92"/>
    <mergeCell ref="A1:G1"/>
    <mergeCell ref="E3:E4"/>
    <mergeCell ref="F3:F4"/>
    <mergeCell ref="G3:G4"/>
    <mergeCell ref="A3:A4"/>
    <mergeCell ref="B3:B4"/>
    <mergeCell ref="C3:C4"/>
    <mergeCell ref="D3:D4"/>
  </mergeCells>
  <phoneticPr fontId="20" type="noConversion"/>
  <printOptions horizontalCentered="1"/>
  <pageMargins left="0.39370078740157483" right="0.39370078740157483" top="1.1811023622047245" bottom="0.59055118110236227" header="0.11811023622047245" footer="0.11811023622047245"/>
  <pageSetup paperSize="9" orientation="portrait"/>
  <headerFooter alignWithMargins="0"/>
  <rowBreaks count="1" manualBreakCount="1">
    <brk id="52" max="6" man="1"/>
  </rowBreaks>
  <ignoredErrors>
    <ignoredError sqref="D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19</vt:i4>
      </vt:variant>
    </vt:vector>
  </HeadingPairs>
  <TitlesOfParts>
    <vt:vector size="41" baseType="lpstr">
      <vt:lpstr>INDICE DE CUADROS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'c1'!Área_de_impresión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'c2'!Área_de_impresión</vt:lpstr>
      <vt:lpstr>'c20'!Área_de_impresión</vt:lpstr>
      <vt:lpstr>'c21'!Área_de_impresión</vt:lpstr>
      <vt:lpstr>'c4'!Área_de_impresión</vt:lpstr>
      <vt:lpstr>'c8'!Área_de_impresión</vt:lpstr>
      <vt:lpstr>'c9'!Área_de_impresión</vt:lpstr>
      <vt:lpstr>'INDICE DE CUADROS'!Área_de_impresión</vt:lpstr>
      <vt:lpstr>'c13'!Títulos_a_imprimir</vt:lpstr>
    </vt:vector>
  </TitlesOfParts>
  <Company>Minagri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jmendieta</dc:creator>
  <cp:lastModifiedBy>Gabriel</cp:lastModifiedBy>
  <cp:lastPrinted>2019-02-14T18:36:13Z</cp:lastPrinted>
  <dcterms:created xsi:type="dcterms:W3CDTF">2015-07-15T16:15:56Z</dcterms:created>
  <dcterms:modified xsi:type="dcterms:W3CDTF">2022-03-03T13:13:33Z</dcterms:modified>
</cp:coreProperties>
</file>