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ugo\Desktop\"/>
    </mc:Choice>
  </mc:AlternateContent>
  <xr:revisionPtr revIDLastSave="0" documentId="8_{2CCBD6A8-A581-49CE-A1AD-9277E797CCB1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Hoja1" sheetId="1" r:id="rId1"/>
  </sheets>
  <definedNames>
    <definedName name="_xlnm.Print_Area" localSheetId="0">Hoja1!$A$1:$F$45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0" i="1" l="1"/>
  <c r="F42" i="1" l="1"/>
  <c r="F40" i="1" s="1"/>
  <c r="F39" i="1" s="1"/>
  <c r="F30" i="1" l="1"/>
  <c r="F28" i="1" s="1"/>
  <c r="F22" i="1"/>
  <c r="C34" i="1"/>
  <c r="F21" i="1" l="1"/>
  <c r="F23" i="1" s="1"/>
  <c r="F24" i="1" s="1"/>
  <c r="F25" i="1" l="1"/>
  <c r="F49" i="1" s="1"/>
  <c r="F50" i="1" s="1"/>
  <c r="F52" i="1" s="1"/>
  <c r="F11" i="1" l="1"/>
  <c r="F10" i="1" l="1"/>
  <c r="F35" i="1"/>
  <c r="F33" i="1" s="1"/>
  <c r="F32" i="1" s="1"/>
  <c r="F44" i="1" l="1"/>
  <c r="F37" i="1"/>
</calcChain>
</file>

<file path=xl/sharedStrings.xml><?xml version="1.0" encoding="utf-8"?>
<sst xmlns="http://schemas.openxmlformats.org/spreadsheetml/2006/main" count="61" uniqueCount="50">
  <si>
    <t>Item</t>
  </si>
  <si>
    <t>Descripción</t>
  </si>
  <si>
    <t>Total (S/.)</t>
  </si>
  <si>
    <t>1.1.1</t>
  </si>
  <si>
    <t>1.1.2</t>
  </si>
  <si>
    <t>1.1.3</t>
  </si>
  <si>
    <t>1.1.4</t>
  </si>
  <si>
    <t>1.1.5</t>
  </si>
  <si>
    <t>1.1.6</t>
  </si>
  <si>
    <t>INFRAESTRUCTURA (1)</t>
  </si>
  <si>
    <t>PRESUPUESTO DE OBRAS CIVILES</t>
  </si>
  <si>
    <t>PRESUPUESTO DE ESTRUCTURAS</t>
  </si>
  <si>
    <t>PRESUPUESTO DE ARQUITECTURA</t>
  </si>
  <si>
    <t>PRESUPUESTO DE INSTALACIONES SANITARIAS</t>
  </si>
  <si>
    <t>PRESUPUESTO DE INSTALACIONES ELECTRICAS</t>
  </si>
  <si>
    <t>PRESUPUESTO DE INSTALACIONES MECANICAS</t>
  </si>
  <si>
    <t>1.1.7</t>
  </si>
  <si>
    <t>COSTO DIRECTO</t>
  </si>
  <si>
    <t>S/.</t>
  </si>
  <si>
    <t>GASTOS GENERALES</t>
  </si>
  <si>
    <t>UTILIDAD</t>
  </si>
  <si>
    <t>SUB-TOTAL</t>
  </si>
  <si>
    <t>I.G.V.</t>
  </si>
  <si>
    <t>TOTAL DE OBRAS CIVILES</t>
  </si>
  <si>
    <t>1.2.1</t>
  </si>
  <si>
    <t>PRESUPUESTO DE EQUIPAMIENTO (Inc. I.G.V.)</t>
  </si>
  <si>
    <t>EQUIPAMIENTO</t>
  </si>
  <si>
    <t>TOTAL DE EQUIPAMIENTO</t>
  </si>
  <si>
    <t>SUPERVISIÓN (2)</t>
  </si>
  <si>
    <t>2.1.1</t>
  </si>
  <si>
    <t>SUPERVISIÓN (Inc. I.G.V.)</t>
  </si>
  <si>
    <t>SUB TOTAL DE SUPERVISIÓN</t>
  </si>
  <si>
    <t>INFRAESTRUCTURA + SUPERVISIÓN (1+2)</t>
  </si>
  <si>
    <t>RESUMEN DE PRESUPUESTO</t>
  </si>
  <si>
    <t>AREA TECHADA TOTAL M2 :</t>
  </si>
  <si>
    <t>TOTAL OBRA CIVIL S/. :</t>
  </si>
  <si>
    <t>S/. / M2 :</t>
  </si>
  <si>
    <t>$ / M2 :</t>
  </si>
  <si>
    <t>PRESUPUESTO DE OBRAS PROVISIONALES</t>
  </si>
  <si>
    <t>PRESUPUESTO DE TECNOLOGIAS DE LA INFORMACIÓN Y COMUNICACIONES</t>
  </si>
  <si>
    <t>PLAZO DE EJECUCIÓN: 8 MESES</t>
  </si>
  <si>
    <t>EXPEDIENTE TÉCNICO</t>
  </si>
  <si>
    <t>EXPEDIENTE TÉCNICO (Inc. I.G.V.)</t>
  </si>
  <si>
    <t>3.1.1</t>
  </si>
  <si>
    <t>SUB TOTAL DE EXPEDIENTE TÉCNICO</t>
  </si>
  <si>
    <t>"REHABILITACIÓN DEL CENTRO DE SALUD CABECERA DE MICRORED ZARUMILLA, PROVINCIA DE ZARUMILLA - TUMBES"</t>
  </si>
  <si>
    <t>RATIO PROMEDIO DE COSTO POR M2 (SALDO DE OBRA)</t>
  </si>
  <si>
    <t xml:space="preserve">TASA CAMBIO JUNIO 2020 (SUNAT) </t>
  </si>
  <si>
    <t>TOTAL COSTO DEL PROYECTO (1+2+3)</t>
  </si>
  <si>
    <t>FECHA DE PRESUPUESTO: DICIEMBRE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</si>
</sst>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Arial"/>
      <family val="2"/>
    </font>
  </fonts>
  <fills count="9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6" fillId="0" borderId="0" applyFont="0" applyFill="0" applyBorder="0" applyAlignment="0" applyProtection="0"/>
    <xf numFmtId="0" fontId="7" fillId="0" borderId="0"/>
  </cellStyleXfs>
  <cellXfs count="93">
    <xf numFmtId="0" fontId="0" fillId="0" borderId="0" xfId="0"/>
    <xf numFmtId="0" fontId="2" fillId="0" borderId="9" xfId="0" applyFont="1" applyBorder="1"/>
    <xf numFmtId="0" fontId="2" fillId="0" borderId="10" xfId="0" applyFont="1" applyBorder="1"/>
    <xf numFmtId="0" fontId="2" fillId="0" borderId="11" xfId="0" applyFont="1" applyBorder="1"/>
    <xf numFmtId="0" fontId="2" fillId="0" borderId="2" xfId="0" applyFont="1" applyBorder="1"/>
    <xf numFmtId="0" fontId="2" fillId="0" borderId="3" xfId="0" applyFont="1" applyBorder="1"/>
    <xf numFmtId="0" fontId="2" fillId="0" borderId="4" xfId="0" applyFont="1" applyBorder="1"/>
    <xf numFmtId="0" fontId="3" fillId="2" borderId="5" xfId="0" applyFont="1" applyFill="1" applyBorder="1" applyAlignment="1">
      <alignment horizontal="center"/>
    </xf>
    <xf numFmtId="0" fontId="3" fillId="2" borderId="1" xfId="0" applyFont="1" applyFill="1" applyBorder="1" applyAlignment="1">
      <alignment horizontal="center"/>
    </xf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164" fontId="3" fillId="4" borderId="5" xfId="0" applyNumberFormat="1" applyFont="1" applyFill="1" applyBorder="1" applyAlignment="1">
      <alignment horizontal="center"/>
    </xf>
    <xf numFmtId="0" fontId="3" fillId="4" borderId="3" xfId="0" applyFont="1" applyFill="1" applyBorder="1"/>
    <xf numFmtId="4" fontId="3" fillId="4" borderId="4" xfId="0" applyNumberFormat="1" applyFont="1" applyFill="1" applyBorder="1"/>
    <xf numFmtId="0" fontId="2" fillId="6" borderId="12" xfId="0" applyFont="1" applyFill="1" applyBorder="1" applyAlignment="1">
      <alignment horizontal="center"/>
    </xf>
    <xf numFmtId="0" fontId="2" fillId="6" borderId="19" xfId="0" applyFont="1" applyFill="1" applyBorder="1"/>
    <xf numFmtId="4" fontId="2" fillId="6" borderId="20" xfId="0" applyNumberFormat="1" applyFont="1" applyFill="1" applyBorder="1"/>
    <xf numFmtId="0" fontId="2" fillId="0" borderId="30" xfId="0" applyFont="1" applyBorder="1" applyAlignment="1">
      <alignment horizontal="center"/>
    </xf>
    <xf numFmtId="0" fontId="2" fillId="0" borderId="23" xfId="0" applyFont="1" applyBorder="1"/>
    <xf numFmtId="4" fontId="2" fillId="0" borderId="24" xfId="0" applyNumberFormat="1" applyFont="1" applyBorder="1"/>
    <xf numFmtId="0" fontId="2" fillId="0" borderId="15" xfId="0" applyFont="1" applyBorder="1" applyAlignment="1">
      <alignment horizontal="center"/>
    </xf>
    <xf numFmtId="0" fontId="2" fillId="0" borderId="27" xfId="0" applyFont="1" applyBorder="1"/>
    <xf numFmtId="4" fontId="2" fillId="0" borderId="28" xfId="0" applyNumberFormat="1" applyFont="1" applyBorder="1"/>
    <xf numFmtId="0" fontId="2" fillId="5" borderId="2" xfId="0" applyFont="1" applyFill="1" applyBorder="1"/>
    <xf numFmtId="0" fontId="2" fillId="5" borderId="3" xfId="0" applyFont="1" applyFill="1" applyBorder="1"/>
    <xf numFmtId="4" fontId="2" fillId="5" borderId="4" xfId="0" applyNumberFormat="1" applyFont="1" applyFill="1" applyBorder="1"/>
    <xf numFmtId="4" fontId="2" fillId="0" borderId="8" xfId="0" applyNumberFormat="1" applyFont="1" applyBorder="1"/>
    <xf numFmtId="10" fontId="2" fillId="0" borderId="10" xfId="0" applyNumberFormat="1" applyFont="1" applyBorder="1" applyAlignment="1">
      <alignment horizontal="center"/>
    </xf>
    <xf numFmtId="4" fontId="2" fillId="0" borderId="11" xfId="0" applyNumberFormat="1" applyFont="1" applyBorder="1"/>
    <xf numFmtId="4" fontId="2" fillId="0" borderId="4" xfId="0" applyNumberFormat="1" applyFont="1" applyBorder="1"/>
    <xf numFmtId="0" fontId="2" fillId="6" borderId="18" xfId="0" applyFont="1" applyFill="1" applyBorder="1" applyAlignment="1">
      <alignment horizontal="center"/>
    </xf>
    <xf numFmtId="0" fontId="2" fillId="0" borderId="22" xfId="0" applyFont="1" applyBorder="1" applyAlignment="1">
      <alignment horizontal="center"/>
    </xf>
    <xf numFmtId="0" fontId="2" fillId="0" borderId="23" xfId="0" applyFont="1" applyBorder="1" applyAlignment="1">
      <alignment horizontal="left" indent="1"/>
    </xf>
    <xf numFmtId="0" fontId="2" fillId="5" borderId="26" xfId="0" applyFont="1" applyFill="1" applyBorder="1"/>
    <xf numFmtId="0" fontId="2" fillId="5" borderId="27" xfId="0" applyFont="1" applyFill="1" applyBorder="1" applyAlignment="1">
      <alignment horizontal="left" indent="1"/>
    </xf>
    <xf numFmtId="0" fontId="2" fillId="5" borderId="27" xfId="0" applyFont="1" applyFill="1" applyBorder="1"/>
    <xf numFmtId="4" fontId="2" fillId="5" borderId="28" xfId="0" applyNumberFormat="1" applyFont="1" applyFill="1" applyBorder="1"/>
    <xf numFmtId="164" fontId="3" fillId="4" borderId="2" xfId="0" applyNumberFormat="1" applyFont="1" applyFill="1" applyBorder="1" applyAlignment="1">
      <alignment horizontal="center"/>
    </xf>
    <xf numFmtId="0" fontId="3" fillId="3" borderId="2" xfId="0" applyFont="1" applyFill="1" applyBorder="1"/>
    <xf numFmtId="0" fontId="3" fillId="3" borderId="3" xfId="0" applyFont="1" applyFill="1" applyBorder="1"/>
    <xf numFmtId="4" fontId="3" fillId="3" borderId="4" xfId="0" applyNumberFormat="1" applyFont="1" applyFill="1" applyBorder="1"/>
    <xf numFmtId="0" fontId="2" fillId="0" borderId="0" xfId="0" applyFont="1"/>
    <xf numFmtId="4" fontId="2" fillId="7" borderId="1" xfId="0" applyNumberFormat="1" applyFont="1" applyFill="1" applyBorder="1"/>
    <xf numFmtId="4" fontId="2" fillId="7" borderId="21" xfId="0" applyNumberFormat="1" applyFont="1" applyFill="1" applyBorder="1"/>
    <xf numFmtId="4" fontId="2" fillId="7" borderId="25" xfId="0" applyNumberFormat="1" applyFont="1" applyFill="1" applyBorder="1"/>
    <xf numFmtId="0" fontId="2" fillId="7" borderId="29" xfId="0" applyFont="1" applyFill="1" applyBorder="1"/>
    <xf numFmtId="4" fontId="3" fillId="7" borderId="1" xfId="0" applyNumberFormat="1" applyFont="1" applyFill="1" applyBorder="1"/>
    <xf numFmtId="0" fontId="2" fillId="0" borderId="27" xfId="0" applyFont="1" applyBorder="1" applyAlignment="1">
      <alignment horizontal="left" indent="1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9" fontId="0" fillId="0" borderId="0" xfId="1" applyFont="1"/>
    <xf numFmtId="10" fontId="0" fillId="0" borderId="0" xfId="1" applyNumberFormat="1" applyFont="1" applyAlignment="1">
      <alignment horizontal="center"/>
    </xf>
    <xf numFmtId="0" fontId="0" fillId="8" borderId="0" xfId="0" applyFill="1"/>
    <xf numFmtId="0" fontId="8" fillId="0" borderId="22" xfId="0" applyFont="1" applyBorder="1" applyAlignment="1">
      <alignment horizontal="center"/>
    </xf>
    <xf numFmtId="0" fontId="8" fillId="0" borderId="23" xfId="0" applyFont="1" applyBorder="1" applyAlignment="1">
      <alignment horizontal="left" indent="1"/>
    </xf>
    <xf numFmtId="0" fontId="8" fillId="0" borderId="23" xfId="0" applyFont="1" applyBorder="1"/>
    <xf numFmtId="4" fontId="8" fillId="0" borderId="24" xfId="0" applyNumberFormat="1" applyFont="1" applyFill="1" applyBorder="1"/>
    <xf numFmtId="0" fontId="2" fillId="0" borderId="0" xfId="0" applyFont="1" applyBorder="1"/>
    <xf numFmtId="0" fontId="3" fillId="7" borderId="10" xfId="0" applyFont="1" applyFill="1" applyBorder="1" applyAlignment="1"/>
    <xf numFmtId="4" fontId="3" fillId="7" borderId="11" xfId="0" applyNumberFormat="1" applyFont="1" applyFill="1" applyBorder="1" applyAlignment="1"/>
    <xf numFmtId="0" fontId="3" fillId="2" borderId="3" xfId="0" applyFont="1" applyFill="1" applyBorder="1" applyAlignment="1">
      <alignment horizontal="center"/>
    </xf>
    <xf numFmtId="0" fontId="3" fillId="0" borderId="2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4" xfId="0" applyFont="1" applyBorder="1" applyAlignment="1">
      <alignment horizontal="left"/>
    </xf>
    <xf numFmtId="0" fontId="4" fillId="0" borderId="16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17" xfId="0" applyFont="1" applyBorder="1" applyAlignment="1">
      <alignment horizontal="center"/>
    </xf>
    <xf numFmtId="0" fontId="3" fillId="7" borderId="9" xfId="0" applyFont="1" applyFill="1" applyBorder="1" applyAlignment="1">
      <alignment horizontal="center"/>
    </xf>
    <xf numFmtId="0" fontId="3" fillId="7" borderId="10" xfId="0" applyFont="1" applyFill="1" applyBorder="1" applyAlignment="1">
      <alignment horizontal="center"/>
    </xf>
    <xf numFmtId="0" fontId="3" fillId="7" borderId="2" xfId="0" applyFont="1" applyFill="1" applyBorder="1" applyAlignment="1">
      <alignment horizontal="right"/>
    </xf>
    <xf numFmtId="0" fontId="3" fillId="7" borderId="3" xfId="0" applyFont="1" applyFill="1" applyBorder="1" applyAlignment="1">
      <alignment horizontal="right"/>
    </xf>
    <xf numFmtId="0" fontId="3" fillId="7" borderId="4" xfId="0" applyFont="1" applyFill="1" applyBorder="1" applyAlignment="1">
      <alignment horizontal="right"/>
    </xf>
    <xf numFmtId="0" fontId="3" fillId="7" borderId="2" xfId="0" applyFont="1" applyFill="1" applyBorder="1" applyAlignment="1">
      <alignment horizontal="center"/>
    </xf>
    <xf numFmtId="0" fontId="3" fillId="7" borderId="3" xfId="0" applyFont="1" applyFill="1" applyBorder="1" applyAlignment="1">
      <alignment horizontal="center"/>
    </xf>
    <xf numFmtId="0" fontId="3" fillId="7" borderId="4" xfId="0" applyFont="1" applyFill="1" applyBorder="1" applyAlignment="1">
      <alignment horizontal="center"/>
    </xf>
    <xf numFmtId="0" fontId="2" fillId="7" borderId="2" xfId="0" applyFont="1" applyFill="1" applyBorder="1" applyAlignment="1">
      <alignment horizontal="right"/>
    </xf>
    <xf numFmtId="0" fontId="2" fillId="7" borderId="3" xfId="0" applyFont="1" applyFill="1" applyBorder="1" applyAlignment="1">
      <alignment horizontal="right"/>
    </xf>
    <xf numFmtId="0" fontId="2" fillId="7" borderId="4" xfId="0" applyFont="1" applyFill="1" applyBorder="1" applyAlignment="1">
      <alignment horizontal="right"/>
    </xf>
    <xf numFmtId="0" fontId="2" fillId="7" borderId="18" xfId="0" applyFont="1" applyFill="1" applyBorder="1" applyAlignment="1">
      <alignment horizontal="right"/>
    </xf>
    <xf numFmtId="0" fontId="2" fillId="7" borderId="19" xfId="0" applyFont="1" applyFill="1" applyBorder="1" applyAlignment="1">
      <alignment horizontal="right"/>
    </xf>
    <xf numFmtId="0" fontId="2" fillId="7" borderId="20" xfId="0" applyFont="1" applyFill="1" applyBorder="1" applyAlignment="1">
      <alignment horizontal="right"/>
    </xf>
    <xf numFmtId="0" fontId="2" fillId="7" borderId="22" xfId="0" applyFont="1" applyFill="1" applyBorder="1" applyAlignment="1">
      <alignment horizontal="right"/>
    </xf>
    <xf numFmtId="0" fontId="2" fillId="7" borderId="23" xfId="0" applyFont="1" applyFill="1" applyBorder="1" applyAlignment="1">
      <alignment horizontal="right"/>
    </xf>
    <xf numFmtId="0" fontId="2" fillId="7" borderId="24" xfId="0" applyFont="1" applyFill="1" applyBorder="1" applyAlignment="1">
      <alignment horizontal="right"/>
    </xf>
    <xf numFmtId="0" fontId="2" fillId="7" borderId="26" xfId="0" applyFont="1" applyFill="1" applyBorder="1" applyAlignment="1">
      <alignment horizontal="right"/>
    </xf>
    <xf numFmtId="0" fontId="2" fillId="7" borderId="27" xfId="0" applyFont="1" applyFill="1" applyBorder="1" applyAlignment="1">
      <alignment horizontal="right"/>
    </xf>
    <xf numFmtId="0" fontId="2" fillId="7" borderId="28" xfId="0" applyFont="1" applyFill="1" applyBorder="1" applyAlignment="1">
      <alignment horizontal="right"/>
    </xf>
    <xf numFmtId="4" fontId="0" fillId="0" borderId="0" xfId="0" applyNumberFormat="1"/>
  </cellXfs>
  <cellStyles count="3">
    <cellStyle name="Normal" xfId="0" builtinId="0"/>
    <cellStyle name="Normal 2 2 2 2" xfId="2" xr:uid="{7A6CAC6D-8AA7-4DFA-83A8-5469DC54AA25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161925</xdr:colOff>
      <xdr:row>1</xdr:row>
      <xdr:rowOff>104775</xdr:rowOff>
    </xdr:from>
    <xdr:to>
      <xdr:col>1</xdr:col>
      <xdr:colOff>895350</xdr:colOff>
      <xdr:row>2</xdr:row>
      <xdr:rowOff>241253</xdr:rowOff>
    </xdr:to>
    <xdr:pic>
      <xdr:nvPicPr>
        <xdr:cNvPr id="2" name="Imagen 1" descr="La imagen puede contener: texto">
          <a:extLst>
            <a:ext uri="{FF2B5EF4-FFF2-40B4-BE49-F238E27FC236}">
              <a16:creationId xmlns:a16="http://schemas.microsoft.com/office/drawing/2014/main" id="{7F1D5A60-0360-480B-981E-9D619796605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47650" y="304800"/>
          <a:ext cx="733425" cy="1050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5</xdr:col>
      <xdr:colOff>304800</xdr:colOff>
      <xdr:row>1</xdr:row>
      <xdr:rowOff>114300</xdr:rowOff>
    </xdr:from>
    <xdr:to>
      <xdr:col>5</xdr:col>
      <xdr:colOff>1038225</xdr:colOff>
      <xdr:row>2</xdr:row>
      <xdr:rowOff>250778</xdr:rowOff>
    </xdr:to>
    <xdr:pic>
      <xdr:nvPicPr>
        <xdr:cNvPr id="3" name="Imagen 2" descr="La imagen puede contener: texto">
          <a:extLst>
            <a:ext uri="{FF2B5EF4-FFF2-40B4-BE49-F238E27FC236}">
              <a16:creationId xmlns:a16="http://schemas.microsoft.com/office/drawing/2014/main" id="{4EC02C45-B06B-4E11-842B-EB429D5BD34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981700" y="314325"/>
          <a:ext cx="733425" cy="105087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H52"/>
  <sheetViews>
    <sheetView tabSelected="1" view="pageBreakPreview" topLeftCell="A23" zoomScaleNormal="100" zoomScaleSheetLayoutView="100" workbookViewId="0">
      <selection activeCell="H31" sqref="H31"/>
    </sheetView>
  </sheetViews>
  <sheetFormatPr baseColWidth="10" defaultRowHeight="14.4" x14ac:dyDescent="0.3"/>
  <cols>
    <col min="1" max="1" width="1.33203125" customWidth="1"/>
    <col min="2" max="2" width="15" customWidth="1"/>
    <col min="3" max="3" width="52.109375" customWidth="1"/>
    <col min="5" max="5" width="5.33203125" customWidth="1"/>
    <col min="6" max="6" width="20.44140625" customWidth="1"/>
    <col min="7" max="7" width="16.109375" customWidth="1"/>
  </cols>
  <sheetData>
    <row r="1" spans="2:6" ht="15" thickBot="1" x14ac:dyDescent="0.35"/>
    <row r="2" spans="2:6" ht="72" customHeight="1" x14ac:dyDescent="0.3">
      <c r="B2" s="68"/>
      <c r="C2" s="67" t="s">
        <v>45</v>
      </c>
      <c r="D2" s="67"/>
      <c r="E2" s="67"/>
      <c r="F2" s="70"/>
    </row>
    <row r="3" spans="2:6" ht="23.25" customHeight="1" thickBot="1" x14ac:dyDescent="0.35">
      <c r="B3" s="69"/>
      <c r="C3" s="66" t="s">
        <v>33</v>
      </c>
      <c r="D3" s="66"/>
      <c r="E3" s="66"/>
      <c r="F3" s="71"/>
    </row>
    <row r="4" spans="2:6" ht="6.75" customHeight="1" thickBot="1" x14ac:dyDescent="0.35">
      <c r="B4" s="1"/>
      <c r="C4" s="2"/>
      <c r="D4" s="2"/>
      <c r="E4" s="2"/>
      <c r="F4" s="3"/>
    </row>
    <row r="5" spans="2:6" ht="15" thickBot="1" x14ac:dyDescent="0.35">
      <c r="B5" s="63" t="s">
        <v>49</v>
      </c>
      <c r="C5" s="64"/>
      <c r="D5" s="64"/>
      <c r="E5" s="64"/>
      <c r="F5" s="65"/>
    </row>
    <row r="6" spans="2:6" ht="15" thickBot="1" x14ac:dyDescent="0.35">
      <c r="B6" s="49" t="s">
        <v>40</v>
      </c>
      <c r="C6" s="50"/>
      <c r="D6" s="50"/>
      <c r="E6" s="50"/>
      <c r="F6" s="51"/>
    </row>
    <row r="7" spans="2:6" ht="6" customHeight="1" thickBot="1" x14ac:dyDescent="0.35">
      <c r="B7" s="4"/>
      <c r="C7" s="5"/>
      <c r="D7" s="5"/>
      <c r="E7" s="5"/>
      <c r="F7" s="6"/>
    </row>
    <row r="8" spans="2:6" ht="15" thickBot="1" x14ac:dyDescent="0.35">
      <c r="B8" s="7" t="s">
        <v>0</v>
      </c>
      <c r="C8" s="62" t="s">
        <v>1</v>
      </c>
      <c r="D8" s="62"/>
      <c r="E8" s="62"/>
      <c r="F8" s="8" t="s">
        <v>2</v>
      </c>
    </row>
    <row r="9" spans="2:6" ht="4.5" customHeight="1" thickBot="1" x14ac:dyDescent="0.35">
      <c r="B9" s="9"/>
      <c r="C9" s="10"/>
      <c r="D9" s="10"/>
      <c r="E9" s="10"/>
      <c r="F9" s="11"/>
    </row>
    <row r="10" spans="2:6" ht="15" thickBot="1" x14ac:dyDescent="0.35">
      <c r="B10" s="12">
        <v>1</v>
      </c>
      <c r="C10" s="13" t="s">
        <v>9</v>
      </c>
      <c r="D10" s="13"/>
      <c r="E10" s="13"/>
      <c r="F10" s="14">
        <f>+F11+F28</f>
        <v>11713172.692</v>
      </c>
    </row>
    <row r="11" spans="2:6" x14ac:dyDescent="0.3">
      <c r="B11" s="15">
        <v>1.1000000000000001</v>
      </c>
      <c r="C11" s="16" t="s">
        <v>10</v>
      </c>
      <c r="D11" s="16"/>
      <c r="E11" s="16"/>
      <c r="F11" s="17">
        <f>+F25</f>
        <v>6481129.2419999996</v>
      </c>
    </row>
    <row r="12" spans="2:6" x14ac:dyDescent="0.3">
      <c r="B12" s="18" t="s">
        <v>3</v>
      </c>
      <c r="C12" s="33" t="s">
        <v>38</v>
      </c>
      <c r="D12" s="19"/>
      <c r="E12" s="19"/>
      <c r="F12" s="20">
        <v>319740.18</v>
      </c>
    </row>
    <row r="13" spans="2:6" x14ac:dyDescent="0.3">
      <c r="B13" s="18" t="s">
        <v>4</v>
      </c>
      <c r="C13" s="33" t="s">
        <v>11</v>
      </c>
      <c r="D13" s="19"/>
      <c r="E13" s="19"/>
      <c r="F13" s="20">
        <v>857780.72199999995</v>
      </c>
    </row>
    <row r="14" spans="2:6" x14ac:dyDescent="0.3">
      <c r="B14" s="18" t="s">
        <v>5</v>
      </c>
      <c r="C14" s="33" t="s">
        <v>12</v>
      </c>
      <c r="D14" s="19"/>
      <c r="E14" s="19"/>
      <c r="F14" s="20">
        <v>1357941.25</v>
      </c>
    </row>
    <row r="15" spans="2:6" x14ac:dyDescent="0.3">
      <c r="B15" s="18" t="s">
        <v>6</v>
      </c>
      <c r="C15" s="33" t="s">
        <v>13</v>
      </c>
      <c r="D15" s="19"/>
      <c r="E15" s="19"/>
      <c r="F15" s="20">
        <v>349360.35</v>
      </c>
    </row>
    <row r="16" spans="2:6" x14ac:dyDescent="0.3">
      <c r="B16" s="18" t="s">
        <v>7</v>
      </c>
      <c r="C16" s="33" t="s">
        <v>14</v>
      </c>
      <c r="D16" s="19"/>
      <c r="E16" s="19"/>
      <c r="F16" s="20">
        <v>378570.21</v>
      </c>
    </row>
    <row r="17" spans="2:6" x14ac:dyDescent="0.3">
      <c r="B17" s="18" t="s">
        <v>8</v>
      </c>
      <c r="C17" s="33" t="s">
        <v>15</v>
      </c>
      <c r="D17" s="19"/>
      <c r="E17" s="19"/>
      <c r="F17" s="20">
        <v>460799.69</v>
      </c>
    </row>
    <row r="18" spans="2:6" ht="15" thickBot="1" x14ac:dyDescent="0.35">
      <c r="B18" s="21" t="s">
        <v>16</v>
      </c>
      <c r="C18" s="48" t="s">
        <v>39</v>
      </c>
      <c r="D18" s="22"/>
      <c r="E18" s="22"/>
      <c r="F18" s="23">
        <v>543237.6</v>
      </c>
    </row>
    <row r="19" spans="2:6" ht="3.75" customHeight="1" thickBot="1" x14ac:dyDescent="0.35">
      <c r="B19" s="1"/>
      <c r="C19" s="2"/>
      <c r="D19" s="2"/>
      <c r="E19" s="2"/>
      <c r="F19" s="3"/>
    </row>
    <row r="20" spans="2:6" ht="15" thickBot="1" x14ac:dyDescent="0.35">
      <c r="B20" s="24"/>
      <c r="C20" s="25" t="s">
        <v>17</v>
      </c>
      <c r="D20" s="25"/>
      <c r="E20" s="25" t="s">
        <v>18</v>
      </c>
      <c r="F20" s="26">
        <f>SUM(F12:F18)</f>
        <v>4267430.0019999994</v>
      </c>
    </row>
    <row r="21" spans="2:6" x14ac:dyDescent="0.3">
      <c r="B21" s="9"/>
      <c r="C21" s="10" t="s">
        <v>19</v>
      </c>
      <c r="D21" s="53">
        <v>0.18707029999999999</v>
      </c>
      <c r="E21" s="10" t="s">
        <v>18</v>
      </c>
      <c r="F21" s="27">
        <f>ROUND(+F20*D21,2)</f>
        <v>798309.41</v>
      </c>
    </row>
    <row r="22" spans="2:6" ht="15" thickBot="1" x14ac:dyDescent="0.35">
      <c r="B22" s="1"/>
      <c r="C22" s="2" t="s">
        <v>20</v>
      </c>
      <c r="D22" s="28">
        <v>0.1</v>
      </c>
      <c r="E22" s="2" t="s">
        <v>18</v>
      </c>
      <c r="F22" s="29">
        <f>ROUND(+F20*D22,2)</f>
        <v>426743</v>
      </c>
    </row>
    <row r="23" spans="2:6" ht="15" thickBot="1" x14ac:dyDescent="0.35">
      <c r="B23" s="24"/>
      <c r="C23" s="25" t="s">
        <v>21</v>
      </c>
      <c r="D23" s="25"/>
      <c r="E23" s="25" t="s">
        <v>18</v>
      </c>
      <c r="F23" s="26">
        <f>SUM(F20:F22)</f>
        <v>5492482.4119999995</v>
      </c>
    </row>
    <row r="24" spans="2:6" ht="15" thickBot="1" x14ac:dyDescent="0.35">
      <c r="B24" s="4"/>
      <c r="C24" s="5" t="s">
        <v>22</v>
      </c>
      <c r="D24" s="28">
        <v>0.18</v>
      </c>
      <c r="E24" s="5" t="s">
        <v>18</v>
      </c>
      <c r="F24" s="30">
        <f>ROUND(+F23*D24,2)</f>
        <v>988646.83</v>
      </c>
    </row>
    <row r="25" spans="2:6" ht="15" thickBot="1" x14ac:dyDescent="0.35">
      <c r="B25" s="24"/>
      <c r="C25" s="25" t="s">
        <v>23</v>
      </c>
      <c r="D25" s="25"/>
      <c r="E25" s="25" t="s">
        <v>18</v>
      </c>
      <c r="F25" s="26">
        <f>SUM(F23:F24)</f>
        <v>6481129.2419999996</v>
      </c>
    </row>
    <row r="26" spans="2:6" ht="6.75" customHeight="1" thickBot="1" x14ac:dyDescent="0.35">
      <c r="B26" s="4"/>
      <c r="C26" s="5"/>
      <c r="D26" s="5"/>
      <c r="E26" s="5"/>
      <c r="F26" s="6"/>
    </row>
    <row r="27" spans="2:6" ht="8.25" customHeight="1" thickBot="1" x14ac:dyDescent="0.35">
      <c r="B27" s="4"/>
      <c r="C27" s="5"/>
      <c r="D27" s="5"/>
      <c r="E27" s="5"/>
      <c r="F27" s="6"/>
    </row>
    <row r="28" spans="2:6" x14ac:dyDescent="0.3">
      <c r="B28" s="31">
        <v>1.2</v>
      </c>
      <c r="C28" s="16" t="s">
        <v>25</v>
      </c>
      <c r="D28" s="16"/>
      <c r="E28" s="16"/>
      <c r="F28" s="17">
        <f>+F30</f>
        <v>5232043.45</v>
      </c>
    </row>
    <row r="29" spans="2:6" x14ac:dyDescent="0.3">
      <c r="B29" s="55" t="s">
        <v>24</v>
      </c>
      <c r="C29" s="56" t="s">
        <v>26</v>
      </c>
      <c r="D29" s="57"/>
      <c r="E29" s="57"/>
      <c r="F29" s="58">
        <v>5232043.45</v>
      </c>
    </row>
    <row r="30" spans="2:6" ht="15" thickBot="1" x14ac:dyDescent="0.35">
      <c r="B30" s="34"/>
      <c r="C30" s="35" t="s">
        <v>27</v>
      </c>
      <c r="D30" s="36"/>
      <c r="E30" s="36" t="s">
        <v>18</v>
      </c>
      <c r="F30" s="37">
        <f>SUM(F29)</f>
        <v>5232043.45</v>
      </c>
    </row>
    <row r="31" spans="2:6" ht="8.25" customHeight="1" thickBot="1" x14ac:dyDescent="0.35">
      <c r="B31" s="4"/>
      <c r="C31" s="5"/>
      <c r="D31" s="5"/>
      <c r="E31" s="5"/>
      <c r="F31" s="6"/>
    </row>
    <row r="32" spans="2:6" ht="15" thickBot="1" x14ac:dyDescent="0.35">
      <c r="B32" s="38">
        <v>2</v>
      </c>
      <c r="C32" s="13" t="s">
        <v>28</v>
      </c>
      <c r="D32" s="13"/>
      <c r="E32" s="13"/>
      <c r="F32" s="14">
        <f>+F33</f>
        <v>642736.38</v>
      </c>
    </row>
    <row r="33" spans="2:8" x14ac:dyDescent="0.3">
      <c r="B33" s="31">
        <v>2.1</v>
      </c>
      <c r="C33" s="16" t="s">
        <v>30</v>
      </c>
      <c r="D33" s="16"/>
      <c r="E33" s="16"/>
      <c r="F33" s="17">
        <f>+F35</f>
        <v>642736.38</v>
      </c>
    </row>
    <row r="34" spans="2:8" x14ac:dyDescent="0.3">
      <c r="B34" s="32" t="s">
        <v>29</v>
      </c>
      <c r="C34" s="19" t="str">
        <f>CONCATENATE("SUPERVSIÓN (",ROUND(H37*100,2),"% OBRAS CIVILES)")</f>
        <v>SUPERVSIÓN (9.92% OBRAS CIVILES)</v>
      </c>
      <c r="D34" s="19"/>
      <c r="E34" s="19"/>
      <c r="F34" s="20">
        <v>642736.38</v>
      </c>
      <c r="H34" s="52"/>
    </row>
    <row r="35" spans="2:8" ht="15" thickBot="1" x14ac:dyDescent="0.35">
      <c r="B35" s="34"/>
      <c r="C35" s="36" t="s">
        <v>31</v>
      </c>
      <c r="D35" s="36"/>
      <c r="E35" s="36" t="s">
        <v>18</v>
      </c>
      <c r="F35" s="37">
        <f>+F34</f>
        <v>642736.38</v>
      </c>
    </row>
    <row r="36" spans="2:8" ht="9" customHeight="1" thickBot="1" x14ac:dyDescent="0.35">
      <c r="B36" s="4"/>
      <c r="C36" s="5"/>
      <c r="D36" s="5"/>
      <c r="E36" s="5"/>
      <c r="F36" s="6"/>
    </row>
    <row r="37" spans="2:8" ht="15" thickBot="1" x14ac:dyDescent="0.35">
      <c r="B37" s="39"/>
      <c r="C37" s="40" t="s">
        <v>32</v>
      </c>
      <c r="D37" s="40"/>
      <c r="E37" s="40" t="s">
        <v>18</v>
      </c>
      <c r="F37" s="41">
        <f>+F32+F10</f>
        <v>12355909.072000001</v>
      </c>
      <c r="H37" s="54">
        <v>9.9169999999999994E-2</v>
      </c>
    </row>
    <row r="38" spans="2:8" ht="15" thickBot="1" x14ac:dyDescent="0.35">
      <c r="B38" s="4"/>
      <c r="C38" s="5"/>
      <c r="D38" s="5"/>
      <c r="E38" s="5"/>
      <c r="F38" s="6"/>
    </row>
    <row r="39" spans="2:8" ht="15" thickBot="1" x14ac:dyDescent="0.35">
      <c r="B39" s="38">
        <v>3</v>
      </c>
      <c r="C39" s="13" t="s">
        <v>41</v>
      </c>
      <c r="D39" s="13"/>
      <c r="E39" s="13"/>
      <c r="F39" s="14">
        <f>+F40</f>
        <v>33000</v>
      </c>
    </row>
    <row r="40" spans="2:8" x14ac:dyDescent="0.3">
      <c r="B40" s="31">
        <v>3.1</v>
      </c>
      <c r="C40" s="16" t="s">
        <v>42</v>
      </c>
      <c r="D40" s="16"/>
      <c r="E40" s="16"/>
      <c r="F40" s="17">
        <f>+F42</f>
        <v>33000</v>
      </c>
    </row>
    <row r="41" spans="2:8" x14ac:dyDescent="0.3">
      <c r="B41" s="32" t="s">
        <v>43</v>
      </c>
      <c r="C41" s="19" t="s">
        <v>41</v>
      </c>
      <c r="D41" s="19"/>
      <c r="E41" s="19"/>
      <c r="F41" s="20">
        <v>33000</v>
      </c>
    </row>
    <row r="42" spans="2:8" ht="15" thickBot="1" x14ac:dyDescent="0.35">
      <c r="B42" s="34"/>
      <c r="C42" s="36" t="s">
        <v>44</v>
      </c>
      <c r="D42" s="36"/>
      <c r="E42" s="36" t="s">
        <v>18</v>
      </c>
      <c r="F42" s="37">
        <f>+SUM(F41:F41)</f>
        <v>33000</v>
      </c>
      <c r="H42" s="92"/>
    </row>
    <row r="43" spans="2:8" ht="14.25" customHeight="1" thickBot="1" x14ac:dyDescent="0.35">
      <c r="B43" s="4"/>
      <c r="C43" s="5"/>
      <c r="D43" s="5"/>
      <c r="E43" s="5"/>
      <c r="F43" s="6"/>
    </row>
    <row r="44" spans="2:8" ht="14.25" customHeight="1" thickBot="1" x14ac:dyDescent="0.35">
      <c r="B44" s="72" t="s">
        <v>48</v>
      </c>
      <c r="C44" s="73"/>
      <c r="D44" s="73"/>
      <c r="E44" s="60" t="s">
        <v>18</v>
      </c>
      <c r="F44" s="61">
        <f>+F39+F32+F10</f>
        <v>12388909.072000001</v>
      </c>
      <c r="H44" s="92"/>
    </row>
    <row r="45" spans="2:8" ht="14.25" customHeight="1" x14ac:dyDescent="0.3">
      <c r="B45" s="59"/>
      <c r="C45" s="59"/>
      <c r="D45" s="59"/>
      <c r="E45" s="59"/>
      <c r="F45" s="59"/>
    </row>
    <row r="46" spans="2:8" ht="9.75" customHeight="1" thickBot="1" x14ac:dyDescent="0.35">
      <c r="B46" s="42"/>
      <c r="C46" s="42"/>
      <c r="D46" s="42"/>
      <c r="E46" s="42"/>
      <c r="F46" s="42"/>
    </row>
    <row r="47" spans="2:8" ht="15" thickBot="1" x14ac:dyDescent="0.35">
      <c r="B47" s="77" t="s">
        <v>46</v>
      </c>
      <c r="C47" s="78"/>
      <c r="D47" s="78"/>
      <c r="E47" s="78"/>
      <c r="F47" s="79"/>
    </row>
    <row r="48" spans="2:8" ht="15" thickBot="1" x14ac:dyDescent="0.35">
      <c r="B48" s="80" t="s">
        <v>34</v>
      </c>
      <c r="C48" s="81"/>
      <c r="D48" s="81"/>
      <c r="E48" s="82"/>
      <c r="F48" s="43">
        <v>1939.61</v>
      </c>
    </row>
    <row r="49" spans="2:6" x14ac:dyDescent="0.3">
      <c r="B49" s="83" t="s">
        <v>35</v>
      </c>
      <c r="C49" s="84"/>
      <c r="D49" s="84"/>
      <c r="E49" s="85"/>
      <c r="F49" s="44">
        <f>+F25</f>
        <v>6481129.2419999996</v>
      </c>
    </row>
    <row r="50" spans="2:6" x14ac:dyDescent="0.3">
      <c r="B50" s="86" t="s">
        <v>36</v>
      </c>
      <c r="C50" s="87"/>
      <c r="D50" s="87"/>
      <c r="E50" s="88"/>
      <c r="F50" s="45">
        <f>+F49/F48</f>
        <v>3341.4600058774704</v>
      </c>
    </row>
    <row r="51" spans="2:6" ht="15" thickBot="1" x14ac:dyDescent="0.35">
      <c r="B51" s="89" t="s">
        <v>47</v>
      </c>
      <c r="C51" s="90"/>
      <c r="D51" s="90"/>
      <c r="E51" s="91"/>
      <c r="F51" s="46">
        <v>3.92</v>
      </c>
    </row>
    <row r="52" spans="2:6" ht="15" thickBot="1" x14ac:dyDescent="0.35">
      <c r="B52" s="74" t="s">
        <v>37</v>
      </c>
      <c r="C52" s="75"/>
      <c r="D52" s="75"/>
      <c r="E52" s="76"/>
      <c r="F52" s="47">
        <f>+F50/F51</f>
        <v>852.41326680547718</v>
      </c>
    </row>
  </sheetData>
  <mergeCells count="13">
    <mergeCell ref="B44:D44"/>
    <mergeCell ref="B52:E52"/>
    <mergeCell ref="B47:F47"/>
    <mergeCell ref="B48:E48"/>
    <mergeCell ref="B49:E49"/>
    <mergeCell ref="B50:E50"/>
    <mergeCell ref="B51:E51"/>
    <mergeCell ref="C8:E8"/>
    <mergeCell ref="B5:F5"/>
    <mergeCell ref="C3:E3"/>
    <mergeCell ref="C2:E2"/>
    <mergeCell ref="B2:B3"/>
    <mergeCell ref="F2:F3"/>
  </mergeCells>
  <phoneticPr fontId="1" type="noConversion"/>
  <printOptions horizontalCentered="1"/>
  <pageMargins left="0.7" right="0.7" top="0.75" bottom="0.75" header="0.3" footer="0.3"/>
  <pageSetup paperSize="9" scale="84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Hoja1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 Abraham Espinoza Castillo</dc:creator>
  <cp:lastModifiedBy>hugo</cp:lastModifiedBy>
  <cp:lastPrinted>2021-07-20T17:40:32Z</cp:lastPrinted>
  <dcterms:created xsi:type="dcterms:W3CDTF">2021-01-01T04:40:34Z</dcterms:created>
  <dcterms:modified xsi:type="dcterms:W3CDTF">2022-02-16T23:44:00Z</dcterms:modified>
</cp:coreProperties>
</file>