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ttiniano\Documents\Transparencia\2022\Setiembre\"/>
    </mc:Choice>
  </mc:AlternateContent>
  <xr:revisionPtr revIDLastSave="0" documentId="8_{E0C76748-74A2-4CFD-BBFE-83985DA69804}" xr6:coauthVersionLast="47" xr6:coauthVersionMax="47" xr10:uidLastSave="{00000000-0000-0000-0000-000000000000}"/>
  <bookViews>
    <workbookView xWindow="-108" yWindow="-108" windowWidth="23256" windowHeight="12720" xr2:uid="{6FBE459C-54B3-417A-BC41-3CF1B0F441C1}"/>
  </bookViews>
  <sheets>
    <sheet name="Transparencia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6" i="1" l="1"/>
  <c r="D20" i="1" l="1"/>
  <c r="E5" i="1"/>
  <c r="E6" i="1"/>
  <c r="E7" i="1"/>
  <c r="E8" i="1"/>
  <c r="E9" i="1"/>
  <c r="D11" i="1" l="1"/>
  <c r="C11" i="1"/>
  <c r="B11" i="1"/>
  <c r="E10" i="1"/>
  <c r="E11" i="1" s="1"/>
  <c r="D15" i="1" s="1"/>
  <c r="D17" i="1" l="1"/>
  <c r="E17" i="1" s="1"/>
  <c r="H34" i="1"/>
  <c r="G34" i="1"/>
</calcChain>
</file>

<file path=xl/sharedStrings.xml><?xml version="1.0" encoding="utf-8"?>
<sst xmlns="http://schemas.openxmlformats.org/spreadsheetml/2006/main" count="39" uniqueCount="34">
  <si>
    <t>Tipo de Proceso</t>
  </si>
  <si>
    <t xml:space="preserve"> Programación</t>
  </si>
  <si>
    <t>PAC Inicial</t>
  </si>
  <si>
    <t>Inclusión</t>
  </si>
  <si>
    <t>Exclusión</t>
  </si>
  <si>
    <t>PAC Modificado</t>
  </si>
  <si>
    <t>OBJETO DE CONTRATACION</t>
  </si>
  <si>
    <t>Concurso Publico</t>
  </si>
  <si>
    <t>BIENES</t>
  </si>
  <si>
    <t>Adjudicación Simplificada</t>
  </si>
  <si>
    <t>Subasta Inversa Electrónica</t>
  </si>
  <si>
    <t>SERVICIOS</t>
  </si>
  <si>
    <t>Contratación Directa</t>
  </si>
  <si>
    <t>Totales</t>
  </si>
  <si>
    <t>Detalle</t>
  </si>
  <si>
    <t>Cantidad</t>
  </si>
  <si>
    <t>%</t>
  </si>
  <si>
    <t>Programados</t>
  </si>
  <si>
    <t>Ejecutados</t>
  </si>
  <si>
    <t>Pendientes</t>
  </si>
  <si>
    <t xml:space="preserve">NOTA: </t>
  </si>
  <si>
    <t>EL AVANCE DEL PAC AL MES DE:</t>
  </si>
  <si>
    <t>DETALLE POR TIPO DE PROCEDIMIENTO DE SELECCIÓN - PAC 2019</t>
  </si>
  <si>
    <t>Cantidad de procedimientos</t>
  </si>
  <si>
    <t>% ejecución</t>
  </si>
  <si>
    <t>N°</t>
  </si>
  <si>
    <t>Tipo de proceso</t>
  </si>
  <si>
    <t>Compras por catálogo</t>
  </si>
  <si>
    <t>Concurso Público</t>
  </si>
  <si>
    <t>TOTAL</t>
  </si>
  <si>
    <t>Licitación Pública</t>
  </si>
  <si>
    <t>Compras por Catalogo (Acuerdo Marco)</t>
  </si>
  <si>
    <t>RESUMEN EJECUTIVO DEL PAC JUNTOS 2022</t>
  </si>
  <si>
    <t>SETIEMBRE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</si>
</sst>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FFFFFF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22B35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" fontId="0" fillId="0" borderId="0" xfId="0" applyNumberFormat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10" fontId="0" fillId="5" borderId="2" xfId="1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10" fontId="3" fillId="0" borderId="0" xfId="0" applyNumberFormat="1" applyFont="1" applyAlignment="1">
      <alignment horizontal="left" vertical="center" wrapText="1"/>
    </xf>
    <xf numFmtId="0" fontId="9" fillId="6" borderId="4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10" fillId="7" borderId="0" xfId="0" applyFont="1" applyFill="1" applyAlignment="1">
      <alignment vertical="center"/>
    </xf>
    <xf numFmtId="0" fontId="0" fillId="0" borderId="0" xfId="0" applyAlignment="1">
      <alignment vertical="center" wrapText="1"/>
    </xf>
    <xf numFmtId="0" fontId="10" fillId="7" borderId="0" xfId="0" applyFont="1" applyFill="1" applyAlignment="1">
      <alignment horizontal="center" vertical="center"/>
    </xf>
    <xf numFmtId="0" fontId="9" fillId="6" borderId="2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 wrapText="1"/>
    </xf>
    <xf numFmtId="1" fontId="10" fillId="7" borderId="2" xfId="0" applyNumberFormat="1" applyFont="1" applyFill="1" applyBorder="1" applyAlignment="1">
      <alignment horizontal="center" vertical="center"/>
    </xf>
    <xf numFmtId="9" fontId="10" fillId="7" borderId="2" xfId="0" applyNumberFormat="1" applyFont="1" applyFill="1" applyBorder="1" applyAlignment="1">
      <alignment horizontal="center" vertical="center"/>
    </xf>
    <xf numFmtId="0" fontId="10" fillId="7" borderId="2" xfId="0" applyFont="1" applyFill="1" applyBorder="1" applyAlignment="1">
      <alignment horizontal="left" vertical="center" wrapText="1"/>
    </xf>
    <xf numFmtId="1" fontId="10" fillId="7" borderId="2" xfId="0" applyNumberFormat="1" applyFont="1" applyFill="1" applyBorder="1" applyAlignment="1">
      <alignment horizontal="center" vertical="center" wrapText="1"/>
    </xf>
    <xf numFmtId="9" fontId="10" fillId="7" borderId="2" xfId="0" applyNumberFormat="1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1" fontId="11" fillId="4" borderId="2" xfId="0" applyNumberFormat="1" applyFont="1" applyFill="1" applyBorder="1" applyAlignment="1">
      <alignment horizontal="center" vertical="center"/>
    </xf>
    <xf numFmtId="9" fontId="12" fillId="4" borderId="2" xfId="0" applyNumberFormat="1" applyFont="1" applyFill="1" applyBorder="1" applyAlignment="1">
      <alignment horizontal="center" vertical="center"/>
    </xf>
    <xf numFmtId="10" fontId="12" fillId="4" borderId="2" xfId="0" applyNumberFormat="1" applyFont="1" applyFill="1" applyBorder="1" applyAlignment="1">
      <alignment horizontal="center" vertical="center"/>
    </xf>
    <xf numFmtId="10" fontId="12" fillId="7" borderId="2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0" fontId="7" fillId="4" borderId="1" xfId="1" applyNumberFormat="1" applyFont="1" applyFill="1" applyBorder="1" applyAlignment="1">
      <alignment horizontal="center" vertical="center"/>
    </xf>
    <xf numFmtId="10" fontId="7" fillId="4" borderId="13" xfId="1" applyNumberFormat="1" applyFont="1" applyFill="1" applyBorder="1" applyAlignment="1">
      <alignment horizontal="center" vertical="center"/>
    </xf>
    <xf numFmtId="10" fontId="7" fillId="4" borderId="3" xfId="1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10" fontId="7" fillId="4" borderId="2" xfId="1" applyNumberFormat="1" applyFont="1" applyFill="1" applyBorder="1" applyAlignment="1">
      <alignment horizontal="center" vertical="center"/>
    </xf>
    <xf numFmtId="0" fontId="10" fillId="7" borderId="4" xfId="0" applyFont="1" applyFill="1" applyBorder="1" applyAlignment="1">
      <alignment horizontal="left" vertical="center" wrapText="1"/>
    </xf>
    <xf numFmtId="0" fontId="10" fillId="7" borderId="5" xfId="0" applyFont="1" applyFill="1" applyBorder="1" applyAlignment="1">
      <alignment horizontal="left" vertical="center" wrapText="1"/>
    </xf>
    <xf numFmtId="0" fontId="10" fillId="7" borderId="6" xfId="0" applyFont="1" applyFill="1" applyBorder="1" applyAlignment="1">
      <alignment horizontal="left" vertical="center" wrapText="1"/>
    </xf>
    <xf numFmtId="0" fontId="12" fillId="4" borderId="7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horizontal="center" vertical="center"/>
    </xf>
    <xf numFmtId="0" fontId="12" fillId="4" borderId="9" xfId="0" applyFont="1" applyFill="1" applyBorder="1" applyAlignment="1">
      <alignment horizontal="center" vertical="center"/>
    </xf>
    <xf numFmtId="0" fontId="12" fillId="4" borderId="10" xfId="0" applyFont="1" applyFill="1" applyBorder="1" applyAlignment="1">
      <alignment horizontal="center" vertical="center"/>
    </xf>
    <xf numFmtId="0" fontId="12" fillId="4" borderId="11" xfId="0" applyFont="1" applyFill="1" applyBorder="1" applyAlignment="1">
      <alignment horizontal="center" vertical="center"/>
    </xf>
    <xf numFmtId="0" fontId="12" fillId="4" borderId="12" xfId="0" applyFont="1" applyFill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EjecuCIOn PAC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spPr>
            <a:pattFill prst="ltUpDiag">
              <a:fgClr>
                <a:schemeClr val="accent2"/>
              </a:fgClr>
              <a:bgClr>
                <a:schemeClr val="lt1"/>
              </a:bgClr>
            </a:pattFill>
            <a:ln>
              <a:noFill/>
            </a:ln>
            <a:effectLst/>
          </c:spPr>
          <c:invertIfNegative val="0"/>
          <c:dLbls>
            <c:spPr>
              <a:solidFill>
                <a:schemeClr val="accent2">
                  <a:alpha val="7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accent1">
                          <a:lumMod val="60000"/>
                          <a:lumOff val="4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Transparencia!$B$15:$B$17</c15:sqref>
                  </c15:fullRef>
                </c:ext>
              </c:extLst>
              <c:f>Transparencia!$B$16:$B$17</c:f>
              <c:strCache>
                <c:ptCount val="2"/>
                <c:pt idx="0">
                  <c:v>Ejecutados</c:v>
                </c:pt>
                <c:pt idx="1">
                  <c:v>Pendientes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Transparencia!$E$15:$E$17</c15:sqref>
                  </c15:fullRef>
                </c:ext>
              </c:extLst>
              <c:f>Transparencia!$E$16:$E$17</c:f>
              <c:numCache>
                <c:formatCode>0.00%</c:formatCode>
                <c:ptCount val="2"/>
                <c:pt idx="0">
                  <c:v>0.75</c:v>
                </c:pt>
                <c:pt idx="1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1E-49C6-8962-F1F616E6C26D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269"/>
        <c:overlap val="-20"/>
        <c:axId val="294535376"/>
        <c:axId val="294537056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spPr>
                  <a:pattFill prst="ltUpDiag">
                    <a:fgClr>
                      <a:schemeClr val="accent1"/>
                    </a:fgClr>
                    <a:bgClr>
                      <a:schemeClr val="lt1"/>
                    </a:bgClr>
                  </a:pattFill>
                  <a:ln>
                    <a:noFill/>
                  </a:ln>
                  <a:effectLst/>
                </c:spPr>
                <c:invertIfNegative val="0"/>
                <c:dLbls>
                  <c:spPr>
                    <a:solidFill>
                      <a:schemeClr val="accent1">
                        <a:alpha val="70000"/>
                      </a:schemeClr>
                    </a:solidFill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lt1"/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es-PE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>
                            <a:solidFill>
                              <a:schemeClr val="accent1">
                                <a:lumMod val="60000"/>
                                <a:lumOff val="40000"/>
                              </a:schemeClr>
                            </a:solidFill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ullRef>
                          <c15:sqref>Transparencia!$B$15:$B$17</c15:sqref>
                        </c15:fullRef>
                        <c15:formulaRef>
                          <c15:sqref>Transparencia!$B$16:$B$17</c15:sqref>
                        </c15:formulaRef>
                      </c:ext>
                    </c:extLst>
                    <c:strCache>
                      <c:ptCount val="2"/>
                      <c:pt idx="0">
                        <c:v>Ejecutados</c:v>
                      </c:pt>
                      <c:pt idx="1">
                        <c:v>Pendientes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Transparencia!$C$15:$C$17</c15:sqref>
                        </c15:fullRef>
                        <c15:formulaRef>
                          <c15:sqref>Transparencia!$C$16:$C$17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341E-49C6-8962-F1F616E6C26D}"/>
                  </c:ext>
                </c:extLst>
              </c15:ser>
            </c15:filteredBarSeries>
          </c:ext>
        </c:extLst>
      </c:barChart>
      <c:catAx>
        <c:axId val="2945353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accent1">
                <a:lumMod val="60000"/>
                <a:lumOff val="4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5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94537056"/>
        <c:crosses val="autoZero"/>
        <c:auto val="1"/>
        <c:lblAlgn val="ctr"/>
        <c:lblOffset val="100"/>
        <c:noMultiLvlLbl val="0"/>
      </c:catAx>
      <c:valAx>
        <c:axId val="294537056"/>
        <c:scaling>
          <c:orientation val="minMax"/>
        </c:scaling>
        <c:delete val="0"/>
        <c:axPos val="l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9453537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4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/>
    <cs:fillRef idx="0">
      <cs:styleClr val="auto"/>
    </cs:fillRef>
    <cs:effectRef idx="0"/>
    <cs:fontRef idx="minor">
      <a:schemeClr val="lt1"/>
    </cs:fontRef>
    <cs:spPr>
      <a:solidFill>
        <a:schemeClr val="phClr">
          <a:alpha val="70000"/>
        </a:schemeClr>
      </a:solidFill>
    </cs:spPr>
    <cs:defRPr sz="900" kern="120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442913</xdr:colOff>
      <xdr:row>11</xdr:row>
      <xdr:rowOff>138113</xdr:rowOff>
    </xdr:from>
    <xdr:to>
      <xdr:col>10</xdr:col>
      <xdr:colOff>62753</xdr:colOff>
      <xdr:row>23</xdr:row>
      <xdr:rowOff>35860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69A8A1A-C343-40DA-A068-C233AE9FC0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2699D-1148-4211-95C6-4A41EC1C8D71}">
  <sheetPr>
    <pageSetUpPr fitToPage="1"/>
  </sheetPr>
  <dimension ref="A1:M41"/>
  <sheetViews>
    <sheetView showGridLines="0" tabSelected="1" zoomScaleNormal="100" workbookViewId="0">
      <selection activeCell="D17" sqref="D17"/>
    </sheetView>
  </sheetViews>
  <sheetFormatPr baseColWidth="10" defaultColWidth="11.44140625" defaultRowHeight="14.4" x14ac:dyDescent="0.3"/>
  <cols>
    <col min="1" max="1" width="47.33203125" style="1" customWidth="1"/>
    <col min="2" max="2" width="12.5546875" style="1" customWidth="1"/>
    <col min="3" max="3" width="9" style="1" bestFit="1" customWidth="1"/>
    <col min="4" max="4" width="9.33203125" style="1" bestFit="1" customWidth="1"/>
    <col min="5" max="5" width="11.109375" style="1" bestFit="1" customWidth="1"/>
    <col min="6" max="6" width="14.6640625" style="1" customWidth="1"/>
    <col min="7" max="7" width="11.5546875" style="1" customWidth="1"/>
    <col min="8" max="8" width="12.5546875" style="1" customWidth="1"/>
    <col min="9" max="9" width="11.6640625" style="1" customWidth="1"/>
    <col min="10" max="10" width="14" style="1" customWidth="1"/>
    <col min="11" max="11" width="11.44140625" style="1" bestFit="1" customWidth="1"/>
    <col min="12" max="12" width="11.44140625" style="1" customWidth="1"/>
    <col min="13" max="13" width="9.44140625" style="1" customWidth="1"/>
    <col min="14" max="16384" width="11.44140625" style="1"/>
  </cols>
  <sheetData>
    <row r="1" spans="1:13" ht="45" customHeight="1" x14ac:dyDescent="0.3">
      <c r="A1" s="54" t="s">
        <v>32</v>
      </c>
      <c r="B1" s="54"/>
      <c r="C1" s="54"/>
      <c r="D1" s="54"/>
      <c r="E1" s="54"/>
      <c r="F1" s="54"/>
      <c r="G1" s="54"/>
      <c r="H1" s="54"/>
      <c r="I1" s="54"/>
      <c r="J1" s="54"/>
      <c r="K1" s="40"/>
      <c r="L1" s="40"/>
      <c r="M1" s="40"/>
    </row>
    <row r="2" spans="1:13" x14ac:dyDescent="0.3">
      <c r="A2" s="2"/>
    </row>
    <row r="3" spans="1:13" ht="21.75" customHeight="1" x14ac:dyDescent="0.3">
      <c r="A3" s="43" t="s">
        <v>0</v>
      </c>
      <c r="B3" s="45" t="s">
        <v>1</v>
      </c>
      <c r="C3" s="45"/>
      <c r="D3" s="45"/>
      <c r="E3" s="45"/>
      <c r="F3" s="45"/>
      <c r="G3" s="45"/>
      <c r="H3" s="45"/>
      <c r="I3" s="45"/>
      <c r="J3" s="45"/>
    </row>
    <row r="4" spans="1:13" ht="28.8" x14ac:dyDescent="0.3">
      <c r="A4" s="44"/>
      <c r="B4" s="3" t="s">
        <v>2</v>
      </c>
      <c r="C4" s="3" t="s">
        <v>3</v>
      </c>
      <c r="D4" s="3" t="s">
        <v>4</v>
      </c>
      <c r="E4" s="3" t="s">
        <v>5</v>
      </c>
      <c r="F4" s="4"/>
      <c r="G4" s="46" t="s">
        <v>6</v>
      </c>
      <c r="H4" s="46"/>
      <c r="I4" s="46"/>
      <c r="J4" s="46"/>
    </row>
    <row r="5" spans="1:13" ht="22.95" customHeight="1" x14ac:dyDescent="0.3">
      <c r="A5" s="5" t="s">
        <v>7</v>
      </c>
      <c r="B5" s="6">
        <v>4</v>
      </c>
      <c r="C5" s="6">
        <v>1</v>
      </c>
      <c r="D5" s="6"/>
      <c r="E5" s="6">
        <f>+B5+C5-D5</f>
        <v>5</v>
      </c>
      <c r="F5" s="4"/>
      <c r="G5" s="47">
        <v>1</v>
      </c>
      <c r="H5" s="47" t="s">
        <v>8</v>
      </c>
      <c r="I5" s="47">
        <v>16</v>
      </c>
      <c r="J5" s="50">
        <v>0.44440000000000002</v>
      </c>
    </row>
    <row r="6" spans="1:13" ht="22.95" customHeight="1" x14ac:dyDescent="0.3">
      <c r="A6" s="5" t="s">
        <v>30</v>
      </c>
      <c r="B6" s="6">
        <v>0</v>
      </c>
      <c r="C6" s="6"/>
      <c r="D6" s="6"/>
      <c r="E6" s="6">
        <f>+B6+C6-D6</f>
        <v>0</v>
      </c>
      <c r="F6" s="4"/>
      <c r="G6" s="48"/>
      <c r="H6" s="48"/>
      <c r="I6" s="48"/>
      <c r="J6" s="51"/>
    </row>
    <row r="7" spans="1:13" ht="22.95" customHeight="1" x14ac:dyDescent="0.3">
      <c r="A7" s="5" t="s">
        <v>9</v>
      </c>
      <c r="B7" s="6">
        <v>5</v>
      </c>
      <c r="C7" s="6">
        <v>12</v>
      </c>
      <c r="D7" s="6">
        <v>4</v>
      </c>
      <c r="E7" s="6">
        <f>+B7+C7-D7</f>
        <v>13</v>
      </c>
      <c r="G7" s="49"/>
      <c r="H7" s="49"/>
      <c r="I7" s="49"/>
      <c r="J7" s="52"/>
    </row>
    <row r="8" spans="1:13" ht="22.95" customHeight="1" x14ac:dyDescent="0.3">
      <c r="A8" s="5" t="s">
        <v>10</v>
      </c>
      <c r="B8" s="6">
        <v>1</v>
      </c>
      <c r="C8" s="6">
        <v>2</v>
      </c>
      <c r="D8" s="6"/>
      <c r="E8" s="6">
        <f>+B8+C8-D8</f>
        <v>3</v>
      </c>
      <c r="G8" s="7"/>
      <c r="H8" s="7"/>
      <c r="I8" s="7"/>
      <c r="J8" s="7"/>
      <c r="L8" s="8"/>
    </row>
    <row r="9" spans="1:13" ht="22.95" customHeight="1" x14ac:dyDescent="0.3">
      <c r="A9" s="5" t="s">
        <v>31</v>
      </c>
      <c r="B9" s="6">
        <v>4</v>
      </c>
      <c r="C9" s="6">
        <v>5</v>
      </c>
      <c r="D9" s="6"/>
      <c r="E9" s="6">
        <f>+B9+C9-D9</f>
        <v>9</v>
      </c>
      <c r="G9" s="55">
        <v>2</v>
      </c>
      <c r="H9" s="55" t="s">
        <v>11</v>
      </c>
      <c r="I9" s="55">
        <v>20</v>
      </c>
      <c r="J9" s="56">
        <v>0.55559999999999998</v>
      </c>
    </row>
    <row r="10" spans="1:13" ht="22.95" customHeight="1" x14ac:dyDescent="0.3">
      <c r="A10" s="5" t="s">
        <v>12</v>
      </c>
      <c r="B10" s="6">
        <v>2</v>
      </c>
      <c r="C10" s="6">
        <v>4</v>
      </c>
      <c r="D10" s="6"/>
      <c r="E10" s="6">
        <f>+B10+C10+D10</f>
        <v>6</v>
      </c>
      <c r="G10" s="55"/>
      <c r="H10" s="55"/>
      <c r="I10" s="55"/>
      <c r="J10" s="56"/>
    </row>
    <row r="11" spans="1:13" ht="21.75" customHeight="1" x14ac:dyDescent="0.3">
      <c r="A11" s="9" t="s">
        <v>13</v>
      </c>
      <c r="B11" s="41">
        <f>+SUM(B5:B10)</f>
        <v>16</v>
      </c>
      <c r="C11" s="41">
        <f>+SUM(C5:C10)</f>
        <v>24</v>
      </c>
      <c r="D11" s="41">
        <f>+SUM(D5:D10)</f>
        <v>4</v>
      </c>
      <c r="E11" s="41">
        <f>+SUM(E5:E10)</f>
        <v>36</v>
      </c>
      <c r="F11" s="4"/>
      <c r="G11" s="55"/>
      <c r="H11" s="55"/>
      <c r="I11" s="55"/>
      <c r="J11" s="56"/>
    </row>
    <row r="12" spans="1:13" s="4" customFormat="1" ht="12" x14ac:dyDescent="0.3">
      <c r="A12" s="10"/>
    </row>
    <row r="13" spans="1:13" s="4" customFormat="1" ht="12" x14ac:dyDescent="0.3">
      <c r="A13" s="11"/>
    </row>
    <row r="14" spans="1:13" s="4" customFormat="1" x14ac:dyDescent="0.3">
      <c r="A14" s="10"/>
      <c r="B14" s="53" t="s">
        <v>14</v>
      </c>
      <c r="C14" s="53"/>
      <c r="D14" s="12" t="s">
        <v>15</v>
      </c>
      <c r="E14" s="12" t="s">
        <v>16</v>
      </c>
    </row>
    <row r="15" spans="1:13" s="4" customFormat="1" ht="18" customHeight="1" x14ac:dyDescent="0.3">
      <c r="A15" s="10"/>
      <c r="B15" s="42" t="s">
        <v>17</v>
      </c>
      <c r="C15" s="42"/>
      <c r="D15" s="13">
        <f>E11</f>
        <v>36</v>
      </c>
      <c r="E15" s="14">
        <v>1</v>
      </c>
      <c r="F15" s="1"/>
      <c r="G15" s="1"/>
      <c r="H15" s="1"/>
      <c r="I15" s="1"/>
      <c r="J15" s="1"/>
    </row>
    <row r="16" spans="1:13" x14ac:dyDescent="0.3">
      <c r="A16" s="10"/>
      <c r="B16" s="42" t="s">
        <v>18</v>
      </c>
      <c r="C16" s="42"/>
      <c r="D16" s="13">
        <v>27</v>
      </c>
      <c r="E16" s="14">
        <f>(D16*1)/36</f>
        <v>0.75</v>
      </c>
    </row>
    <row r="17" spans="1:10" x14ac:dyDescent="0.3">
      <c r="B17" s="42" t="s">
        <v>19</v>
      </c>
      <c r="C17" s="42"/>
      <c r="D17" s="13">
        <f>D15-D16</f>
        <v>9</v>
      </c>
      <c r="E17" s="14">
        <f>(D17*1)/36</f>
        <v>0.25</v>
      </c>
    </row>
    <row r="19" spans="1:10" x14ac:dyDescent="0.3">
      <c r="A19" s="15" t="s">
        <v>20</v>
      </c>
      <c r="B19" s="16"/>
      <c r="C19" s="16"/>
      <c r="D19" s="16"/>
      <c r="E19" s="16"/>
      <c r="F19" s="17"/>
      <c r="G19" s="17"/>
      <c r="H19" s="17"/>
      <c r="I19" s="17"/>
      <c r="J19" s="17"/>
    </row>
    <row r="20" spans="1:10" s="17" customFormat="1" ht="30.75" customHeight="1" x14ac:dyDescent="0.3">
      <c r="A20" s="18" t="s">
        <v>21</v>
      </c>
      <c r="B20" s="19" t="s">
        <v>33</v>
      </c>
      <c r="C20" s="20"/>
      <c r="D20" s="20">
        <f>E16</f>
        <v>0.75</v>
      </c>
      <c r="E20" s="18"/>
    </row>
    <row r="21" spans="1:10" s="17" customFormat="1" ht="30.75" customHeight="1" x14ac:dyDescent="0.3">
      <c r="E21" s="18"/>
      <c r="F21" s="1"/>
      <c r="G21" s="1"/>
      <c r="H21" s="1"/>
      <c r="I21" s="1"/>
      <c r="J21" s="1"/>
    </row>
    <row r="25" spans="1:10" ht="72" hidden="1" customHeight="1" x14ac:dyDescent="0.3">
      <c r="B25" s="21" t="s">
        <v>22</v>
      </c>
      <c r="C25" s="22"/>
      <c r="D25" s="22"/>
      <c r="E25" s="22"/>
      <c r="F25" s="23"/>
      <c r="G25" s="24"/>
    </row>
    <row r="26" spans="1:10" ht="24" hidden="1" x14ac:dyDescent="0.3">
      <c r="B26" s="25"/>
      <c r="C26" s="25"/>
      <c r="D26" s="23"/>
      <c r="E26" s="23"/>
      <c r="F26" s="26" t="s">
        <v>23</v>
      </c>
      <c r="G26" s="26" t="s">
        <v>18</v>
      </c>
      <c r="H26" s="27" t="s">
        <v>19</v>
      </c>
      <c r="I26" s="27" t="s">
        <v>24</v>
      </c>
    </row>
    <row r="27" spans="1:10" ht="24" hidden="1" x14ac:dyDescent="0.3">
      <c r="B27" s="26" t="s">
        <v>25</v>
      </c>
      <c r="C27" s="26" t="s">
        <v>26</v>
      </c>
      <c r="D27" s="26"/>
      <c r="E27" s="26"/>
      <c r="F27" s="26"/>
      <c r="G27" s="26"/>
      <c r="H27" s="28"/>
      <c r="I27" s="28"/>
    </row>
    <row r="28" spans="1:10" hidden="1" x14ac:dyDescent="0.3">
      <c r="B28" s="26"/>
      <c r="C28" s="26"/>
      <c r="D28" s="26"/>
      <c r="E28" s="26"/>
      <c r="F28" s="29">
        <v>5</v>
      </c>
      <c r="G28" s="29">
        <v>5</v>
      </c>
      <c r="H28" s="30">
        <v>0</v>
      </c>
      <c r="I28" s="31"/>
    </row>
    <row r="29" spans="1:10" ht="34.200000000000003" hidden="1" x14ac:dyDescent="0.3">
      <c r="B29" s="29">
        <v>1</v>
      </c>
      <c r="C29" s="32" t="s">
        <v>27</v>
      </c>
      <c r="D29" s="32"/>
      <c r="E29" s="32"/>
      <c r="F29" s="29">
        <v>2</v>
      </c>
      <c r="G29" s="29">
        <v>2</v>
      </c>
      <c r="H29" s="33">
        <v>1</v>
      </c>
      <c r="I29" s="34"/>
    </row>
    <row r="30" spans="1:10" hidden="1" x14ac:dyDescent="0.3">
      <c r="B30" s="29">
        <v>2</v>
      </c>
      <c r="C30" s="57" t="s">
        <v>28</v>
      </c>
      <c r="D30" s="58"/>
      <c r="E30" s="59"/>
      <c r="F30" s="29">
        <v>6</v>
      </c>
      <c r="G30" s="29">
        <v>6</v>
      </c>
      <c r="H30" s="30">
        <v>3</v>
      </c>
      <c r="I30" s="31"/>
    </row>
    <row r="31" spans="1:10" ht="24" hidden="1" customHeight="1" x14ac:dyDescent="0.3">
      <c r="B31" s="29">
        <v>3</v>
      </c>
      <c r="C31" s="57" t="s">
        <v>10</v>
      </c>
      <c r="D31" s="58"/>
      <c r="E31" s="59"/>
      <c r="F31" s="29">
        <v>13</v>
      </c>
      <c r="G31" s="29">
        <v>13</v>
      </c>
      <c r="H31" s="30">
        <v>5</v>
      </c>
      <c r="I31" s="31"/>
    </row>
    <row r="32" spans="1:10" ht="18" hidden="1" customHeight="1" x14ac:dyDescent="0.3">
      <c r="B32" s="29">
        <v>4</v>
      </c>
      <c r="C32" s="57" t="s">
        <v>9</v>
      </c>
      <c r="D32" s="58"/>
      <c r="E32" s="59"/>
      <c r="F32" s="29">
        <v>7</v>
      </c>
      <c r="G32" s="29">
        <v>7</v>
      </c>
      <c r="H32" s="30">
        <v>0</v>
      </c>
      <c r="I32" s="31"/>
    </row>
    <row r="33" spans="2:9" ht="20.25" hidden="1" customHeight="1" x14ac:dyDescent="0.3">
      <c r="B33" s="29">
        <v>5</v>
      </c>
      <c r="C33" s="57" t="s">
        <v>12</v>
      </c>
      <c r="D33" s="58"/>
      <c r="E33" s="59"/>
      <c r="F33" s="35">
        <v>33</v>
      </c>
      <c r="G33" s="35">
        <v>33</v>
      </c>
      <c r="H33" s="36">
        <v>9</v>
      </c>
      <c r="I33" s="31"/>
    </row>
    <row r="34" spans="2:9" hidden="1" x14ac:dyDescent="0.3">
      <c r="B34" s="60" t="s">
        <v>29</v>
      </c>
      <c r="C34" s="61"/>
      <c r="D34" s="61"/>
      <c r="E34" s="62"/>
      <c r="F34" s="37">
        <v>1</v>
      </c>
      <c r="G34" s="38">
        <f>(33*1)/33</f>
        <v>1</v>
      </c>
      <c r="H34" s="38">
        <f>(9*1)/33</f>
        <v>0.27272727272727271</v>
      </c>
      <c r="I34" s="39"/>
    </row>
    <row r="35" spans="2:9" ht="20.25" hidden="1" customHeight="1" x14ac:dyDescent="0.3">
      <c r="B35" s="63"/>
      <c r="C35" s="64"/>
      <c r="D35" s="64"/>
      <c r="E35" s="65"/>
    </row>
    <row r="36" spans="2:9" ht="20.25" customHeight="1" x14ac:dyDescent="0.3"/>
    <row r="37" spans="2:9" ht="20.25" customHeight="1" x14ac:dyDescent="0.3"/>
    <row r="38" spans="2:9" ht="20.25" customHeight="1" x14ac:dyDescent="0.3"/>
    <row r="39" spans="2:9" ht="20.25" customHeight="1" x14ac:dyDescent="0.3"/>
    <row r="40" spans="2:9" ht="20.25" customHeight="1" x14ac:dyDescent="0.3"/>
    <row r="41" spans="2:9" ht="20.25" customHeight="1" x14ac:dyDescent="0.3"/>
  </sheetData>
  <mergeCells count="21">
    <mergeCell ref="C33:E33"/>
    <mergeCell ref="B34:E35"/>
    <mergeCell ref="B16:C16"/>
    <mergeCell ref="B17:C17"/>
    <mergeCell ref="C30:E30"/>
    <mergeCell ref="C31:E31"/>
    <mergeCell ref="C32:E32"/>
    <mergeCell ref="A1:J1"/>
    <mergeCell ref="G9:G11"/>
    <mergeCell ref="H9:H11"/>
    <mergeCell ref="I9:I11"/>
    <mergeCell ref="J9:J11"/>
    <mergeCell ref="B15:C15"/>
    <mergeCell ref="A3:A4"/>
    <mergeCell ref="B3:J3"/>
    <mergeCell ref="G4:J4"/>
    <mergeCell ref="G5:G7"/>
    <mergeCell ref="H5:H7"/>
    <mergeCell ref="I5:I7"/>
    <mergeCell ref="J5:J7"/>
    <mergeCell ref="B14:C14"/>
  </mergeCells>
  <pageMargins left="0.7" right="0.7" top="0.75" bottom="0.75" header="0.3" footer="0.3"/>
  <pageSetup paperSize="9" scale="5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Transparencia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Enrique Apolo Espinal</dc:creator>
  <cp:lastModifiedBy>Mauricio Ottiniano Flores</cp:lastModifiedBy>
  <dcterms:created xsi:type="dcterms:W3CDTF">2021-02-18T21:39:59Z</dcterms:created>
  <dcterms:modified xsi:type="dcterms:W3CDTF">2022-11-14T15:38:34Z</dcterms:modified>
</cp:coreProperties>
</file>