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Internacional\Pasajeros\"/>
    </mc:Choice>
  </mc:AlternateContent>
  <xr:revisionPtr revIDLastSave="0" documentId="13_ncr:1_{98B60DD1-857A-4FB5-AD9A-D02A06491E52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Hoja1" sheetId="3" r:id="rId1"/>
  </sheets>
  <definedNames>
    <definedName name="A_impresión_IM">#REF!</definedName>
    <definedName name="A12_">#N/A</definedName>
    <definedName name="A6979_">#REF!</definedName>
  </definedNames>
  <calcPr calcId="191029"/>
</workbook>
</file>

<file path=xl/calcChain.xml><?xml version="1.0" encoding="utf-8"?>
<calcChain xmlns="http://schemas.openxmlformats.org/spreadsheetml/2006/main">
  <c r="N31" i="3" l="1"/>
  <c r="N32" i="3" s="1"/>
  <c r="C32" i="3" l="1"/>
  <c r="D32" i="3"/>
  <c r="B32" i="3"/>
  <c r="C30" i="3"/>
  <c r="D30" i="3"/>
  <c r="E30" i="3"/>
  <c r="F30" i="3"/>
  <c r="G30" i="3"/>
  <c r="H30" i="3"/>
  <c r="I30" i="3"/>
  <c r="J30" i="3"/>
  <c r="K30" i="3"/>
  <c r="L30" i="3"/>
  <c r="M30" i="3"/>
  <c r="B30" i="3"/>
  <c r="C28" i="3"/>
  <c r="D28" i="3"/>
  <c r="E28" i="3"/>
  <c r="F28" i="3"/>
  <c r="G28" i="3"/>
  <c r="H28" i="3"/>
  <c r="I28" i="3"/>
  <c r="J28" i="3"/>
  <c r="K28" i="3"/>
  <c r="L28" i="3"/>
  <c r="M28" i="3"/>
  <c r="B28" i="3"/>
  <c r="C26" i="3"/>
  <c r="D26" i="3"/>
  <c r="E26" i="3"/>
  <c r="F26" i="3"/>
  <c r="G26" i="3"/>
  <c r="H26" i="3"/>
  <c r="I26" i="3"/>
  <c r="J26" i="3"/>
  <c r="K26" i="3"/>
  <c r="L26" i="3"/>
  <c r="M26" i="3"/>
  <c r="B26" i="3"/>
  <c r="C24" i="3"/>
  <c r="D24" i="3"/>
  <c r="E24" i="3"/>
  <c r="F24" i="3"/>
  <c r="G24" i="3"/>
  <c r="H24" i="3"/>
  <c r="I24" i="3"/>
  <c r="J24" i="3"/>
  <c r="K24" i="3"/>
  <c r="L24" i="3"/>
  <c r="M24" i="3"/>
  <c r="B24" i="3"/>
  <c r="C22" i="3"/>
  <c r="D22" i="3"/>
  <c r="E22" i="3"/>
  <c r="F22" i="3"/>
  <c r="G22" i="3"/>
  <c r="H22" i="3"/>
  <c r="I22" i="3"/>
  <c r="J22" i="3"/>
  <c r="K22" i="3"/>
  <c r="L22" i="3"/>
  <c r="M22" i="3"/>
  <c r="B22" i="3"/>
  <c r="C20" i="3"/>
  <c r="D20" i="3"/>
  <c r="E20" i="3"/>
  <c r="F20" i="3"/>
  <c r="G20" i="3"/>
  <c r="H20" i="3"/>
  <c r="I20" i="3"/>
  <c r="J20" i="3"/>
  <c r="K20" i="3"/>
  <c r="L20" i="3"/>
  <c r="M20" i="3"/>
  <c r="B20" i="3"/>
  <c r="C18" i="3"/>
  <c r="D18" i="3"/>
  <c r="E18" i="3"/>
  <c r="F18" i="3"/>
  <c r="G18" i="3"/>
  <c r="H18" i="3"/>
  <c r="I18" i="3"/>
  <c r="J18" i="3"/>
  <c r="K18" i="3"/>
  <c r="L18" i="3"/>
  <c r="M18" i="3"/>
  <c r="B18" i="3"/>
  <c r="C16" i="3"/>
  <c r="D16" i="3"/>
  <c r="E16" i="3"/>
  <c r="F16" i="3"/>
  <c r="G16" i="3"/>
  <c r="H16" i="3"/>
  <c r="I16" i="3"/>
  <c r="J16" i="3"/>
  <c r="K16" i="3"/>
  <c r="L16" i="3"/>
  <c r="M16" i="3"/>
  <c r="B16" i="3"/>
  <c r="C14" i="3"/>
  <c r="D14" i="3"/>
  <c r="E14" i="3"/>
  <c r="F14" i="3"/>
  <c r="G14" i="3"/>
  <c r="H14" i="3"/>
  <c r="I14" i="3"/>
  <c r="J14" i="3"/>
  <c r="K14" i="3"/>
  <c r="L14" i="3"/>
  <c r="M14" i="3"/>
  <c r="B14" i="3"/>
  <c r="C12" i="3"/>
  <c r="D12" i="3"/>
  <c r="E12" i="3"/>
  <c r="F12" i="3"/>
  <c r="G12" i="3"/>
  <c r="H12" i="3"/>
  <c r="I12" i="3"/>
  <c r="J12" i="3"/>
  <c r="K12" i="3"/>
  <c r="L12" i="3"/>
  <c r="M12" i="3"/>
  <c r="B12" i="3"/>
  <c r="N29" i="3" l="1"/>
  <c r="N30" i="3" s="1"/>
  <c r="N27" i="3" l="1"/>
  <c r="N28" i="3" s="1"/>
  <c r="N25" i="3"/>
  <c r="N26" i="3" s="1"/>
  <c r="N23" i="3"/>
  <c r="N24" i="3" s="1"/>
  <c r="N21" i="3"/>
  <c r="N22" i="3" s="1"/>
  <c r="N19" i="3"/>
  <c r="N20" i="3" s="1"/>
  <c r="N17" i="3"/>
  <c r="N18" i="3" s="1"/>
  <c r="N15" i="3"/>
  <c r="N16" i="3" s="1"/>
  <c r="N13" i="3"/>
  <c r="N14" i="3" s="1"/>
  <c r="N11" i="3"/>
  <c r="N12" i="3" s="1"/>
  <c r="N10" i="3"/>
</calcChain>
</file>

<file path=xl/sharedStrings.xml><?xml version="1.0" encoding="utf-8"?>
<sst xmlns="http://schemas.openxmlformats.org/spreadsheetml/2006/main" count="31" uniqueCount="21">
  <si>
    <t>Fuente: Líneas Aéreas</t>
  </si>
  <si>
    <t>Ene</t>
  </si>
  <si>
    <t>Años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</si>
  <si>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</si>
  <si>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</si>
  <si>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</si>
  <si>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</si>
  <si>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</si>
  <si>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</si>
  <si>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</si>
  <si>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</si>
  <si>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</si>
  <si>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</si>
  <si>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</si>
  <si>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General</t>
  </si>
  <si>
    <t>Meses</t>
  </si>
  <si>
    <t>Variación Porcentual</t>
  </si>
  <si>
    <t>Nota: Se considera pasajeros de los servicios regular y no regular internacional</t>
  </si>
  <si>
    <t>CUADRO Nº 2</t>
  </si>
  <si>
    <t xml:space="preserve">PERÚ: TRÁFICO MENSUAL DE PASAJEROS SEGÚN LÍNEAS AÉREAS A NIVEL INTERNACIONAL  </t>
  </si>
  <si>
    <t>2014 - 2025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</si>
</sst>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36">
    <font>
      <sz val="10"/>
      <name val="Arial"/>
    </font>
    <font>
      <b/>
      <sz val="10"/>
      <name val="匠牥晩††††††††††"/>
    </font>
    <font>
      <sz val="10"/>
      <color indexed="8"/>
      <name val="匠牥晩††††††††††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sz val="8"/>
      <name val="匠牥晩††††††††††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i/>
      <sz val="8"/>
      <name val="匠牥晩††††††††††"/>
    </font>
    <font>
      <sz val="8"/>
      <name val="匠牥晩††††††††††"/>
    </font>
    <font>
      <b/>
      <i/>
      <sz val="8"/>
      <color indexed="18"/>
      <name val="匠牥晩††††††††††"/>
    </font>
    <font>
      <b/>
      <sz val="8"/>
      <color indexed="1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" fillId="0" borderId="0" applyNumberFormat="0" applyFont="0" applyFill="0" applyBorder="0" applyProtection="0">
      <alignment vertical="center"/>
    </xf>
    <xf numFmtId="164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3" fillId="0" borderId="0"/>
    <xf numFmtId="0" fontId="16" fillId="0" borderId="0"/>
    <xf numFmtId="0" fontId="2" fillId="0" borderId="0"/>
    <xf numFmtId="0" fontId="3" fillId="0" borderId="0"/>
    <xf numFmtId="0" fontId="19" fillId="0" borderId="0"/>
    <xf numFmtId="0" fontId="33" fillId="0" borderId="0"/>
    <xf numFmtId="0" fontId="3" fillId="0" borderId="0"/>
    <xf numFmtId="0" fontId="33" fillId="0" borderId="0"/>
    <xf numFmtId="0" fontId="8" fillId="23" borderId="5" applyNumberFormat="0" applyFont="0" applyAlignment="0" applyProtection="0"/>
    <xf numFmtId="0" fontId="3" fillId="23" borderId="5" applyNumberFormat="0" applyFont="0" applyAlignment="0" applyProtection="0"/>
    <xf numFmtId="0" fontId="8" fillId="23" borderId="5" applyNumberFormat="0" applyFont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16" borderId="6" applyNumberFormat="0" applyAlignment="0" applyProtection="0"/>
    <xf numFmtId="0" fontId="20" fillId="16" borderId="6" applyNumberFormat="0" applyAlignment="0" applyProtection="0"/>
    <xf numFmtId="0" fontId="21" fillId="0" borderId="7" applyBorder="0" applyAlignment="0">
      <alignment horizontal="center" vertical="center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9" fontId="34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0" fontId="1" fillId="0" borderId="0" xfId="69" applyNumberFormat="1" applyFont="1" applyAlignment="1">
      <alignment horizontal="center"/>
    </xf>
    <xf numFmtId="10" fontId="7" fillId="0" borderId="0" xfId="69" applyNumberFormat="1" applyFont="1" applyAlignment="1">
      <alignment horizontal="center"/>
    </xf>
    <xf numFmtId="0" fontId="28" fillId="0" borderId="0" xfId="69" applyFont="1" applyAlignment="1">
      <alignment horizontal="left" vertical="center"/>
    </xf>
    <xf numFmtId="0" fontId="28" fillId="0" borderId="0" xfId="69" applyFont="1" applyAlignment="1">
      <alignment horizontal="left" vertical="top"/>
    </xf>
    <xf numFmtId="0" fontId="30" fillId="24" borderId="11" xfId="69" applyFont="1" applyFill="1" applyBorder="1" applyAlignment="1">
      <alignment horizontal="center" vertical="center" wrapText="1"/>
    </xf>
    <xf numFmtId="0" fontId="30" fillId="24" borderId="12" xfId="69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right" vertical="center" wrapText="1"/>
    </xf>
    <xf numFmtId="3" fontId="29" fillId="24" borderId="14" xfId="65" applyNumberFormat="1" applyFont="1" applyFill="1" applyBorder="1" applyAlignment="1">
      <alignment horizontal="right" vertical="center" indent="1"/>
    </xf>
    <xf numFmtId="10" fontId="7" fillId="0" borderId="15" xfId="69" applyNumberFormat="1" applyFont="1" applyBorder="1" applyAlignment="1">
      <alignment horizontal="right" vertical="center" indent="1"/>
    </xf>
    <xf numFmtId="3" fontId="4" fillId="0" borderId="15" xfId="0" applyNumberFormat="1" applyFont="1" applyBorder="1" applyAlignment="1">
      <alignment horizontal="right" vertical="center" indent="1"/>
    </xf>
    <xf numFmtId="0" fontId="32" fillId="0" borderId="0" xfId="0" applyFont="1"/>
    <xf numFmtId="0" fontId="31" fillId="24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24" borderId="17" xfId="0" applyFont="1" applyFill="1" applyBorder="1" applyAlignment="1">
      <alignment horizontal="left" vertical="center"/>
    </xf>
    <xf numFmtId="3" fontId="0" fillId="0" borderId="0" xfId="0" applyNumberFormat="1"/>
    <xf numFmtId="10" fontId="7" fillId="24" borderId="18" xfId="69" applyNumberFormat="1" applyFont="1" applyFill="1" applyBorder="1" applyAlignment="1">
      <alignment horizontal="right" vertical="center" indent="1"/>
    </xf>
    <xf numFmtId="10" fontId="7" fillId="24" borderId="14" xfId="69" applyNumberFormat="1" applyFont="1" applyFill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10" fontId="4" fillId="0" borderId="16" xfId="100" applyNumberFormat="1" applyFont="1" applyBorder="1" applyAlignment="1">
      <alignment horizontal="right" vertical="center" indent="1"/>
    </xf>
    <xf numFmtId="10" fontId="35" fillId="0" borderId="16" xfId="100" applyNumberFormat="1" applyFont="1" applyBorder="1" applyAlignment="1">
      <alignment horizontal="right" vertical="center" indent="1"/>
    </xf>
    <xf numFmtId="0" fontId="6" fillId="24" borderId="19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4" borderId="20" xfId="0" applyFont="1" applyFill="1" applyBorder="1" applyAlignment="1">
      <alignment horizontal="center" vertical="center" wrapText="1"/>
    </xf>
    <xf numFmtId="0" fontId="6" fillId="24" borderId="18" xfId="0" applyFont="1" applyFill="1" applyBorder="1" applyAlignment="1">
      <alignment horizontal="center" vertical="center" wrapText="1"/>
    </xf>
  </cellXfs>
  <cellStyles count="101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1 2" xfId="26" xr:uid="{00000000-0005-0000-0000-000019000000}"/>
    <cellStyle name="60% - Énfasis2" xfId="27" builtinId="36" customBuiltin="1"/>
    <cellStyle name="60% - Énfasis2 2" xfId="28" xr:uid="{00000000-0005-0000-0000-00001B000000}"/>
    <cellStyle name="60% - Énfasis3" xfId="29" builtinId="40" customBuiltin="1"/>
    <cellStyle name="60% - Énfasis3 2" xfId="30" xr:uid="{00000000-0005-0000-0000-00001D000000}"/>
    <cellStyle name="60% - Énfasis4" xfId="31" builtinId="44" customBuiltin="1"/>
    <cellStyle name="60% - Énfasis4 2" xfId="32" xr:uid="{00000000-0005-0000-0000-00001F000000}"/>
    <cellStyle name="60% - Énfasis5" xfId="33" builtinId="48" customBuiltin="1"/>
    <cellStyle name="60% - Énfasis5 2" xfId="34" xr:uid="{00000000-0005-0000-0000-000021000000}"/>
    <cellStyle name="60% - Énfasis6" xfId="35" builtinId="52" customBuiltin="1"/>
    <cellStyle name="60% - Énfasis6 2" xfId="36" xr:uid="{00000000-0005-0000-0000-000023000000}"/>
    <cellStyle name="Buena 2" xfId="37" xr:uid="{00000000-0005-0000-0000-000024000000}"/>
    <cellStyle name="Cálculo" xfId="38" builtinId="22" customBuiltin="1"/>
    <cellStyle name="Cálculo 2" xfId="39" xr:uid="{00000000-0005-0000-0000-000026000000}"/>
    <cellStyle name="Celda de comprobación" xfId="40" builtinId="23" customBuiltin="1"/>
    <cellStyle name="Celda de comprobación 2" xfId="41" xr:uid="{00000000-0005-0000-0000-000028000000}"/>
    <cellStyle name="Celda vinculada" xfId="42" builtinId="24" customBuiltin="1"/>
    <cellStyle name="Celda vinculada 2" xfId="43" xr:uid="{00000000-0005-0000-0000-00002A000000}"/>
    <cellStyle name="Encabezado 4" xfId="44" builtinId="19" customBuiltin="1"/>
    <cellStyle name="Encabezado 4 2" xfId="45" xr:uid="{00000000-0005-0000-0000-00002C000000}"/>
    <cellStyle name="Énfasis1" xfId="46" builtinId="29" customBuiltin="1"/>
    <cellStyle name="Énfasis1 2" xfId="47" xr:uid="{00000000-0005-0000-0000-00002E000000}"/>
    <cellStyle name="Énfasis2" xfId="48" builtinId="33" customBuiltin="1"/>
    <cellStyle name="Énfasis2 2" xfId="49" xr:uid="{00000000-0005-0000-0000-000030000000}"/>
    <cellStyle name="Énfasis3" xfId="50" builtinId="37" customBuiltin="1"/>
    <cellStyle name="Énfasis3 2" xfId="51" xr:uid="{00000000-0005-0000-0000-000032000000}"/>
    <cellStyle name="Énfasis4" xfId="52" builtinId="41" customBuiltin="1"/>
    <cellStyle name="Énfasis4 2" xfId="53" xr:uid="{00000000-0005-0000-0000-000034000000}"/>
    <cellStyle name="Énfasis5" xfId="54" builtinId="45" customBuiltin="1"/>
    <cellStyle name="Énfasis5 2" xfId="55" xr:uid="{00000000-0005-0000-0000-000036000000}"/>
    <cellStyle name="Énfasis6" xfId="56" builtinId="49" customBuiltin="1"/>
    <cellStyle name="Énfasis6 2" xfId="57" xr:uid="{00000000-0005-0000-0000-000038000000}"/>
    <cellStyle name="Entrada" xfId="58" builtinId="20" customBuiltin="1"/>
    <cellStyle name="Entrada 2" xfId="59" xr:uid="{00000000-0005-0000-0000-00003A000000}"/>
    <cellStyle name="Euro" xfId="60" xr:uid="{00000000-0005-0000-0000-00003B000000}"/>
    <cellStyle name="Euro 2" xfId="61" xr:uid="{00000000-0005-0000-0000-00003C000000}"/>
    <cellStyle name="Euro 3" xfId="62" xr:uid="{00000000-0005-0000-0000-00003D000000}"/>
    <cellStyle name="Incorrecto" xfId="63" builtinId="27" customBuiltin="1"/>
    <cellStyle name="Incorrecto 2" xfId="64" xr:uid="{00000000-0005-0000-0000-00003F000000}"/>
    <cellStyle name="Millares 2" xfId="65" xr:uid="{00000000-0005-0000-0000-000040000000}"/>
    <cellStyle name="Millares 3" xfId="66" xr:uid="{00000000-0005-0000-0000-000041000000}"/>
    <cellStyle name="Neutral" xfId="67" builtinId="28" customBuiltin="1"/>
    <cellStyle name="Neutral 2" xfId="68" xr:uid="{00000000-0005-0000-0000-000043000000}"/>
    <cellStyle name="Normal" xfId="0" builtinId="0"/>
    <cellStyle name="Normal 2" xfId="69" xr:uid="{00000000-0005-0000-0000-000045000000}"/>
    <cellStyle name="Normal 2 2" xfId="70" xr:uid="{00000000-0005-0000-0000-000046000000}"/>
    <cellStyle name="Normal 3" xfId="71" xr:uid="{00000000-0005-0000-0000-000047000000}"/>
    <cellStyle name="Normal 3 2" xfId="72" xr:uid="{00000000-0005-0000-0000-000048000000}"/>
    <cellStyle name="Normal 3 3" xfId="73" xr:uid="{00000000-0005-0000-0000-000049000000}"/>
    <cellStyle name="Normal 4" xfId="74" xr:uid="{00000000-0005-0000-0000-00004A000000}"/>
    <cellStyle name="Normal 5" xfId="75" xr:uid="{00000000-0005-0000-0000-00004B000000}"/>
    <cellStyle name="Normal 6" xfId="76" xr:uid="{00000000-0005-0000-0000-00004C000000}"/>
    <cellStyle name="Normal 7" xfId="77" xr:uid="{00000000-0005-0000-0000-00004D000000}"/>
    <cellStyle name="Notas" xfId="78" builtinId="10" customBuiltin="1"/>
    <cellStyle name="Notas 2" xfId="79" xr:uid="{00000000-0005-0000-0000-00004F000000}"/>
    <cellStyle name="Notas 3" xfId="80" xr:uid="{00000000-0005-0000-0000-000050000000}"/>
    <cellStyle name="Porcentaje" xfId="100" builtinId="5"/>
    <cellStyle name="Porcentual 2" xfId="81" xr:uid="{00000000-0005-0000-0000-000051000000}"/>
    <cellStyle name="Porcentual 2 2" xfId="82" xr:uid="{00000000-0005-0000-0000-000052000000}"/>
    <cellStyle name="Porcentual 3" xfId="83" xr:uid="{00000000-0005-0000-0000-000053000000}"/>
    <cellStyle name="Salida" xfId="84" builtinId="21" customBuiltin="1"/>
    <cellStyle name="Salida 2" xfId="85" xr:uid="{00000000-0005-0000-0000-000055000000}"/>
    <cellStyle name="shirley" xfId="86" xr:uid="{00000000-0005-0000-0000-000056000000}"/>
    <cellStyle name="Texto de advertencia" xfId="87" builtinId="11" customBuiltin="1"/>
    <cellStyle name="Texto de advertencia 2" xfId="88" xr:uid="{00000000-0005-0000-0000-000058000000}"/>
    <cellStyle name="Texto explicativo" xfId="89" builtinId="53" customBuiltin="1"/>
    <cellStyle name="Texto explicativo 2" xfId="90" xr:uid="{00000000-0005-0000-0000-00005A000000}"/>
    <cellStyle name="Título" xfId="91" builtinId="15" customBuiltin="1"/>
    <cellStyle name="Título 1 2" xfId="92" xr:uid="{00000000-0005-0000-0000-00005C000000}"/>
    <cellStyle name="Título 2" xfId="93" builtinId="17" customBuiltin="1"/>
    <cellStyle name="Título 2 2" xfId="94" xr:uid="{00000000-0005-0000-0000-00005E000000}"/>
    <cellStyle name="Título 3" xfId="95" builtinId="18" customBuiltin="1"/>
    <cellStyle name="Título 3 2" xfId="96" xr:uid="{00000000-0005-0000-0000-000060000000}"/>
    <cellStyle name="Título 4" xfId="97" xr:uid="{00000000-0005-0000-0000-000061000000}"/>
    <cellStyle name="Total" xfId="98" builtinId="25" customBuiltin="1"/>
    <cellStyle name="Total 2" xfId="99" xr:uid="{00000000-0005-0000-0000-00006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96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u="none" strike="noStrike" baseline="0">
                <a:solidFill>
                  <a:srgbClr val="0066CC"/>
                </a:solidFill>
                <a:latin typeface="Arial"/>
                <a:cs typeface="Arial"/>
              </a:rPr>
              <a:t>Evolución Mensual del Tráfico de Pasajeros según Líneas Aéreas a Nivel Internacional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u="none" strike="noStrike" baseline="0">
                <a:solidFill>
                  <a:srgbClr val="0066CC"/>
                </a:solidFill>
                <a:latin typeface="Arial"/>
                <a:cs typeface="Arial"/>
              </a:rPr>
              <a:t>2020 - 2025</a:t>
            </a:r>
          </a:p>
        </c:rich>
      </c:tx>
      <c:layout>
        <c:manualLayout>
          <c:xMode val="edge"/>
          <c:yMode val="edge"/>
          <c:x val="0.18555455975820762"/>
          <c:y val="3.95528336735685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915902937430076E-2"/>
          <c:y val="0.20563640343246475"/>
          <c:w val="0.86764320422362218"/>
          <c:h val="0.65519793685919969"/>
        </c:manualLayout>
      </c:layout>
      <c:lineChart>
        <c:grouping val="standard"/>
        <c:varyColors val="0"/>
        <c:ser>
          <c:idx val="9"/>
          <c:order val="0"/>
          <c:tx>
            <c:strRef>
              <c:f>Hoja1!$A$21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Hoja1!$B$8:$M$9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Hoja1!$B$21:$M$21</c:f>
              <c:numCache>
                <c:formatCode>#,##0</c:formatCode>
                <c:ptCount val="12"/>
                <c:pt idx="0">
                  <c:v>1071211</c:v>
                </c:pt>
                <c:pt idx="1">
                  <c:v>989119</c:v>
                </c:pt>
                <c:pt idx="2">
                  <c:v>490801</c:v>
                </c:pt>
                <c:pt idx="3">
                  <c:v>23217</c:v>
                </c:pt>
                <c:pt idx="4">
                  <c:v>8861</c:v>
                </c:pt>
                <c:pt idx="5">
                  <c:v>14794</c:v>
                </c:pt>
                <c:pt idx="6">
                  <c:v>11308</c:v>
                </c:pt>
                <c:pt idx="7">
                  <c:v>7577</c:v>
                </c:pt>
                <c:pt idx="8">
                  <c:v>13482</c:v>
                </c:pt>
                <c:pt idx="9">
                  <c:v>34798</c:v>
                </c:pt>
                <c:pt idx="10">
                  <c:v>105026</c:v>
                </c:pt>
                <c:pt idx="11">
                  <c:v>195198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6-4C1A-9BB2-18012804952D}"/>
            </c:ext>
          </c:extLst>
        </c:ser>
        <c:ser>
          <c:idx val="2"/>
          <c:order val="1"/>
          <c:tx>
            <c:strRef>
              <c:f>Hoja1!$A$23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Hoja1!$B$8:$M$9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Hoja1!$B$23:$M$23</c:f>
              <c:numCache>
                <c:formatCode>#,##0</c:formatCode>
                <c:ptCount val="12"/>
                <c:pt idx="0">
                  <c:v>187629</c:v>
                </c:pt>
                <c:pt idx="1">
                  <c:v>116655</c:v>
                </c:pt>
                <c:pt idx="2">
                  <c:v>151874</c:v>
                </c:pt>
                <c:pt idx="3">
                  <c:v>152774</c:v>
                </c:pt>
                <c:pt idx="4">
                  <c:v>219227</c:v>
                </c:pt>
                <c:pt idx="5">
                  <c:v>240818</c:v>
                </c:pt>
                <c:pt idx="6">
                  <c:v>292312</c:v>
                </c:pt>
                <c:pt idx="7">
                  <c:v>325275</c:v>
                </c:pt>
                <c:pt idx="8">
                  <c:v>317206</c:v>
                </c:pt>
                <c:pt idx="9">
                  <c:v>391080</c:v>
                </c:pt>
                <c:pt idx="10">
                  <c:v>468121</c:v>
                </c:pt>
                <c:pt idx="11">
                  <c:v>518807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6-4C1A-9BB2-18012804952D}"/>
            </c:ext>
          </c:extLst>
        </c:ser>
        <c:ser>
          <c:idx val="3"/>
          <c:order val="2"/>
          <c:tx>
            <c:strRef>
              <c:f>Hoja1!$A$25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576-4C1A-9BB2-18012804952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576-4C1A-9BB2-18012804952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576-4C1A-9BB2-18012804952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576-4C1A-9BB2-18012804952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576-4C1A-9BB2-18012804952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576-4C1A-9BB2-18012804952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576-4C1A-9BB2-18012804952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576-4C1A-9BB2-18012804952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576-4C1A-9BB2-18012804952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576-4C1A-9BB2-18012804952D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576-4C1A-9BB2-18012804952D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576-4C1A-9BB2-1801280495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Hoja1!$B$8:$M$9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Hoja1!$B$25:$M$25</c:f>
              <c:numCache>
                <c:formatCode>#,##0</c:formatCode>
                <c:ptCount val="12"/>
                <c:pt idx="0">
                  <c:v>498084</c:v>
                </c:pt>
                <c:pt idx="1">
                  <c:v>482877</c:v>
                </c:pt>
                <c:pt idx="2">
                  <c:v>556189</c:v>
                </c:pt>
                <c:pt idx="3">
                  <c:v>579743</c:v>
                </c:pt>
                <c:pt idx="4">
                  <c:v>622446</c:v>
                </c:pt>
                <c:pt idx="5">
                  <c:v>611245</c:v>
                </c:pt>
                <c:pt idx="6">
                  <c:v>727135</c:v>
                </c:pt>
                <c:pt idx="7">
                  <c:v>732330</c:v>
                </c:pt>
                <c:pt idx="8">
                  <c:v>693781</c:v>
                </c:pt>
                <c:pt idx="9">
                  <c:v>745617</c:v>
                </c:pt>
                <c:pt idx="10">
                  <c:v>703834</c:v>
                </c:pt>
                <c:pt idx="11">
                  <c:v>741494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576-4C1A-9BB2-18012804952D}"/>
            </c:ext>
          </c:extLst>
        </c:ser>
        <c:ser>
          <c:idx val="4"/>
          <c:order val="3"/>
          <c:tx>
            <c:strRef>
              <c:f>Hoja1!$A$27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Hoja1!$B$8:$M$9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Hoja1!$B$27:$M$27</c:f>
              <c:numCache>
                <c:formatCode>#,##0</c:formatCode>
                <c:ptCount val="12"/>
                <c:pt idx="0">
                  <c:v>770119</c:v>
                </c:pt>
                <c:pt idx="1">
                  <c:v>715855</c:v>
                </c:pt>
                <c:pt idx="2">
                  <c:v>766879</c:v>
                </c:pt>
                <c:pt idx="3">
                  <c:v>719026</c:v>
                </c:pt>
                <c:pt idx="4">
                  <c:v>749225</c:v>
                </c:pt>
                <c:pt idx="5">
                  <c:v>751159</c:v>
                </c:pt>
                <c:pt idx="6">
                  <c:v>874195</c:v>
                </c:pt>
                <c:pt idx="7">
                  <c:v>852413</c:v>
                </c:pt>
                <c:pt idx="8">
                  <c:v>817866</c:v>
                </c:pt>
                <c:pt idx="9">
                  <c:v>885899</c:v>
                </c:pt>
                <c:pt idx="10">
                  <c:v>848832</c:v>
                </c:pt>
                <c:pt idx="11">
                  <c:v>896391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576-4C1A-9BB2-18012804952D}"/>
            </c:ext>
          </c:extLst>
        </c:ser>
        <c:ser>
          <c:idx val="0"/>
          <c:order val="4"/>
          <c:tx>
            <c:strRef>
              <c:f>Hoja1!$A$29</c:f>
              <c:strCache>
                <c:ptCount val="1"/>
                <c:pt idx="0">
                  <c:v>2024</c:v>
                </c:pt>
              </c:strCache>
            </c:strRef>
          </c:tx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5"/>
              <c:layout>
                <c:manualLayout>
                  <c:x val="-3.4882904800294552E-2"/>
                  <c:y val="3.1612257618124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07-4D8E-9939-5A8E1FAEED17}"/>
                </c:ext>
              </c:extLst>
            </c:dLbl>
            <c:dLbl>
              <c:idx val="7"/>
              <c:layout>
                <c:manualLayout>
                  <c:x val="-3.4882904800294608E-2"/>
                  <c:y val="3.161225761812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C9-4EC7-B11F-9CB59C6F6591}"/>
                </c:ext>
              </c:extLst>
            </c:dLbl>
            <c:dLbl>
              <c:idx val="8"/>
              <c:layout>
                <c:manualLayout>
                  <c:x val="-3.4882904800294497E-2"/>
                  <c:y val="3.1612257618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8A-474B-B222-A1070C78944D}"/>
                </c:ext>
              </c:extLst>
            </c:dLbl>
            <c:dLbl>
              <c:idx val="10"/>
              <c:layout>
                <c:manualLayout>
                  <c:x val="-3.4882904800294608E-2"/>
                  <c:y val="3.161225761812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D-4A2A-89DD-DA7E7B220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Hoja1!$B$29:$M$29</c:f>
              <c:numCache>
                <c:formatCode>#,##0</c:formatCode>
                <c:ptCount val="12"/>
                <c:pt idx="0">
                  <c:v>943805</c:v>
                </c:pt>
                <c:pt idx="1">
                  <c:v>877654</c:v>
                </c:pt>
                <c:pt idx="2">
                  <c:v>924186</c:v>
                </c:pt>
                <c:pt idx="3">
                  <c:v>901932</c:v>
                </c:pt>
                <c:pt idx="4">
                  <c:v>918390</c:v>
                </c:pt>
                <c:pt idx="5">
                  <c:v>894898</c:v>
                </c:pt>
                <c:pt idx="6">
                  <c:v>989137</c:v>
                </c:pt>
                <c:pt idx="7">
                  <c:v>963851</c:v>
                </c:pt>
                <c:pt idx="8">
                  <c:v>942433</c:v>
                </c:pt>
                <c:pt idx="9">
                  <c:v>997777</c:v>
                </c:pt>
                <c:pt idx="10">
                  <c:v>956447</c:v>
                </c:pt>
                <c:pt idx="11">
                  <c:v>1010301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A-4612-8EB4-5A78DEBA1E56}"/>
            </c:ext>
          </c:extLst>
        </c:ser>
        <c:ser>
          <c:idx val="1"/>
          <c:order val="5"/>
          <c:tx>
            <c:strRef>
              <c:f>Hoja1!$A$31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3.8421427515163468E-2"/>
                  <c:y val="-2.03340595497458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4-4338-A460-5B77302AB633}"/>
                </c:ext>
              </c:extLst>
            </c:dLbl>
            <c:dLbl>
              <c:idx val="1"/>
              <c:layout>
                <c:manualLayout>
                  <c:x val="-2.6126570710311176E-2"/>
                  <c:y val="-3.485838779956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CD-4A2A-89DD-DA7E7B220EB3}"/>
                </c:ext>
              </c:extLst>
            </c:dLbl>
            <c:dLbl>
              <c:idx val="2"/>
              <c:layout>
                <c:manualLayout>
                  <c:x val="-4.1495141716376562E-2"/>
                  <c:y val="-4.6477850399419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D-4A2A-89DD-DA7E7B220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Hoja1!$B$31:$M$31</c:f>
              <c:numCache>
                <c:formatCode>#,##0</c:formatCode>
                <c:ptCount val="12"/>
                <c:pt idx="0">
                  <c:v>1053110</c:v>
                </c:pt>
                <c:pt idx="1">
                  <c:v>959817</c:v>
                </c:pt>
                <c:pt idx="2">
                  <c:v>1023484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4-427B-819E-9B71871B7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650288"/>
        <c:axId val="1"/>
      </c:lineChart>
      <c:catAx>
        <c:axId val="88765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00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87650288"/>
        <c:crosses val="autoZero"/>
        <c:crossBetween val="between"/>
        <c:majorUnit val="200000"/>
        <c:minorUnit val="5000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76200</xdr:colOff>
      <xdr:row>4</xdr:row>
      <xdr:rowOff>66675</xdr:rowOff>
    </xdr:to>
    <xdr:pic>
      <xdr:nvPicPr>
        <xdr:cNvPr id="589382" name="Imagen 1">
          <a:extLst>
            <a:ext uri="{FF2B5EF4-FFF2-40B4-BE49-F238E27FC236}">
              <a16:creationId xmlns:a16="http://schemas.microsoft.com/office/drawing/2014/main" id="{C1602379-2DCC-79B9-57A6-D598A7BF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114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</xdr:row>
      <xdr:rowOff>28575</xdr:rowOff>
    </xdr:from>
    <xdr:to>
      <xdr:col>1</xdr:col>
      <xdr:colOff>9525</xdr:colOff>
      <xdr:row>9</xdr:row>
      <xdr:rowOff>0</xdr:rowOff>
    </xdr:to>
    <xdr:sp macro="" textlink="">
      <xdr:nvSpPr>
        <xdr:cNvPr id="589383" name="Line 7">
          <a:extLst>
            <a:ext uri="{FF2B5EF4-FFF2-40B4-BE49-F238E27FC236}">
              <a16:creationId xmlns:a16="http://schemas.microsoft.com/office/drawing/2014/main" id="{37617E06-870C-180E-4611-849FEAA1DFFE}"/>
            </a:ext>
          </a:extLst>
        </xdr:cNvPr>
        <xdr:cNvSpPr>
          <a:spLocks noChangeShapeType="1"/>
        </xdr:cNvSpPr>
      </xdr:nvSpPr>
      <xdr:spPr bwMode="auto">
        <a:xfrm>
          <a:off x="9525" y="1285875"/>
          <a:ext cx="103822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971550</xdr:colOff>
      <xdr:row>4</xdr:row>
      <xdr:rowOff>104775</xdr:rowOff>
    </xdr:to>
    <xdr:grpSp>
      <xdr:nvGrpSpPr>
        <xdr:cNvPr id="589384" name="Group 118">
          <a:extLst>
            <a:ext uri="{FF2B5EF4-FFF2-40B4-BE49-F238E27FC236}">
              <a16:creationId xmlns:a16="http://schemas.microsoft.com/office/drawing/2014/main" id="{122314F9-44FF-FC31-7304-996CA297AB77}"/>
            </a:ext>
          </a:extLst>
        </xdr:cNvPr>
        <xdr:cNvGrpSpPr>
          <a:grpSpLocks noChangeAspect="1"/>
        </xdr:cNvGrpSpPr>
      </xdr:nvGrpSpPr>
      <xdr:grpSpPr bwMode="auto">
        <a:xfrm rot="-201987">
          <a:off x="9525" y="0"/>
          <a:ext cx="962025" cy="839561"/>
          <a:chOff x="-168" y="-138"/>
          <a:chExt cx="368" cy="210"/>
        </a:xfrm>
      </xdr:grpSpPr>
      <xdr:sp macro="" textlink="">
        <xdr:nvSpPr>
          <xdr:cNvPr id="589387" name="AutoShape 119">
            <a:extLst>
              <a:ext uri="{FF2B5EF4-FFF2-40B4-BE49-F238E27FC236}">
                <a16:creationId xmlns:a16="http://schemas.microsoft.com/office/drawing/2014/main" id="{CAD18DE3-4FC3-1BF3-D373-2B777081E4B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9388" name="Rectangle 120">
            <a:extLst>
              <a:ext uri="{FF2B5EF4-FFF2-40B4-BE49-F238E27FC236}">
                <a16:creationId xmlns:a16="http://schemas.microsoft.com/office/drawing/2014/main" id="{92CD7783-270B-E497-1858-2A8E0E571820}"/>
              </a:ext>
            </a:extLst>
          </xdr:cNvPr>
          <xdr:cNvSpPr>
            <a:spLocks noChangeArrowheads="1"/>
          </xdr:cNvSpPr>
        </xdr:nvSpPr>
        <xdr:spPr bwMode="auto">
          <a:xfrm>
            <a:off x="-168" y="-138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121">
            <a:extLst>
              <a:ext uri="{FF2B5EF4-FFF2-40B4-BE49-F238E27FC236}">
                <a16:creationId xmlns:a16="http://schemas.microsoft.com/office/drawing/2014/main" id="{C0269A2F-AE18-7D44-8893-F24D39C9AD95}"/>
              </a:ext>
            </a:extLst>
          </xdr:cNvPr>
          <xdr:cNvSpPr>
            <a:spLocks noChangeArrowheads="1"/>
          </xdr:cNvSpPr>
        </xdr:nvSpPr>
        <xdr:spPr bwMode="auto">
          <a:xfrm>
            <a:off x="-147" y="36"/>
            <a:ext cx="284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>
    <xdr:from>
      <xdr:col>0</xdr:col>
      <xdr:colOff>773339</xdr:colOff>
      <xdr:row>38</xdr:row>
      <xdr:rowOff>39007</xdr:rowOff>
    </xdr:from>
    <xdr:to>
      <xdr:col>12</xdr:col>
      <xdr:colOff>419100</xdr:colOff>
      <xdr:row>55</xdr:row>
      <xdr:rowOff>165554</xdr:rowOff>
    </xdr:to>
    <xdr:graphicFrame macro="">
      <xdr:nvGraphicFramePr>
        <xdr:cNvPr id="589385" name="11 Gráfico">
          <a:extLst>
            <a:ext uri="{FF2B5EF4-FFF2-40B4-BE49-F238E27FC236}">
              <a16:creationId xmlns:a16="http://schemas.microsoft.com/office/drawing/2014/main" id="{47D32DF8-8DE6-361D-7A96-C784118B0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7</xdr:row>
      <xdr:rowOff>28575</xdr:rowOff>
    </xdr:from>
    <xdr:to>
      <xdr:col>0</xdr:col>
      <xdr:colOff>1019175</xdr:colOff>
      <xdr:row>8</xdr:row>
      <xdr:rowOff>180975</xdr:rowOff>
    </xdr:to>
    <xdr:sp macro="" textlink="">
      <xdr:nvSpPr>
        <xdr:cNvPr id="589386" name="Line 3">
          <a:extLst>
            <a:ext uri="{FF2B5EF4-FFF2-40B4-BE49-F238E27FC236}">
              <a16:creationId xmlns:a16="http://schemas.microsoft.com/office/drawing/2014/main" id="{4E3CF99C-1D78-2D45-41EC-271AE80206B8}"/>
            </a:ext>
          </a:extLst>
        </xdr:cNvPr>
        <xdr:cNvSpPr>
          <a:spLocks noChangeShapeType="1"/>
        </xdr:cNvSpPr>
      </xdr:nvSpPr>
      <xdr:spPr bwMode="auto">
        <a:xfrm>
          <a:off x="28575" y="1285875"/>
          <a:ext cx="9906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"/>
  <sheetViews>
    <sheetView showGridLines="0" tabSelected="1" zoomScale="105" zoomScaleNormal="105" workbookViewId="0">
      <selection activeCell="O49" sqref="O49"/>
    </sheetView>
  </sheetViews>
  <sheetFormatPr baseColWidth="10" defaultRowHeight="12.75"/>
  <cols>
    <col min="1" max="1" width="15.5703125" customWidth="1"/>
    <col min="2" max="13" width="10.28515625" customWidth="1"/>
    <col min="14" max="14" width="10.7109375" customWidth="1"/>
  </cols>
  <sheetData>
    <row r="1" spans="1:15" ht="12.75" customHeight="1"/>
    <row r="2" spans="1:15" ht="15" customHeight="1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1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15" customHeight="1">
      <c r="A4" s="24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ht="15" customHeight="1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5" ht="12.75" customHeight="1"/>
    <row r="7" spans="1:15" ht="14.1" customHeight="1" thickBot="1"/>
    <row r="8" spans="1:15" ht="14.1" customHeight="1" thickTop="1">
      <c r="A8" s="8" t="s">
        <v>15</v>
      </c>
      <c r="B8" s="22" t="s">
        <v>1</v>
      </c>
      <c r="C8" s="22" t="s">
        <v>3</v>
      </c>
      <c r="D8" s="22" t="s">
        <v>4</v>
      </c>
      <c r="E8" s="22" t="s">
        <v>5</v>
      </c>
      <c r="F8" s="22" t="s">
        <v>6</v>
      </c>
      <c r="G8" s="22" t="s">
        <v>7</v>
      </c>
      <c r="H8" s="22" t="s">
        <v>8</v>
      </c>
      <c r="I8" s="22" t="s">
        <v>9</v>
      </c>
      <c r="J8" s="22" t="s">
        <v>10</v>
      </c>
      <c r="K8" s="22" t="s">
        <v>11</v>
      </c>
      <c r="L8" s="22" t="s">
        <v>12</v>
      </c>
      <c r="M8" s="22" t="s">
        <v>13</v>
      </c>
      <c r="N8" s="26" t="s">
        <v>14</v>
      </c>
    </row>
    <row r="9" spans="1:15" ht="14.1" customHeight="1" thickBot="1">
      <c r="A9" s="15" t="s">
        <v>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7"/>
    </row>
    <row r="10" spans="1:15" ht="21.95" customHeight="1" thickTop="1">
      <c r="A10" s="13">
        <v>2014</v>
      </c>
      <c r="B10" s="11">
        <v>728520</v>
      </c>
      <c r="C10" s="11">
        <v>665521</v>
      </c>
      <c r="D10" s="11">
        <v>710791</v>
      </c>
      <c r="E10" s="11">
        <v>651377</v>
      </c>
      <c r="F10" s="11">
        <v>709137</v>
      </c>
      <c r="G10" s="11">
        <v>682966</v>
      </c>
      <c r="H10" s="11">
        <v>742045</v>
      </c>
      <c r="I10" s="11">
        <v>757743</v>
      </c>
      <c r="J10" s="11">
        <v>702530</v>
      </c>
      <c r="K10" s="11">
        <v>731763</v>
      </c>
      <c r="L10" s="11">
        <v>687105</v>
      </c>
      <c r="M10" s="11">
        <v>715795</v>
      </c>
      <c r="N10" s="9">
        <f>SUM(B10:M10)</f>
        <v>8485293</v>
      </c>
      <c r="O10" s="1"/>
    </row>
    <row r="11" spans="1:15" ht="21.95" customHeight="1">
      <c r="A11" s="13">
        <v>2015</v>
      </c>
      <c r="B11" s="11">
        <v>783061</v>
      </c>
      <c r="C11" s="11">
        <v>713091</v>
      </c>
      <c r="D11" s="11">
        <v>745887</v>
      </c>
      <c r="E11" s="11">
        <v>694491</v>
      </c>
      <c r="F11" s="11">
        <v>752498</v>
      </c>
      <c r="G11" s="11">
        <v>709091</v>
      </c>
      <c r="H11" s="11">
        <v>799245</v>
      </c>
      <c r="I11" s="11">
        <v>809547</v>
      </c>
      <c r="J11" s="11">
        <v>741452</v>
      </c>
      <c r="K11" s="11">
        <v>794413</v>
      </c>
      <c r="L11" s="11">
        <v>726212</v>
      </c>
      <c r="M11" s="11">
        <v>757154</v>
      </c>
      <c r="N11" s="9">
        <f>SUM(B11:M11)</f>
        <v>9026142</v>
      </c>
      <c r="O11" s="1"/>
    </row>
    <row r="12" spans="1:15" ht="21.95" customHeight="1">
      <c r="A12" s="6" t="s">
        <v>16</v>
      </c>
      <c r="B12" s="10">
        <f>+B11/B10-1</f>
        <v>7.4865480700598397E-2</v>
      </c>
      <c r="C12" s="10">
        <f t="shared" ref="C12:M12" si="0">+C11/C10-1</f>
        <v>7.147783465886115E-2</v>
      </c>
      <c r="D12" s="10">
        <f t="shared" si="0"/>
        <v>4.937597690460338E-2</v>
      </c>
      <c r="E12" s="10">
        <f t="shared" si="0"/>
        <v>6.6189011893266203E-2</v>
      </c>
      <c r="F12" s="10">
        <f t="shared" si="0"/>
        <v>6.1146153705137429E-2</v>
      </c>
      <c r="G12" s="10">
        <f t="shared" si="0"/>
        <v>3.8252270244785169E-2</v>
      </c>
      <c r="H12" s="10">
        <f t="shared" si="0"/>
        <v>7.7084273864792552E-2</v>
      </c>
      <c r="I12" s="10">
        <f t="shared" si="0"/>
        <v>6.8366187480451757E-2</v>
      </c>
      <c r="J12" s="10">
        <f t="shared" si="0"/>
        <v>5.5402616258380499E-2</v>
      </c>
      <c r="K12" s="10">
        <f t="shared" si="0"/>
        <v>8.5615151353648722E-2</v>
      </c>
      <c r="L12" s="10">
        <f t="shared" si="0"/>
        <v>5.6915609695752378E-2</v>
      </c>
      <c r="M12" s="10">
        <f t="shared" si="0"/>
        <v>5.7780509782828782E-2</v>
      </c>
      <c r="N12" s="18">
        <f>+N11/SUM(B10:M10)-1</f>
        <v>6.3739578586148982E-2</v>
      </c>
      <c r="O12" s="1"/>
    </row>
    <row r="13" spans="1:15" ht="21.95" customHeight="1">
      <c r="A13" s="13">
        <v>2016</v>
      </c>
      <c r="B13" s="11">
        <v>833869</v>
      </c>
      <c r="C13" s="11">
        <v>775310</v>
      </c>
      <c r="D13" s="11">
        <v>789605</v>
      </c>
      <c r="E13" s="11">
        <v>732213</v>
      </c>
      <c r="F13" s="11">
        <v>814827</v>
      </c>
      <c r="G13" s="11">
        <v>790759</v>
      </c>
      <c r="H13" s="11">
        <v>927767</v>
      </c>
      <c r="I13" s="11">
        <v>892664</v>
      </c>
      <c r="J13" s="11">
        <v>836881</v>
      </c>
      <c r="K13" s="11">
        <v>880305</v>
      </c>
      <c r="L13" s="11">
        <v>826348</v>
      </c>
      <c r="M13" s="11">
        <v>863636</v>
      </c>
      <c r="N13" s="9">
        <f>SUM(B13:M13)</f>
        <v>9964184</v>
      </c>
      <c r="O13" s="1"/>
    </row>
    <row r="14" spans="1:15" ht="21.95" customHeight="1">
      <c r="A14" s="6" t="s">
        <v>16</v>
      </c>
      <c r="B14" s="10">
        <f>+B13/B11-1</f>
        <v>6.4883834081891356E-2</v>
      </c>
      <c r="C14" s="10">
        <f t="shared" ref="C14:M14" si="1">+C13/C11-1</f>
        <v>8.7252538596055862E-2</v>
      </c>
      <c r="D14" s="10">
        <f t="shared" si="1"/>
        <v>5.8612095397828412E-2</v>
      </c>
      <c r="E14" s="10">
        <f t="shared" si="1"/>
        <v>5.4316038652768794E-2</v>
      </c>
      <c r="F14" s="10">
        <f t="shared" si="1"/>
        <v>8.2829456025132364E-2</v>
      </c>
      <c r="G14" s="10">
        <f t="shared" si="1"/>
        <v>0.11517280574707622</v>
      </c>
      <c r="H14" s="10">
        <f t="shared" si="1"/>
        <v>0.16080425901944961</v>
      </c>
      <c r="I14" s="10">
        <f t="shared" si="1"/>
        <v>0.10267099995429541</v>
      </c>
      <c r="J14" s="10">
        <f t="shared" si="1"/>
        <v>0.12870556691464863</v>
      </c>
      <c r="K14" s="10">
        <f t="shared" si="1"/>
        <v>0.10812008363407943</v>
      </c>
      <c r="L14" s="10">
        <f t="shared" si="1"/>
        <v>0.13788810980815525</v>
      </c>
      <c r="M14" s="10">
        <f t="shared" si="1"/>
        <v>0.14063453405780058</v>
      </c>
      <c r="N14" s="18">
        <f>+N13/SUM(B11:M11)-1</f>
        <v>0.10392502134355963</v>
      </c>
      <c r="O14" s="1"/>
    </row>
    <row r="15" spans="1:15" ht="21.95" customHeight="1">
      <c r="A15" s="13">
        <v>2017</v>
      </c>
      <c r="B15" s="11">
        <v>934243</v>
      </c>
      <c r="C15" s="11">
        <v>865155</v>
      </c>
      <c r="D15" s="11">
        <v>888576</v>
      </c>
      <c r="E15" s="11">
        <v>856851</v>
      </c>
      <c r="F15" s="11">
        <v>911495</v>
      </c>
      <c r="G15" s="11">
        <v>862721</v>
      </c>
      <c r="H15" s="11">
        <v>995579</v>
      </c>
      <c r="I15" s="11">
        <v>967631</v>
      </c>
      <c r="J15" s="11">
        <v>891681</v>
      </c>
      <c r="K15" s="11">
        <v>955821</v>
      </c>
      <c r="L15" s="11">
        <v>889453</v>
      </c>
      <c r="M15" s="11">
        <v>935316</v>
      </c>
      <c r="N15" s="9">
        <f>SUM(B15:M15)</f>
        <v>10954522</v>
      </c>
      <c r="O15" s="1"/>
    </row>
    <row r="16" spans="1:15" ht="21.95" customHeight="1">
      <c r="A16" s="6" t="s">
        <v>16</v>
      </c>
      <c r="B16" s="10">
        <f>+B15/B13-1</f>
        <v>0.12037142524785072</v>
      </c>
      <c r="C16" s="10">
        <f t="shared" ref="C16:M16" si="2">+C15/C13-1</f>
        <v>0.11588267918639006</v>
      </c>
      <c r="D16" s="10">
        <f t="shared" si="2"/>
        <v>0.12534241804446533</v>
      </c>
      <c r="E16" s="10">
        <f t="shared" si="2"/>
        <v>0.17022096029434053</v>
      </c>
      <c r="F16" s="10">
        <f t="shared" si="2"/>
        <v>0.118636225849168</v>
      </c>
      <c r="G16" s="10">
        <f t="shared" si="2"/>
        <v>9.1003706565464304E-2</v>
      </c>
      <c r="H16" s="10">
        <f t="shared" si="2"/>
        <v>7.3091627531481462E-2</v>
      </c>
      <c r="I16" s="10">
        <f t="shared" si="2"/>
        <v>8.3981206814658149E-2</v>
      </c>
      <c r="J16" s="10">
        <f t="shared" si="2"/>
        <v>6.5481233293622321E-2</v>
      </c>
      <c r="K16" s="10">
        <f t="shared" si="2"/>
        <v>8.5783904442210401E-2</v>
      </c>
      <c r="L16" s="10">
        <f t="shared" si="2"/>
        <v>7.6366131460353204E-2</v>
      </c>
      <c r="M16" s="10">
        <f t="shared" si="2"/>
        <v>8.2997929683338745E-2</v>
      </c>
      <c r="N16" s="18">
        <f>+N15/SUM(B13:M13)-1</f>
        <v>9.9389774416048571E-2</v>
      </c>
      <c r="O16" s="1"/>
    </row>
    <row r="17" spans="1:16" ht="21.95" customHeight="1">
      <c r="A17" s="13">
        <v>2018</v>
      </c>
      <c r="B17" s="11">
        <v>1025155</v>
      </c>
      <c r="C17" s="11">
        <v>921346</v>
      </c>
      <c r="D17" s="11">
        <v>980316</v>
      </c>
      <c r="E17" s="11">
        <v>935378</v>
      </c>
      <c r="F17" s="11">
        <v>988819</v>
      </c>
      <c r="G17" s="11">
        <v>928507</v>
      </c>
      <c r="H17" s="11">
        <v>1040422</v>
      </c>
      <c r="I17" s="11">
        <v>1022786</v>
      </c>
      <c r="J17" s="11">
        <v>970705</v>
      </c>
      <c r="K17" s="11">
        <v>1008977</v>
      </c>
      <c r="L17" s="11">
        <v>991907</v>
      </c>
      <c r="M17" s="11">
        <v>1047116</v>
      </c>
      <c r="N17" s="9">
        <f>SUM(B17:M17)</f>
        <v>11861434</v>
      </c>
      <c r="O17" s="1"/>
    </row>
    <row r="18" spans="1:16" ht="21.95" customHeight="1">
      <c r="A18" s="6" t="s">
        <v>16</v>
      </c>
      <c r="B18" s="10">
        <f>+B17/B15-1</f>
        <v>9.7310870940429783E-2</v>
      </c>
      <c r="C18" s="10">
        <f t="shared" ref="C18:M18" si="3">+C17/C15-1</f>
        <v>6.4949055371580799E-2</v>
      </c>
      <c r="D18" s="10">
        <f t="shared" si="3"/>
        <v>0.10324384183232493</v>
      </c>
      <c r="E18" s="10">
        <f t="shared" si="3"/>
        <v>9.1646038809547914E-2</v>
      </c>
      <c r="F18" s="10">
        <f t="shared" si="3"/>
        <v>8.4832061613064225E-2</v>
      </c>
      <c r="G18" s="10">
        <f t="shared" si="3"/>
        <v>7.6254084460677385E-2</v>
      </c>
      <c r="H18" s="10">
        <f t="shared" si="3"/>
        <v>4.5042131262310603E-2</v>
      </c>
      <c r="I18" s="10">
        <f t="shared" si="3"/>
        <v>5.7000034103909414E-2</v>
      </c>
      <c r="J18" s="10">
        <f t="shared" si="3"/>
        <v>8.8623622124952783E-2</v>
      </c>
      <c r="K18" s="10">
        <f t="shared" si="3"/>
        <v>5.5612923340248921E-2</v>
      </c>
      <c r="L18" s="10">
        <f t="shared" si="3"/>
        <v>0.11518764903822909</v>
      </c>
      <c r="M18" s="10">
        <f t="shared" si="3"/>
        <v>0.11953179460203822</v>
      </c>
      <c r="N18" s="18">
        <f>+N17/SUM(B15:M15)-1</f>
        <v>8.2788824560304786E-2</v>
      </c>
      <c r="O18" s="1"/>
    </row>
    <row r="19" spans="1:16" ht="21.95" customHeight="1">
      <c r="A19" s="13">
        <v>2019</v>
      </c>
      <c r="B19" s="11">
        <v>1119424</v>
      </c>
      <c r="C19" s="11">
        <v>1016686</v>
      </c>
      <c r="D19" s="11">
        <v>1053464</v>
      </c>
      <c r="E19" s="11">
        <v>990544</v>
      </c>
      <c r="F19" s="11">
        <v>1051324</v>
      </c>
      <c r="G19" s="11">
        <v>987422</v>
      </c>
      <c r="H19" s="11">
        <v>1091893</v>
      </c>
      <c r="I19" s="11">
        <v>1051350</v>
      </c>
      <c r="J19" s="11">
        <v>990158</v>
      </c>
      <c r="K19" s="11">
        <v>1011224</v>
      </c>
      <c r="L19" s="11">
        <v>988466</v>
      </c>
      <c r="M19" s="11">
        <v>1019147</v>
      </c>
      <c r="N19" s="9">
        <f>SUM(B19:M19)</f>
        <v>12371102</v>
      </c>
      <c r="O19" s="1"/>
    </row>
    <row r="20" spans="1:16" ht="21.95" customHeight="1">
      <c r="A20" s="6" t="s">
        <v>16</v>
      </c>
      <c r="B20" s="10">
        <f>+B19/B17-1</f>
        <v>9.1955850578693044E-2</v>
      </c>
      <c r="C20" s="10">
        <f t="shared" ref="C20:M20" si="4">+C19/C17-1</f>
        <v>0.10347904044734557</v>
      </c>
      <c r="D20" s="10">
        <f t="shared" si="4"/>
        <v>7.4616756229623826E-2</v>
      </c>
      <c r="E20" s="10">
        <f t="shared" si="4"/>
        <v>5.8977226319199216E-2</v>
      </c>
      <c r="F20" s="10">
        <f t="shared" si="4"/>
        <v>6.3211770809420198E-2</v>
      </c>
      <c r="G20" s="10">
        <f t="shared" si="4"/>
        <v>6.3451325622747135E-2</v>
      </c>
      <c r="H20" s="10">
        <f t="shared" si="4"/>
        <v>4.9471272233766683E-2</v>
      </c>
      <c r="I20" s="10">
        <f t="shared" si="4"/>
        <v>2.7927640777249518E-2</v>
      </c>
      <c r="J20" s="10">
        <f t="shared" si="4"/>
        <v>2.004007396685914E-2</v>
      </c>
      <c r="K20" s="10">
        <f t="shared" si="4"/>
        <v>2.2270081478565906E-3</v>
      </c>
      <c r="L20" s="10">
        <f t="shared" si="4"/>
        <v>-3.4690752258024204E-3</v>
      </c>
      <c r="M20" s="10">
        <f t="shared" si="4"/>
        <v>-2.6710507718342602E-2</v>
      </c>
      <c r="N20" s="18">
        <f>+N19/SUM(B17:M17)-1</f>
        <v>4.2968497738131939E-2</v>
      </c>
      <c r="O20" s="1"/>
    </row>
    <row r="21" spans="1:16" ht="21.95" customHeight="1">
      <c r="A21" s="13">
        <v>2020</v>
      </c>
      <c r="B21" s="11">
        <v>1071211</v>
      </c>
      <c r="C21" s="11">
        <v>989119</v>
      </c>
      <c r="D21" s="11">
        <v>490801</v>
      </c>
      <c r="E21" s="11">
        <v>23217</v>
      </c>
      <c r="F21" s="11">
        <v>8861</v>
      </c>
      <c r="G21" s="11">
        <v>14794</v>
      </c>
      <c r="H21" s="11">
        <v>11308</v>
      </c>
      <c r="I21" s="11">
        <v>7577</v>
      </c>
      <c r="J21" s="11">
        <v>13482</v>
      </c>
      <c r="K21" s="11">
        <v>34798</v>
      </c>
      <c r="L21" s="11">
        <v>105026</v>
      </c>
      <c r="M21" s="11">
        <v>195198</v>
      </c>
      <c r="N21" s="9">
        <f>SUM(B21:M21)</f>
        <v>2965392</v>
      </c>
      <c r="O21" s="1"/>
    </row>
    <row r="22" spans="1:16" ht="21.95" customHeight="1">
      <c r="A22" s="6" t="s">
        <v>16</v>
      </c>
      <c r="B22" s="10">
        <f>+B21/B19-1</f>
        <v>-4.3069471442456098E-2</v>
      </c>
      <c r="C22" s="10">
        <f t="shared" ref="C22:M22" si="5">+C21/C19-1</f>
        <v>-2.7114566345951441E-2</v>
      </c>
      <c r="D22" s="10">
        <f t="shared" si="5"/>
        <v>-0.53410747780655066</v>
      </c>
      <c r="E22" s="10">
        <f t="shared" si="5"/>
        <v>-0.97656136426044682</v>
      </c>
      <c r="F22" s="10">
        <f t="shared" si="5"/>
        <v>-0.99157158021694547</v>
      </c>
      <c r="G22" s="10">
        <f t="shared" si="5"/>
        <v>-0.98501755075337594</v>
      </c>
      <c r="H22" s="10">
        <f t="shared" si="5"/>
        <v>-0.98964367387646957</v>
      </c>
      <c r="I22" s="10">
        <f t="shared" si="5"/>
        <v>-0.99279307556950591</v>
      </c>
      <c r="J22" s="10">
        <f t="shared" si="5"/>
        <v>-0.98638399124180176</v>
      </c>
      <c r="K22" s="10">
        <f t="shared" si="5"/>
        <v>-0.96558823762094259</v>
      </c>
      <c r="L22" s="10">
        <f t="shared" si="5"/>
        <v>-0.89374849514297916</v>
      </c>
      <c r="M22" s="10">
        <f t="shared" si="5"/>
        <v>-0.8084692394718328</v>
      </c>
      <c r="N22" s="18">
        <f>+N21/SUM(B19:M19)-1</f>
        <v>-0.76029685956837145</v>
      </c>
      <c r="O22" s="1"/>
    </row>
    <row r="23" spans="1:16" ht="21.95" customHeight="1">
      <c r="A23" s="13">
        <v>2021</v>
      </c>
      <c r="B23" s="11">
        <v>187629</v>
      </c>
      <c r="C23" s="11">
        <v>116655</v>
      </c>
      <c r="D23" s="11">
        <v>151874</v>
      </c>
      <c r="E23" s="11">
        <v>152774</v>
      </c>
      <c r="F23" s="11">
        <v>219227</v>
      </c>
      <c r="G23" s="11">
        <v>240818</v>
      </c>
      <c r="H23" s="11">
        <v>292312</v>
      </c>
      <c r="I23" s="11">
        <v>325275</v>
      </c>
      <c r="J23" s="11">
        <v>317206</v>
      </c>
      <c r="K23" s="11">
        <v>391080</v>
      </c>
      <c r="L23" s="11">
        <v>468121</v>
      </c>
      <c r="M23" s="11">
        <v>518807</v>
      </c>
      <c r="N23" s="9">
        <f>SUM(B23:M23)</f>
        <v>3381778</v>
      </c>
      <c r="O23" s="1"/>
    </row>
    <row r="24" spans="1:16" ht="21.95" customHeight="1">
      <c r="A24" s="6" t="s">
        <v>16</v>
      </c>
      <c r="B24" s="10">
        <f>+B23/B21-1</f>
        <v>-0.82484403166136266</v>
      </c>
      <c r="C24" s="10">
        <f t="shared" ref="C24:M24" si="6">+C23/C21-1</f>
        <v>-0.88206171350464402</v>
      </c>
      <c r="D24" s="10">
        <f t="shared" si="6"/>
        <v>-0.69055890269172227</v>
      </c>
      <c r="E24" s="10">
        <f t="shared" si="6"/>
        <v>5.5802644613860535</v>
      </c>
      <c r="F24" s="10">
        <f t="shared" si="6"/>
        <v>23.740661324906895</v>
      </c>
      <c r="G24" s="10">
        <f t="shared" si="6"/>
        <v>15.278085710423145</v>
      </c>
      <c r="H24" s="10">
        <f t="shared" si="6"/>
        <v>24.850017686593564</v>
      </c>
      <c r="I24" s="10">
        <f t="shared" si="6"/>
        <v>41.929259601425365</v>
      </c>
      <c r="J24" s="10">
        <f t="shared" si="6"/>
        <v>22.528111556148939</v>
      </c>
      <c r="K24" s="10">
        <f t="shared" si="6"/>
        <v>10.238576929708604</v>
      </c>
      <c r="L24" s="10">
        <f t="shared" si="6"/>
        <v>3.4571915525679353</v>
      </c>
      <c r="M24" s="10">
        <f t="shared" si="6"/>
        <v>1.6578499779710856</v>
      </c>
      <c r="N24" s="18">
        <f>+N23/SUM(B21:M21)-1</f>
        <v>0.14041516264965992</v>
      </c>
      <c r="O24" s="1"/>
    </row>
    <row r="25" spans="1:16" ht="21.95" customHeight="1">
      <c r="A25" s="13">
        <v>2022</v>
      </c>
      <c r="B25" s="11">
        <v>498084</v>
      </c>
      <c r="C25" s="11">
        <v>482877</v>
      </c>
      <c r="D25" s="11">
        <v>556189</v>
      </c>
      <c r="E25" s="11">
        <v>579743</v>
      </c>
      <c r="F25" s="11">
        <v>622446</v>
      </c>
      <c r="G25" s="11">
        <v>611245</v>
      </c>
      <c r="H25" s="11">
        <v>727135</v>
      </c>
      <c r="I25" s="11">
        <v>732330</v>
      </c>
      <c r="J25" s="11">
        <v>693781</v>
      </c>
      <c r="K25" s="11">
        <v>745617</v>
      </c>
      <c r="L25" s="11">
        <v>703834</v>
      </c>
      <c r="M25" s="11">
        <v>741494</v>
      </c>
      <c r="N25" s="9">
        <f>SUM(B25:M25)</f>
        <v>7694775</v>
      </c>
      <c r="O25" s="1"/>
    </row>
    <row r="26" spans="1:16" ht="21.95" customHeight="1">
      <c r="A26" s="6" t="s">
        <v>16</v>
      </c>
      <c r="B26" s="10">
        <f>+B25/B23-1</f>
        <v>1.6546216203252162</v>
      </c>
      <c r="C26" s="10">
        <f t="shared" ref="C26:M26" si="7">+C25/C23-1</f>
        <v>3.1393596502507393</v>
      </c>
      <c r="D26" s="10">
        <f t="shared" si="7"/>
        <v>2.6621739073179085</v>
      </c>
      <c r="E26" s="10">
        <f t="shared" si="7"/>
        <v>2.7947752889889639</v>
      </c>
      <c r="F26" s="10">
        <f t="shared" si="7"/>
        <v>1.8392761840466729</v>
      </c>
      <c r="G26" s="10">
        <f t="shared" si="7"/>
        <v>1.5382031243511696</v>
      </c>
      <c r="H26" s="10">
        <f t="shared" si="7"/>
        <v>1.4875304469197297</v>
      </c>
      <c r="I26" s="10">
        <f t="shared" si="7"/>
        <v>1.2514180308969332</v>
      </c>
      <c r="J26" s="10">
        <f t="shared" si="7"/>
        <v>1.18716228570708</v>
      </c>
      <c r="K26" s="10">
        <f t="shared" si="7"/>
        <v>0.9065587603559373</v>
      </c>
      <c r="L26" s="10">
        <f t="shared" si="7"/>
        <v>0.50353007021688834</v>
      </c>
      <c r="M26" s="10">
        <f t="shared" si="7"/>
        <v>0.42922898110472674</v>
      </c>
      <c r="N26" s="18">
        <f>+N25/SUM(B23:M23)-1</f>
        <v>1.2753637287840891</v>
      </c>
      <c r="O26" s="1"/>
    </row>
    <row r="27" spans="1:16" ht="21.95" customHeight="1">
      <c r="A27" s="13">
        <v>2023</v>
      </c>
      <c r="B27" s="11">
        <v>770119</v>
      </c>
      <c r="C27" s="11">
        <v>715855</v>
      </c>
      <c r="D27" s="11">
        <v>766879</v>
      </c>
      <c r="E27" s="11">
        <v>719026</v>
      </c>
      <c r="F27" s="11">
        <v>749225</v>
      </c>
      <c r="G27" s="11">
        <v>751159</v>
      </c>
      <c r="H27" s="11">
        <v>874195</v>
      </c>
      <c r="I27" s="11">
        <v>852413</v>
      </c>
      <c r="J27" s="11">
        <v>817866</v>
      </c>
      <c r="K27" s="11">
        <v>885899</v>
      </c>
      <c r="L27" s="11">
        <v>848832</v>
      </c>
      <c r="M27" s="11">
        <v>896391</v>
      </c>
      <c r="N27" s="9">
        <f>SUM(B27:M27)</f>
        <v>9647859</v>
      </c>
      <c r="O27" s="19"/>
      <c r="P27" s="16"/>
    </row>
    <row r="28" spans="1:16" ht="21.95" customHeight="1">
      <c r="A28" s="6" t="s">
        <v>16</v>
      </c>
      <c r="B28" s="10">
        <f>+B27/B25-1</f>
        <v>0.54616289621830849</v>
      </c>
      <c r="C28" s="10">
        <f t="shared" ref="C28:M28" si="8">+C27/C25-1</f>
        <v>0.4824789749770646</v>
      </c>
      <c r="D28" s="10">
        <f t="shared" si="8"/>
        <v>0.37881008074593359</v>
      </c>
      <c r="E28" s="10">
        <f t="shared" si="8"/>
        <v>0.24024955885625188</v>
      </c>
      <c r="F28" s="10">
        <f t="shared" si="8"/>
        <v>0.2036787126915427</v>
      </c>
      <c r="G28" s="10">
        <f t="shared" si="8"/>
        <v>0.22890003190210151</v>
      </c>
      <c r="H28" s="10">
        <f t="shared" si="8"/>
        <v>0.20224580029843153</v>
      </c>
      <c r="I28" s="10">
        <f t="shared" si="8"/>
        <v>0.1639738915516229</v>
      </c>
      <c r="J28" s="10">
        <f t="shared" si="8"/>
        <v>0.17885326925931966</v>
      </c>
      <c r="K28" s="10">
        <f t="shared" si="8"/>
        <v>0.18814216950525542</v>
      </c>
      <c r="L28" s="10">
        <f t="shared" si="8"/>
        <v>0.20601164479124345</v>
      </c>
      <c r="M28" s="10">
        <f t="shared" si="8"/>
        <v>0.20889852109389961</v>
      </c>
      <c r="N28" s="18">
        <f>+N27/SUM(B25:M25)-1</f>
        <v>0.25381950739300363</v>
      </c>
      <c r="O28" s="1"/>
    </row>
    <row r="29" spans="1:16" ht="21.95" customHeight="1">
      <c r="A29" s="13">
        <v>2024</v>
      </c>
      <c r="B29" s="11">
        <v>943805</v>
      </c>
      <c r="C29" s="11">
        <v>877654</v>
      </c>
      <c r="D29" s="11">
        <v>924186</v>
      </c>
      <c r="E29" s="11">
        <v>901932</v>
      </c>
      <c r="F29" s="11">
        <v>918390</v>
      </c>
      <c r="G29" s="11">
        <v>894898</v>
      </c>
      <c r="H29" s="11">
        <v>989137</v>
      </c>
      <c r="I29" s="11">
        <v>963851</v>
      </c>
      <c r="J29" s="11">
        <v>942433</v>
      </c>
      <c r="K29" s="11">
        <v>997777</v>
      </c>
      <c r="L29" s="11">
        <v>956447</v>
      </c>
      <c r="M29" s="11">
        <v>1010301</v>
      </c>
      <c r="N29" s="9">
        <f>SUM(B29:M29)</f>
        <v>11320811</v>
      </c>
      <c r="O29" s="1"/>
    </row>
    <row r="30" spans="1:16" ht="21.95" customHeight="1">
      <c r="A30" s="6" t="s">
        <v>16</v>
      </c>
      <c r="B30" s="10">
        <f>+B29/B27-1</f>
        <v>0.22553137891676478</v>
      </c>
      <c r="C30" s="10">
        <f t="shared" ref="C30:M30" si="9">+C29/C27-1</f>
        <v>0.22602202960096673</v>
      </c>
      <c r="D30" s="10">
        <f t="shared" si="9"/>
        <v>0.20512623243040951</v>
      </c>
      <c r="E30" s="10">
        <f t="shared" si="9"/>
        <v>0.25438023103476093</v>
      </c>
      <c r="F30" s="10">
        <f t="shared" si="9"/>
        <v>0.22578664620107447</v>
      </c>
      <c r="G30" s="10">
        <f t="shared" si="9"/>
        <v>0.19135629074536809</v>
      </c>
      <c r="H30" s="10">
        <f t="shared" si="9"/>
        <v>0.13148325030456598</v>
      </c>
      <c r="I30" s="10">
        <f t="shared" si="9"/>
        <v>0.13073240318953361</v>
      </c>
      <c r="J30" s="10">
        <f t="shared" si="9"/>
        <v>0.15230734619118524</v>
      </c>
      <c r="K30" s="10">
        <f t="shared" si="9"/>
        <v>0.12628753390623526</v>
      </c>
      <c r="L30" s="10">
        <f t="shared" si="9"/>
        <v>0.12678009311618799</v>
      </c>
      <c r="M30" s="10">
        <f t="shared" si="9"/>
        <v>0.12707624239868531</v>
      </c>
      <c r="N30" s="18">
        <f>+N29/SUM(B27:M27)-1</f>
        <v>0.17340137329950611</v>
      </c>
      <c r="O30" s="1"/>
    </row>
    <row r="31" spans="1:16" ht="21.95" customHeight="1">
      <c r="A31" s="13">
        <v>2025</v>
      </c>
      <c r="B31" s="11">
        <v>1053110</v>
      </c>
      <c r="C31" s="11">
        <v>959817</v>
      </c>
      <c r="D31" s="11">
        <v>1023484</v>
      </c>
      <c r="E31" s="11"/>
      <c r="F31" s="11"/>
      <c r="G31" s="11"/>
      <c r="H31" s="11"/>
      <c r="I31" s="11"/>
      <c r="J31" s="11"/>
      <c r="K31" s="11"/>
      <c r="L31" s="11"/>
      <c r="M31" s="11"/>
      <c r="N31" s="9">
        <f>SUM(B31:M31)</f>
        <v>3036411</v>
      </c>
      <c r="O31" s="1"/>
    </row>
    <row r="32" spans="1:16" ht="21.95" customHeight="1" thickBot="1">
      <c r="A32" s="7" t="s">
        <v>16</v>
      </c>
      <c r="B32" s="21">
        <f>+B31/B29-1</f>
        <v>0.11581311817589435</v>
      </c>
      <c r="C32" s="21">
        <f t="shared" ref="C32:D32" si="10">+C31/C29-1</f>
        <v>9.3616618849797328E-2</v>
      </c>
      <c r="D32" s="21">
        <f t="shared" si="10"/>
        <v>0.10744373968010779</v>
      </c>
      <c r="E32" s="20"/>
      <c r="F32" s="20"/>
      <c r="G32" s="20"/>
      <c r="H32" s="20"/>
      <c r="I32" s="20"/>
      <c r="J32" s="20"/>
      <c r="K32" s="20"/>
      <c r="L32" s="20"/>
      <c r="M32" s="20"/>
      <c r="N32" s="17">
        <f>+N31/SUM(B29:D29)-1</f>
        <v>0.10590079926574636</v>
      </c>
      <c r="O32" s="1"/>
    </row>
    <row r="33" spans="1:20" ht="18" customHeight="1" thickTop="1">
      <c r="A33" s="4" t="s">
        <v>17</v>
      </c>
      <c r="B33" s="3"/>
      <c r="C33" s="2"/>
      <c r="D33" s="2"/>
      <c r="E33" s="2"/>
    </row>
    <row r="34" spans="1:20" ht="18" customHeight="1">
      <c r="A34" s="5" t="s">
        <v>0</v>
      </c>
      <c r="L34" s="16"/>
      <c r="O34" s="1"/>
    </row>
    <row r="35" spans="1:20" ht="18" customHeight="1">
      <c r="E35" s="16"/>
      <c r="M35" s="1"/>
      <c r="N35" s="1"/>
      <c r="O35" s="1"/>
      <c r="T35" s="12"/>
    </row>
    <row r="36" spans="1:20" ht="18" customHeight="1">
      <c r="J36" s="1"/>
      <c r="K36" s="1"/>
      <c r="L36" s="1"/>
      <c r="M36" s="1"/>
      <c r="N36" s="1"/>
      <c r="O36" s="1"/>
    </row>
    <row r="37" spans="1:20" ht="18" customHeight="1">
      <c r="B37" s="2"/>
      <c r="C37" s="2"/>
      <c r="D37" s="2"/>
      <c r="E37" s="2"/>
      <c r="F37" s="2"/>
      <c r="G37" s="2"/>
      <c r="H37" s="1"/>
      <c r="I37" s="1"/>
      <c r="J37" s="1"/>
      <c r="K37" s="1"/>
      <c r="L37" s="1"/>
      <c r="M37" s="1"/>
      <c r="N37" s="1"/>
      <c r="O37" s="1"/>
    </row>
    <row r="38" spans="1:20" ht="18" customHeight="1">
      <c r="B38" s="2"/>
      <c r="C38" s="2"/>
      <c r="D38" s="2"/>
      <c r="E38" s="2"/>
      <c r="F38" s="2"/>
      <c r="G38" s="2"/>
      <c r="H38" s="1"/>
      <c r="I38" s="1"/>
      <c r="J38" s="1"/>
      <c r="K38" s="1"/>
      <c r="L38" s="1"/>
      <c r="M38" s="1"/>
      <c r="N38" s="1"/>
      <c r="O38" s="1"/>
    </row>
    <row r="39" spans="1:20" ht="18" customHeight="1">
      <c r="B39" s="2"/>
      <c r="C39" s="2"/>
      <c r="D39" s="2"/>
      <c r="E39" s="2"/>
      <c r="F39" s="2"/>
      <c r="G39" s="2"/>
      <c r="H39" s="1"/>
      <c r="I39" s="1"/>
      <c r="J39" s="1"/>
      <c r="K39" s="1"/>
      <c r="L39" s="1"/>
      <c r="M39" s="1"/>
      <c r="N39" s="1"/>
      <c r="O39" s="1"/>
    </row>
    <row r="40" spans="1:20" ht="18" customHeight="1">
      <c r="B40" s="2"/>
      <c r="C40" s="2"/>
      <c r="D40" s="2"/>
      <c r="E40" s="2"/>
      <c r="F40" s="2"/>
      <c r="G40" s="2"/>
      <c r="H40" s="1"/>
      <c r="I40" s="1"/>
      <c r="J40" s="1"/>
      <c r="K40" s="1"/>
      <c r="L40" s="1"/>
      <c r="M40" s="1"/>
      <c r="N40" s="1"/>
      <c r="O40" s="1"/>
    </row>
    <row r="41" spans="1:20" ht="18" customHeight="1">
      <c r="B41" s="2"/>
      <c r="C41" s="2"/>
      <c r="D41" s="2"/>
      <c r="E41" s="2"/>
      <c r="F41" s="2"/>
      <c r="G41" s="2"/>
      <c r="H41" s="1"/>
      <c r="I41" s="1"/>
      <c r="J41" s="1"/>
      <c r="K41" s="1"/>
      <c r="L41" s="1"/>
      <c r="M41" s="1"/>
      <c r="N41" s="1"/>
      <c r="O41" s="1"/>
    </row>
    <row r="42" spans="1:20" ht="18" customHeight="1">
      <c r="B42" s="2"/>
      <c r="C42" s="2"/>
      <c r="D42" s="2"/>
      <c r="E42" s="2"/>
      <c r="F42" s="2"/>
      <c r="G42" s="2"/>
      <c r="H42" s="1"/>
      <c r="I42" s="1"/>
      <c r="J42" s="1"/>
      <c r="K42" s="1"/>
      <c r="L42" s="1"/>
      <c r="M42" s="1"/>
      <c r="N42" s="1"/>
      <c r="O42" s="1"/>
    </row>
    <row r="43" spans="1:20" ht="18" customHeight="1">
      <c r="B43" s="2"/>
      <c r="C43" s="2"/>
      <c r="D43" s="2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</row>
    <row r="44" spans="1:20" ht="18" customHeight="1">
      <c r="B44" s="2"/>
      <c r="C44" s="2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</row>
    <row r="45" spans="1:20" ht="18" customHeight="1">
      <c r="B45" s="2"/>
      <c r="C45" s="2"/>
      <c r="D45" s="2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</row>
    <row r="46" spans="1:20" ht="18" customHeight="1">
      <c r="B46" s="2"/>
      <c r="C46" s="2"/>
      <c r="D46" s="2"/>
      <c r="E46" s="2"/>
      <c r="F46" s="2"/>
      <c r="G46" s="2"/>
      <c r="H46" s="1"/>
      <c r="I46" s="1"/>
      <c r="J46" s="1"/>
      <c r="K46" s="1"/>
      <c r="L46" s="1"/>
      <c r="M46" s="1"/>
      <c r="N46" s="1"/>
      <c r="O46" s="1"/>
    </row>
    <row r="47" spans="1:20" ht="18" customHeight="1">
      <c r="B47" s="2"/>
      <c r="C47" s="2"/>
      <c r="D47" s="2"/>
      <c r="E47" s="2"/>
      <c r="F47" s="2"/>
      <c r="G47" s="2"/>
      <c r="H47" s="1"/>
      <c r="I47" s="1"/>
      <c r="J47" s="1"/>
      <c r="K47" s="1"/>
      <c r="L47" s="1"/>
      <c r="M47" s="1"/>
      <c r="N47" s="1"/>
      <c r="O47" s="1"/>
    </row>
    <row r="48" spans="1:20" ht="18" customHeight="1">
      <c r="B48" s="2"/>
      <c r="C48" s="2"/>
      <c r="D48" s="2"/>
      <c r="E48" s="2"/>
      <c r="F48" s="2"/>
      <c r="G48" s="2"/>
      <c r="H48" s="1"/>
      <c r="I48" s="1"/>
      <c r="J48" s="1"/>
      <c r="K48" s="1"/>
      <c r="L48" s="1"/>
      <c r="M48" s="1"/>
      <c r="N48" s="1"/>
      <c r="O48" s="1"/>
    </row>
    <row r="49" spans="15:15" ht="30" customHeight="1">
      <c r="O49" s="1"/>
    </row>
    <row r="50" spans="15:15" ht="29.25" customHeight="1"/>
    <row r="51" spans="15:15" ht="20.100000000000001" customHeight="1"/>
    <row r="52" spans="15:15" ht="20.100000000000001" customHeight="1"/>
    <row r="53" spans="15:15" ht="20.100000000000001" customHeight="1"/>
    <row r="54" spans="15:15" ht="20.100000000000001" customHeight="1"/>
    <row r="55" spans="15:15" ht="20.100000000000001" customHeight="1"/>
    <row r="56" spans="15:15" ht="20.100000000000001" customHeight="1"/>
    <row r="57" spans="15:15" ht="20.100000000000001" customHeight="1"/>
    <row r="58" spans="15:15" ht="20.25" customHeight="1"/>
    <row r="59" spans="15:15" ht="18" customHeight="1"/>
    <row r="60" spans="15:15" ht="18" customHeight="1"/>
    <row r="61" spans="15:15" ht="18" customHeight="1"/>
    <row r="62" spans="15:15" ht="18" customHeight="1"/>
    <row r="63" spans="15:15" ht="18" customHeight="1"/>
    <row r="64" spans="15:15" ht="18" customHeight="1"/>
    <row r="65" ht="18" customHeight="1"/>
    <row r="75" ht="30" customHeight="1"/>
    <row r="76" ht="30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16">
    <mergeCell ref="K8:K9"/>
    <mergeCell ref="A2:N2"/>
    <mergeCell ref="A4:N4"/>
    <mergeCell ref="A5:N5"/>
    <mergeCell ref="B8:B9"/>
    <mergeCell ref="C8:C9"/>
    <mergeCell ref="D8:D9"/>
    <mergeCell ref="E8:E9"/>
    <mergeCell ref="N8:N9"/>
    <mergeCell ref="L8:L9"/>
    <mergeCell ref="M8:M9"/>
    <mergeCell ref="F8:F9"/>
    <mergeCell ref="G8:G9"/>
    <mergeCell ref="H8:H9"/>
    <mergeCell ref="I8:I9"/>
    <mergeCell ref="J8:J9"/>
  </mergeCells>
  <pageMargins left="0.72" right="0.62" top="0.71" bottom="0.7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2012-02-29T17:24:52Z</cp:lastPrinted>
  <dcterms:created xsi:type="dcterms:W3CDTF">2010-08-25T14:10:54Z</dcterms:created>
  <dcterms:modified xsi:type="dcterms:W3CDTF">2025-05-13T21:17:01Z</dcterms:modified>
</cp:coreProperties>
</file>