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Internacional\Pasajeros\"/>
    </mc:Choice>
  </mc:AlternateContent>
  <xr:revisionPtr revIDLastSave="0" documentId="13_ncr:1_{CFD2B7CD-689E-4B33-817E-DF20F071CBEB}" xr6:coauthVersionLast="47" xr6:coauthVersionMax="47" xr10:uidLastSave="{00000000-0000-0000-0000-000000000000}"/>
  <bookViews>
    <workbookView xWindow="-120" yWindow="-120" windowWidth="29040" windowHeight="15720" tabRatio="916" xr2:uid="{00000000-000D-0000-FFFF-FFFF00000000}"/>
  </bookViews>
  <sheets>
    <sheet name="Hoja1" sheetId="19" r:id="rId1"/>
  </sheets>
  <definedNames>
    <definedName name="A_impresión_IM">#REF!</definedName>
    <definedName name="A12_">#N/A</definedName>
    <definedName name="A6979_">#REF!</definedName>
  </definedNames>
  <calcPr calcId="191029"/>
</workbook>
</file>

<file path=xl/calcChain.xml><?xml version="1.0" encoding="utf-8"?>
<calcChain xmlns="http://schemas.openxmlformats.org/spreadsheetml/2006/main">
  <c r="N32" i="19" l="1"/>
  <c r="C32" i="19"/>
  <c r="D32" i="19"/>
  <c r="B32" i="19"/>
  <c r="B30" i="19"/>
  <c r="B28" i="19"/>
  <c r="C30" i="19"/>
  <c r="D30" i="19"/>
  <c r="E30" i="19"/>
  <c r="F30" i="19"/>
  <c r="G30" i="19"/>
  <c r="H30" i="19"/>
  <c r="I30" i="19"/>
  <c r="J30" i="19"/>
  <c r="K30" i="19"/>
  <c r="L30" i="19"/>
  <c r="M30" i="19"/>
  <c r="C28" i="19"/>
  <c r="D28" i="19"/>
  <c r="E28" i="19"/>
  <c r="F28" i="19"/>
  <c r="G28" i="19"/>
  <c r="H28" i="19"/>
  <c r="I28" i="19"/>
  <c r="J28" i="19"/>
  <c r="K28" i="19"/>
  <c r="L28" i="19"/>
  <c r="M28" i="19"/>
  <c r="E26" i="19"/>
  <c r="F26" i="19"/>
  <c r="G26" i="19"/>
  <c r="H26" i="19"/>
  <c r="I26" i="19"/>
  <c r="J26" i="19"/>
  <c r="K26" i="19"/>
  <c r="L26" i="19"/>
  <c r="M26" i="19"/>
  <c r="D26" i="19"/>
  <c r="B26" i="19"/>
  <c r="D24" i="19"/>
  <c r="B24" i="19"/>
  <c r="C22" i="19"/>
  <c r="D22" i="19"/>
  <c r="B22" i="19"/>
  <c r="C20" i="19"/>
  <c r="D20" i="19"/>
  <c r="E20" i="19"/>
  <c r="F20" i="19"/>
  <c r="G20" i="19"/>
  <c r="H20" i="19"/>
  <c r="I20" i="19"/>
  <c r="J20" i="19"/>
  <c r="K20" i="19"/>
  <c r="L20" i="19"/>
  <c r="M20" i="19"/>
  <c r="B20" i="19"/>
  <c r="C18" i="19"/>
  <c r="D18" i="19"/>
  <c r="E18" i="19"/>
  <c r="F18" i="19"/>
  <c r="G18" i="19"/>
  <c r="H18" i="19"/>
  <c r="I18" i="19"/>
  <c r="J18" i="19"/>
  <c r="K18" i="19"/>
  <c r="L18" i="19"/>
  <c r="M18" i="19"/>
  <c r="B18" i="19"/>
  <c r="C16" i="19"/>
  <c r="D16" i="19"/>
  <c r="E16" i="19"/>
  <c r="F16" i="19"/>
  <c r="G16" i="19"/>
  <c r="H16" i="19"/>
  <c r="I16" i="19"/>
  <c r="J16" i="19"/>
  <c r="K16" i="19"/>
  <c r="L16" i="19"/>
  <c r="M16" i="19"/>
  <c r="B16" i="19"/>
  <c r="C14" i="19"/>
  <c r="D14" i="19"/>
  <c r="E14" i="19"/>
  <c r="F14" i="19"/>
  <c r="G14" i="19"/>
  <c r="H14" i="19"/>
  <c r="I14" i="19"/>
  <c r="J14" i="19"/>
  <c r="K14" i="19"/>
  <c r="L14" i="19"/>
  <c r="M14" i="19"/>
  <c r="B14" i="19"/>
  <c r="C12" i="19"/>
  <c r="D12" i="19"/>
  <c r="E12" i="19"/>
  <c r="F12" i="19"/>
  <c r="G12" i="19"/>
  <c r="H12" i="19"/>
  <c r="I12" i="19"/>
  <c r="J12" i="19"/>
  <c r="K12" i="19"/>
  <c r="L12" i="19"/>
  <c r="M12" i="19"/>
  <c r="B12" i="19"/>
  <c r="N31" i="19"/>
  <c r="N30" i="19"/>
  <c r="N28" i="19" l="1"/>
  <c r="N27" i="19"/>
  <c r="N26" i="19"/>
  <c r="N24" i="19"/>
  <c r="N22" i="19"/>
  <c r="N20" i="19"/>
  <c r="N18" i="19"/>
  <c r="N16" i="19"/>
  <c r="N14" i="19"/>
  <c r="N12" i="19"/>
  <c r="N29" i="19"/>
  <c r="N25" i="19"/>
  <c r="N23" i="19"/>
  <c r="N21" i="19"/>
  <c r="N19" i="19"/>
  <c r="N17" i="19"/>
  <c r="N15" i="19"/>
  <c r="N11" i="19"/>
  <c r="N13" i="19"/>
  <c r="N10" i="19"/>
</calcChain>
</file>

<file path=xl/sharedStrings.xml><?xml version="1.0" encoding="utf-8"?>
<sst xmlns="http://schemas.openxmlformats.org/spreadsheetml/2006/main" count="52" uniqueCount="22">
  <si>
    <t>Fuente: Líneas Aéreas</t>
  </si>
  <si>
    <t>Ene</t>
  </si>
  <si>
    <t>Años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</si>
  <si>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</si>
  <si>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</si>
  <si>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</si>
  <si>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</si>
  <si>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</si>
  <si>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</si>
  <si>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</si>
  <si>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</si>
  <si>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</si>
  <si>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</si>
  <si>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</si>
  <si>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</si>
  <si>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Meses</t>
  </si>
  <si>
    <t>Variación Porcentual</t>
  </si>
  <si>
    <t>CUADRO Nº 2</t>
  </si>
  <si>
    <t xml:space="preserve"> </t>
  </si>
  <si>
    <t>-</t>
  </si>
  <si>
    <t xml:space="preserve">PERÚ: TRÁFICO MENSUAL DE PASAJEROS SEGÚN LÍNEAS AÉREAS EN EL TRANSPORTE AÉREO ESPECIAL EN ACTIVIDADES DE TURÍSMO </t>
  </si>
  <si>
    <t>2014 - 2025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</si>
</sst>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35">
    <font>
      <sz val="10"/>
      <name val="Arial"/>
    </font>
    <font>
      <sz val="10"/>
      <name val="Arial"/>
      <family val="2"/>
    </font>
    <font>
      <b/>
      <sz val="10"/>
      <name val="匠牥晩††††††††††"/>
    </font>
    <font>
      <sz val="10"/>
      <color indexed="8"/>
      <name val="匠牥晩††††††††††"/>
    </font>
    <font>
      <sz val="8"/>
      <name val="Arial"/>
      <family val="2"/>
    </font>
    <font>
      <b/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sz val="8"/>
      <name val="匠牥晩††††††††††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i/>
      <sz val="8"/>
      <name val="匠牥晩††††††††††"/>
    </font>
    <font>
      <sz val="8"/>
      <name val="匠牥晩††††††††††"/>
    </font>
    <font>
      <b/>
      <i/>
      <sz val="8"/>
      <color indexed="18"/>
      <name val="匠牥晩††††††††††"/>
    </font>
    <font>
      <b/>
      <sz val="8"/>
      <color indexed="1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" fillId="0" borderId="0" applyNumberFormat="0" applyFont="0" applyFill="0" applyBorder="0" applyProtection="0">
      <alignment vertical="center"/>
    </xf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9" fillId="0" borderId="0"/>
    <xf numFmtId="0" fontId="34" fillId="0" borderId="0"/>
    <xf numFmtId="0" fontId="16" fillId="0" borderId="0"/>
    <xf numFmtId="0" fontId="34" fillId="0" borderId="0"/>
    <xf numFmtId="0" fontId="8" fillId="23" borderId="5" applyNumberFormat="0" applyFont="0" applyAlignment="0" applyProtection="0"/>
    <xf numFmtId="0" fontId="16" fillId="23" borderId="5" applyNumberFormat="0" applyFont="0" applyAlignment="0" applyProtection="0"/>
    <xf numFmtId="0" fontId="8" fillId="23" borderId="5" applyNumberFormat="0" applyFon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16" borderId="6" applyNumberFormat="0" applyAlignment="0" applyProtection="0"/>
    <xf numFmtId="0" fontId="20" fillId="16" borderId="6" applyNumberFormat="0" applyAlignment="0" applyProtection="0"/>
    <xf numFmtId="0" fontId="21" fillId="0" borderId="7" applyBorder="0" applyAlignment="0">
      <alignment horizontal="center" vertical="center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</cellStyleXfs>
  <cellXfs count="29">
    <xf numFmtId="0" fontId="0" fillId="0" borderId="0" xfId="0"/>
    <xf numFmtId="10" fontId="2" fillId="0" borderId="0" xfId="69" applyNumberFormat="1" applyFont="1" applyAlignment="1">
      <alignment horizontal="center"/>
    </xf>
    <xf numFmtId="0" fontId="28" fillId="0" borderId="0" xfId="69" applyFont="1" applyAlignment="1">
      <alignment horizontal="left" vertical="top"/>
    </xf>
    <xf numFmtId="3" fontId="4" fillId="0" borderId="11" xfId="0" applyNumberFormat="1" applyFont="1" applyBorder="1" applyAlignment="1">
      <alignment horizontal="right" vertical="center" indent="1"/>
    </xf>
    <xf numFmtId="3" fontId="4" fillId="0" borderId="12" xfId="0" applyNumberFormat="1" applyFont="1" applyBorder="1" applyAlignment="1">
      <alignment horizontal="right" vertical="center" indent="1"/>
    </xf>
    <xf numFmtId="0" fontId="16" fillId="0" borderId="0" xfId="71"/>
    <xf numFmtId="0" fontId="6" fillId="0" borderId="0" xfId="71" applyFont="1" applyAlignment="1">
      <alignment horizontal="center" vertical="center" wrapText="1"/>
    </xf>
    <xf numFmtId="0" fontId="6" fillId="24" borderId="13" xfId="71" applyFont="1" applyFill="1" applyBorder="1" applyAlignment="1">
      <alignment horizontal="right" vertical="center" wrapText="1"/>
    </xf>
    <xf numFmtId="0" fontId="5" fillId="24" borderId="14" xfId="71" applyFont="1" applyFill="1" applyBorder="1" applyAlignment="1">
      <alignment horizontal="left" vertical="center"/>
    </xf>
    <xf numFmtId="3" fontId="29" fillId="24" borderId="15" xfId="65" applyNumberFormat="1" applyFont="1" applyFill="1" applyBorder="1" applyAlignment="1">
      <alignment horizontal="right" vertical="center" indent="1"/>
    </xf>
    <xf numFmtId="3" fontId="4" fillId="0" borderId="11" xfId="71" applyNumberFormat="1" applyFont="1" applyBorder="1" applyAlignment="1">
      <alignment horizontal="right" vertical="center" indent="1"/>
    </xf>
    <xf numFmtId="0" fontId="30" fillId="24" borderId="16" xfId="69" applyFont="1" applyFill="1" applyBorder="1" applyAlignment="1">
      <alignment horizontal="center" vertical="center" wrapText="1"/>
    </xf>
    <xf numFmtId="10" fontId="7" fillId="0" borderId="11" xfId="69" applyNumberFormat="1" applyFont="1" applyBorder="1" applyAlignment="1">
      <alignment horizontal="right" vertical="center" indent="1"/>
    </xf>
    <xf numFmtId="0" fontId="31" fillId="24" borderId="16" xfId="71" applyFont="1" applyFill="1" applyBorder="1" applyAlignment="1">
      <alignment horizontal="center" vertical="center"/>
    </xf>
    <xf numFmtId="0" fontId="30" fillId="24" borderId="17" xfId="69" applyFont="1" applyFill="1" applyBorder="1" applyAlignment="1">
      <alignment horizontal="center" vertical="center" wrapText="1"/>
    </xf>
    <xf numFmtId="3" fontId="16" fillId="0" borderId="0" xfId="71" applyNumberFormat="1"/>
    <xf numFmtId="0" fontId="33" fillId="0" borderId="0" xfId="71" applyFont="1"/>
    <xf numFmtId="10" fontId="32" fillId="24" borderId="15" xfId="0" applyNumberFormat="1" applyFont="1" applyFill="1" applyBorder="1" applyAlignment="1">
      <alignment horizontal="right" vertical="center" indent="1"/>
    </xf>
    <xf numFmtId="10" fontId="16" fillId="0" borderId="0" xfId="81" applyNumberFormat="1" applyFont="1"/>
    <xf numFmtId="3" fontId="4" fillId="0" borderId="22" xfId="0" applyNumberFormat="1" applyFont="1" applyBorder="1" applyAlignment="1">
      <alignment horizontal="right" vertical="center" indent="1"/>
    </xf>
    <xf numFmtId="10" fontId="32" fillId="0" borderId="22" xfId="81" applyNumberFormat="1" applyFont="1" applyBorder="1" applyAlignment="1">
      <alignment horizontal="right" vertical="center" indent="1"/>
    </xf>
    <xf numFmtId="10" fontId="32" fillId="24" borderId="19" xfId="0" applyNumberFormat="1" applyFont="1" applyFill="1" applyBorder="1" applyAlignment="1">
      <alignment horizontal="right" vertical="center" indent="1"/>
    </xf>
    <xf numFmtId="0" fontId="6" fillId="0" borderId="0" xfId="7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71" applyFont="1" applyAlignment="1">
      <alignment horizontal="center"/>
    </xf>
    <xf numFmtId="0" fontId="6" fillId="24" borderId="20" xfId="71" applyFont="1" applyFill="1" applyBorder="1" applyAlignment="1">
      <alignment horizontal="center" vertical="center"/>
    </xf>
    <xf numFmtId="0" fontId="6" fillId="24" borderId="18" xfId="71" applyFont="1" applyFill="1" applyBorder="1" applyAlignment="1">
      <alignment horizontal="center" vertical="center"/>
    </xf>
    <xf numFmtId="0" fontId="6" fillId="24" borderId="21" xfId="71" applyFont="1" applyFill="1" applyBorder="1" applyAlignment="1">
      <alignment horizontal="center" vertical="center" wrapText="1"/>
    </xf>
    <xf numFmtId="0" fontId="6" fillId="24" borderId="19" xfId="71" applyFont="1" applyFill="1" applyBorder="1" applyAlignment="1">
      <alignment horizontal="center" vertical="center" wrapText="1"/>
    </xf>
  </cellXfs>
  <cellStyles count="101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1 2" xfId="26" xr:uid="{00000000-0005-0000-0000-000019000000}"/>
    <cellStyle name="60% - Énfasis2" xfId="27" builtinId="36" customBuiltin="1"/>
    <cellStyle name="60% - Énfasis2 2" xfId="28" xr:uid="{00000000-0005-0000-0000-00001B000000}"/>
    <cellStyle name="60% - Énfasis3" xfId="29" builtinId="40" customBuiltin="1"/>
    <cellStyle name="60% - Énfasis3 2" xfId="30" xr:uid="{00000000-0005-0000-0000-00001D000000}"/>
    <cellStyle name="60% - Énfasis4" xfId="31" builtinId="44" customBuiltin="1"/>
    <cellStyle name="60% - Énfasis4 2" xfId="32" xr:uid="{00000000-0005-0000-0000-00001F000000}"/>
    <cellStyle name="60% - Énfasis5" xfId="33" builtinId="48" customBuiltin="1"/>
    <cellStyle name="60% - Énfasis5 2" xfId="34" xr:uid="{00000000-0005-0000-0000-000021000000}"/>
    <cellStyle name="60% - Énfasis6" xfId="35" builtinId="52" customBuiltin="1"/>
    <cellStyle name="60% - Énfasis6 2" xfId="36" xr:uid="{00000000-0005-0000-0000-000023000000}"/>
    <cellStyle name="Buena 2" xfId="37" xr:uid="{00000000-0005-0000-0000-000024000000}"/>
    <cellStyle name="Cálculo" xfId="38" builtinId="22" customBuiltin="1"/>
    <cellStyle name="Cálculo 2" xfId="39" xr:uid="{00000000-0005-0000-0000-000026000000}"/>
    <cellStyle name="Celda de comprobación" xfId="40" builtinId="23" customBuiltin="1"/>
    <cellStyle name="Celda de comprobación 2" xfId="41" xr:uid="{00000000-0005-0000-0000-000028000000}"/>
    <cellStyle name="Celda vinculada" xfId="42" builtinId="24" customBuiltin="1"/>
    <cellStyle name="Celda vinculada 2" xfId="43" xr:uid="{00000000-0005-0000-0000-00002A000000}"/>
    <cellStyle name="Encabezado 4" xfId="44" builtinId="19" customBuiltin="1"/>
    <cellStyle name="Encabezado 4 2" xfId="45" xr:uid="{00000000-0005-0000-0000-00002C000000}"/>
    <cellStyle name="Énfasis1" xfId="46" builtinId="29" customBuiltin="1"/>
    <cellStyle name="Énfasis1 2" xfId="47" xr:uid="{00000000-0005-0000-0000-00002E000000}"/>
    <cellStyle name="Énfasis2" xfId="48" builtinId="33" customBuiltin="1"/>
    <cellStyle name="Énfasis2 2" xfId="49" xr:uid="{00000000-0005-0000-0000-000030000000}"/>
    <cellStyle name="Énfasis3" xfId="50" builtinId="37" customBuiltin="1"/>
    <cellStyle name="Énfasis3 2" xfId="51" xr:uid="{00000000-0005-0000-0000-000032000000}"/>
    <cellStyle name="Énfasis4" xfId="52" builtinId="41" customBuiltin="1"/>
    <cellStyle name="Énfasis4 2" xfId="53" xr:uid="{00000000-0005-0000-0000-000034000000}"/>
    <cellStyle name="Énfasis5" xfId="54" builtinId="45" customBuiltin="1"/>
    <cellStyle name="Énfasis5 2" xfId="55" xr:uid="{00000000-0005-0000-0000-000036000000}"/>
    <cellStyle name="Énfasis6" xfId="56" builtinId="49" customBuiltin="1"/>
    <cellStyle name="Énfasis6 2" xfId="57" xr:uid="{00000000-0005-0000-0000-000038000000}"/>
    <cellStyle name="Entrada" xfId="58" builtinId="20" customBuiltin="1"/>
    <cellStyle name="Entrada 2" xfId="59" xr:uid="{00000000-0005-0000-0000-00003A000000}"/>
    <cellStyle name="Euro" xfId="60" xr:uid="{00000000-0005-0000-0000-00003B000000}"/>
    <cellStyle name="Euro 2" xfId="61" xr:uid="{00000000-0005-0000-0000-00003C000000}"/>
    <cellStyle name="Euro 3" xfId="62" xr:uid="{00000000-0005-0000-0000-00003D000000}"/>
    <cellStyle name="Incorrecto" xfId="63" builtinId="27" customBuiltin="1"/>
    <cellStyle name="Incorrecto 2" xfId="64" xr:uid="{00000000-0005-0000-0000-00003F000000}"/>
    <cellStyle name="Millares 2" xfId="65" xr:uid="{00000000-0005-0000-0000-000040000000}"/>
    <cellStyle name="Millares 3" xfId="66" xr:uid="{00000000-0005-0000-0000-000041000000}"/>
    <cellStyle name="Neutral" xfId="67" builtinId="28" customBuiltin="1"/>
    <cellStyle name="Neutral 2" xfId="68" xr:uid="{00000000-0005-0000-0000-000043000000}"/>
    <cellStyle name="Normal" xfId="0" builtinId="0"/>
    <cellStyle name="Normal 2" xfId="69" xr:uid="{00000000-0005-0000-0000-000045000000}"/>
    <cellStyle name="Normal 2 2" xfId="70" xr:uid="{00000000-0005-0000-0000-000046000000}"/>
    <cellStyle name="Normal 3" xfId="71" xr:uid="{00000000-0005-0000-0000-000047000000}"/>
    <cellStyle name="Normal 3 2" xfId="72" xr:uid="{00000000-0005-0000-0000-000048000000}"/>
    <cellStyle name="Normal 3 3" xfId="73" xr:uid="{00000000-0005-0000-0000-000049000000}"/>
    <cellStyle name="Normal 4" xfId="74" xr:uid="{00000000-0005-0000-0000-00004A000000}"/>
    <cellStyle name="Normal 5" xfId="75" xr:uid="{00000000-0005-0000-0000-00004B000000}"/>
    <cellStyle name="Normal 6" xfId="76" xr:uid="{00000000-0005-0000-0000-00004C000000}"/>
    <cellStyle name="Normal 7" xfId="77" xr:uid="{00000000-0005-0000-0000-00004D000000}"/>
    <cellStyle name="Notas" xfId="78" builtinId="10" customBuiltin="1"/>
    <cellStyle name="Notas 2" xfId="79" xr:uid="{00000000-0005-0000-0000-00004F000000}"/>
    <cellStyle name="Notas 3" xfId="80" xr:uid="{00000000-0005-0000-0000-000050000000}"/>
    <cellStyle name="Porcentaje" xfId="81" builtinId="5"/>
    <cellStyle name="Porcentual 2" xfId="82" xr:uid="{00000000-0005-0000-0000-000052000000}"/>
    <cellStyle name="Porcentual 2 2" xfId="83" xr:uid="{00000000-0005-0000-0000-000053000000}"/>
    <cellStyle name="Porcentual 3" xfId="84" xr:uid="{00000000-0005-0000-0000-000054000000}"/>
    <cellStyle name="Salida" xfId="85" builtinId="21" customBuiltin="1"/>
    <cellStyle name="Salida 2" xfId="86" xr:uid="{00000000-0005-0000-0000-000056000000}"/>
    <cellStyle name="shirley" xfId="87" xr:uid="{00000000-0005-0000-0000-000057000000}"/>
    <cellStyle name="Texto de advertencia" xfId="88" builtinId="11" customBuiltin="1"/>
    <cellStyle name="Texto de advertencia 2" xfId="89" xr:uid="{00000000-0005-0000-0000-000059000000}"/>
    <cellStyle name="Texto explicativo" xfId="90" builtinId="53" customBuiltin="1"/>
    <cellStyle name="Texto explicativo 2" xfId="91" xr:uid="{00000000-0005-0000-0000-00005B000000}"/>
    <cellStyle name="Título" xfId="92" builtinId="15" customBuiltin="1"/>
    <cellStyle name="Título 1 2" xfId="93" xr:uid="{00000000-0005-0000-0000-00005D000000}"/>
    <cellStyle name="Título 2" xfId="94" builtinId="17" customBuiltin="1"/>
    <cellStyle name="Título 2 2" xfId="95" xr:uid="{00000000-0005-0000-0000-00005F000000}"/>
    <cellStyle name="Título 3" xfId="96" builtinId="18" customBuiltin="1"/>
    <cellStyle name="Título 3 2" xfId="97" xr:uid="{00000000-0005-0000-0000-000061000000}"/>
    <cellStyle name="Título 4" xfId="98" xr:uid="{00000000-0005-0000-0000-000062000000}"/>
    <cellStyle name="Total" xfId="99" builtinId="25" customBuiltin="1"/>
    <cellStyle name="Total 2" xfId="100" xr:uid="{00000000-0005-0000-0000-00006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u="none" strike="noStrike" baseline="0">
                <a:solidFill>
                  <a:srgbClr val="3333CC"/>
                </a:solidFill>
                <a:latin typeface="Arial"/>
                <a:cs typeface="Arial"/>
              </a:rPr>
              <a:t>Evolución Mensual de Pasajeros según Líneas Aéreas en el Transporte Aereo Especial en Actividades de Turismo                                      </a:t>
            </a:r>
            <a:endParaRPr lang="es-PE" sz="1100" b="0" i="0" u="none" strike="noStrike" baseline="0">
              <a:solidFill>
                <a:srgbClr val="3333CC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u="none" strike="noStrike" baseline="0">
                <a:solidFill>
                  <a:srgbClr val="3333CC"/>
                </a:solidFill>
                <a:latin typeface="Arial"/>
                <a:cs typeface="Arial"/>
              </a:rPr>
              <a:t>2020 - 2025</a:t>
            </a:r>
          </a:p>
        </c:rich>
      </c:tx>
      <c:layout>
        <c:manualLayout>
          <c:xMode val="edge"/>
          <c:yMode val="edge"/>
          <c:x val="0.14731243874078742"/>
          <c:y val="3.3494772870819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635155915320709E-2"/>
          <c:y val="0.1541478020528522"/>
          <c:w val="0.87110527404785321"/>
          <c:h val="0.70404762169932811"/>
        </c:manualLayout>
      </c:layout>
      <c:lineChart>
        <c:grouping val="standard"/>
        <c:varyColors val="0"/>
        <c:ser>
          <c:idx val="5"/>
          <c:order val="0"/>
          <c:tx>
            <c:strRef>
              <c:f>Hoja1!$A$21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Hoja1!$B$8:$M$9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Hoja1!$B$21:$M$21</c:f>
              <c:numCache>
                <c:formatCode>#,##0</c:formatCode>
                <c:ptCount val="12"/>
                <c:pt idx="0">
                  <c:v>9852</c:v>
                </c:pt>
                <c:pt idx="1">
                  <c:v>9893</c:v>
                </c:pt>
                <c:pt idx="2">
                  <c:v>4841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6-4BDB-97C2-0C2BC51BFC5A}"/>
            </c:ext>
          </c:extLst>
        </c:ser>
        <c:ser>
          <c:idx val="7"/>
          <c:order val="1"/>
          <c:tx>
            <c:strRef>
              <c:f>Hoja1!$A$23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Hoja1!$B$8:$M$9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Hoja1!$B$23:$M$23</c:f>
              <c:numCache>
                <c:formatCode>#,##0</c:formatCode>
                <c:ptCount val="12"/>
                <c:pt idx="0">
                  <c:v>28</c:v>
                </c:pt>
                <c:pt idx="1">
                  <c:v>0</c:v>
                </c:pt>
                <c:pt idx="2">
                  <c:v>230</c:v>
                </c:pt>
                <c:pt idx="3">
                  <c:v>371</c:v>
                </c:pt>
                <c:pt idx="4">
                  <c:v>859</c:v>
                </c:pt>
                <c:pt idx="5">
                  <c:v>1043</c:v>
                </c:pt>
                <c:pt idx="6">
                  <c:v>2862</c:v>
                </c:pt>
                <c:pt idx="7">
                  <c:v>3529</c:v>
                </c:pt>
                <c:pt idx="8">
                  <c:v>2667</c:v>
                </c:pt>
                <c:pt idx="9">
                  <c:v>3858</c:v>
                </c:pt>
                <c:pt idx="10">
                  <c:v>4016</c:v>
                </c:pt>
                <c:pt idx="11">
                  <c:v>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6-4BDB-97C2-0C2BC51BFC5A}"/>
            </c:ext>
          </c:extLst>
        </c:ser>
        <c:ser>
          <c:idx val="6"/>
          <c:order val="2"/>
          <c:tx>
            <c:strRef>
              <c:f>Hoja1!$A$25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x"/>
            <c:size val="5"/>
            <c:spPr>
              <a:solidFill>
                <a:srgbClr val="FFC000">
                  <a:alpha val="89000"/>
                </a:srgbClr>
              </a:solidFill>
              <a:ln>
                <a:solidFill>
                  <a:srgbClr val="FFC000"/>
                </a:solidFill>
              </a:ln>
            </c:spPr>
          </c:marker>
          <c:dPt>
            <c:idx val="0"/>
            <c:bubble3D val="0"/>
            <c:spPr>
              <a:ln>
                <a:solidFill>
                  <a:srgbClr val="FFC000">
                    <a:alpha val="86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1D6-4BDB-97C2-0C2BC51BFC5A}"/>
              </c:ext>
            </c:extLst>
          </c:dPt>
          <c:cat>
            <c:strRef>
              <c:f>Hoja1!$B$8:$M$9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Hoja1!$B$25:$M$25</c:f>
              <c:numCache>
                <c:formatCode>#,##0</c:formatCode>
                <c:ptCount val="12"/>
                <c:pt idx="0">
                  <c:v>2987</c:v>
                </c:pt>
                <c:pt idx="1">
                  <c:v>2606</c:v>
                </c:pt>
                <c:pt idx="2">
                  <c:v>3274</c:v>
                </c:pt>
                <c:pt idx="3">
                  <c:v>4464</c:v>
                </c:pt>
                <c:pt idx="4">
                  <c:v>5417</c:v>
                </c:pt>
                <c:pt idx="5">
                  <c:v>5256</c:v>
                </c:pt>
                <c:pt idx="6">
                  <c:v>8086</c:v>
                </c:pt>
                <c:pt idx="7">
                  <c:v>8990</c:v>
                </c:pt>
                <c:pt idx="8">
                  <c:v>6749</c:v>
                </c:pt>
                <c:pt idx="9">
                  <c:v>7520</c:v>
                </c:pt>
                <c:pt idx="10">
                  <c:v>5057</c:v>
                </c:pt>
                <c:pt idx="11">
                  <c:v>2762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D6-4BDB-97C2-0C2BC51BFC5A}"/>
            </c:ext>
          </c:extLst>
        </c:ser>
        <c:ser>
          <c:idx val="0"/>
          <c:order val="3"/>
          <c:tx>
            <c:strRef>
              <c:f>Hoja1!$A$27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Hoja1!$B$8:$M$9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Hoja1!$B$27:$M$27</c:f>
              <c:numCache>
                <c:formatCode>#,##0</c:formatCode>
                <c:ptCount val="12"/>
                <c:pt idx="0">
                  <c:v>1899</c:v>
                </c:pt>
                <c:pt idx="1">
                  <c:v>1797</c:v>
                </c:pt>
                <c:pt idx="2">
                  <c:v>2633</c:v>
                </c:pt>
                <c:pt idx="3">
                  <c:v>4463</c:v>
                </c:pt>
                <c:pt idx="4">
                  <c:v>4519</c:v>
                </c:pt>
                <c:pt idx="5">
                  <c:v>4495</c:v>
                </c:pt>
                <c:pt idx="6">
                  <c:v>6465</c:v>
                </c:pt>
                <c:pt idx="7">
                  <c:v>7086</c:v>
                </c:pt>
                <c:pt idx="8">
                  <c:v>6089</c:v>
                </c:pt>
                <c:pt idx="9">
                  <c:v>7187</c:v>
                </c:pt>
                <c:pt idx="10">
                  <c:v>6013</c:v>
                </c:pt>
                <c:pt idx="11">
                  <c:v>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D6-4BDB-97C2-0C2BC51BFC5A}"/>
            </c:ext>
          </c:extLst>
        </c:ser>
        <c:ser>
          <c:idx val="1"/>
          <c:order val="4"/>
          <c:tx>
            <c:strRef>
              <c:f>Hoja1!$A$29</c:f>
              <c:strCache>
                <c:ptCount val="1"/>
                <c:pt idx="0">
                  <c:v>2024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Hoja1!$B$29:$M$29</c:f>
              <c:numCache>
                <c:formatCode>#,##0</c:formatCode>
                <c:ptCount val="12"/>
                <c:pt idx="0">
                  <c:v>6674</c:v>
                </c:pt>
                <c:pt idx="1">
                  <c:v>6105</c:v>
                </c:pt>
                <c:pt idx="2">
                  <c:v>7934</c:v>
                </c:pt>
                <c:pt idx="3">
                  <c:v>8177</c:v>
                </c:pt>
                <c:pt idx="4">
                  <c:v>9033</c:v>
                </c:pt>
                <c:pt idx="5">
                  <c:v>7499</c:v>
                </c:pt>
                <c:pt idx="6">
                  <c:v>10212</c:v>
                </c:pt>
                <c:pt idx="7">
                  <c:v>11168</c:v>
                </c:pt>
                <c:pt idx="8">
                  <c:v>9782</c:v>
                </c:pt>
                <c:pt idx="9">
                  <c:v>10260</c:v>
                </c:pt>
                <c:pt idx="10">
                  <c:v>7138</c:v>
                </c:pt>
                <c:pt idx="11">
                  <c:v>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5-4EF0-AF0A-A9EB2388F052}"/>
            </c:ext>
          </c:extLst>
        </c:ser>
        <c:ser>
          <c:idx val="2"/>
          <c:order val="5"/>
          <c:tx>
            <c:strRef>
              <c:f>Hoja1!$A$31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2.9299996017240492E-2"/>
                  <c:y val="-2.77364945657218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0-4EA4-A957-85FB6BD271BC}"/>
                </c:ext>
              </c:extLst>
            </c:dLbl>
            <c:dLbl>
              <c:idx val="1"/>
              <c:layout>
                <c:manualLayout>
                  <c:x val="-3.0842101070779466E-2"/>
                  <c:y val="2.773649456572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F-4C1A-BBB6-10939AB31B67}"/>
                </c:ext>
              </c:extLst>
            </c:dLbl>
            <c:dLbl>
              <c:idx val="2"/>
              <c:layout>
                <c:manualLayout>
                  <c:x val="-2.929999601724052E-2"/>
                  <c:y val="-2.7736494565721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F-4C1A-BBB6-10939AB31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Hoja1!$B$31:$M$31</c:f>
              <c:numCache>
                <c:formatCode>#,##0</c:formatCode>
                <c:ptCount val="12"/>
                <c:pt idx="0">
                  <c:v>7558</c:v>
                </c:pt>
                <c:pt idx="1">
                  <c:v>4846</c:v>
                </c:pt>
                <c:pt idx="2">
                  <c:v>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A-4ABE-87C7-BE893F4A0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149032"/>
        <c:axId val="1"/>
      </c:lineChart>
      <c:catAx>
        <c:axId val="87714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7149032"/>
        <c:crosses val="autoZero"/>
        <c:crossBetween val="between"/>
        <c:majorUnit val="2000"/>
        <c:minorUnit val="5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396198018600278"/>
          <c:y val="0.94207174103237101"/>
          <c:w val="0.43191448335352234"/>
          <c:h val="4.1286318155064478E-2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28575</xdr:rowOff>
    </xdr:from>
    <xdr:to>
      <xdr:col>1</xdr:col>
      <xdr:colOff>9525</xdr:colOff>
      <xdr:row>9</xdr:row>
      <xdr:rowOff>0</xdr:rowOff>
    </xdr:to>
    <xdr:sp macro="" textlink="">
      <xdr:nvSpPr>
        <xdr:cNvPr id="425415" name="Line 7">
          <a:extLst>
            <a:ext uri="{FF2B5EF4-FFF2-40B4-BE49-F238E27FC236}">
              <a16:creationId xmlns:a16="http://schemas.microsoft.com/office/drawing/2014/main" id="{C3B246CB-C5A7-6835-164B-A0C0D9BD871D}"/>
            </a:ext>
          </a:extLst>
        </xdr:cNvPr>
        <xdr:cNvSpPr>
          <a:spLocks noChangeShapeType="1"/>
        </xdr:cNvSpPr>
      </xdr:nvSpPr>
      <xdr:spPr bwMode="auto">
        <a:xfrm>
          <a:off x="9525" y="1285875"/>
          <a:ext cx="10382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85725</xdr:colOff>
      <xdr:row>3</xdr:row>
      <xdr:rowOff>95250</xdr:rowOff>
    </xdr:to>
    <xdr:pic>
      <xdr:nvPicPr>
        <xdr:cNvPr id="425416" name="Picture 117" descr="1030">
          <a:extLst>
            <a:ext uri="{FF2B5EF4-FFF2-40B4-BE49-F238E27FC236}">
              <a16:creationId xmlns:a16="http://schemas.microsoft.com/office/drawing/2014/main" id="{FBEA3F23-4BDF-BD9E-C0B5-8068A482DA8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14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4</xdr:row>
      <xdr:rowOff>180975</xdr:rowOff>
    </xdr:to>
    <xdr:grpSp>
      <xdr:nvGrpSpPr>
        <xdr:cNvPr id="425417" name="Group 118">
          <a:extLst>
            <a:ext uri="{FF2B5EF4-FFF2-40B4-BE49-F238E27FC236}">
              <a16:creationId xmlns:a16="http://schemas.microsoft.com/office/drawing/2014/main" id="{172CDC60-B76A-33B6-692D-16BB8561085C}"/>
            </a:ext>
          </a:extLst>
        </xdr:cNvPr>
        <xdr:cNvGrpSpPr>
          <a:grpSpLocks noChangeAspect="1"/>
        </xdr:cNvGrpSpPr>
      </xdr:nvGrpSpPr>
      <xdr:grpSpPr bwMode="auto">
        <a:xfrm rot="-201987">
          <a:off x="19050" y="0"/>
          <a:ext cx="1015093" cy="915761"/>
          <a:chOff x="-193" y="-158"/>
          <a:chExt cx="393" cy="226"/>
        </a:xfrm>
      </xdr:grpSpPr>
      <xdr:sp macro="" textlink="">
        <xdr:nvSpPr>
          <xdr:cNvPr id="425420" name="AutoShape 119">
            <a:extLst>
              <a:ext uri="{FF2B5EF4-FFF2-40B4-BE49-F238E27FC236}">
                <a16:creationId xmlns:a16="http://schemas.microsoft.com/office/drawing/2014/main" id="{04288819-D202-1E63-6141-FB672E80262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5421" name="Rectangle 120">
            <a:extLst>
              <a:ext uri="{FF2B5EF4-FFF2-40B4-BE49-F238E27FC236}">
                <a16:creationId xmlns:a16="http://schemas.microsoft.com/office/drawing/2014/main" id="{57AB68C5-5633-9D76-8BF9-1BDE79979912}"/>
              </a:ext>
            </a:extLst>
          </xdr:cNvPr>
          <xdr:cNvSpPr>
            <a:spLocks noChangeArrowheads="1"/>
          </xdr:cNvSpPr>
        </xdr:nvSpPr>
        <xdr:spPr bwMode="auto">
          <a:xfrm>
            <a:off x="-168" y="-138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121">
            <a:extLst>
              <a:ext uri="{FF2B5EF4-FFF2-40B4-BE49-F238E27FC236}">
                <a16:creationId xmlns:a16="http://schemas.microsoft.com/office/drawing/2014/main" id="{33258A5F-0FB6-3E2A-FB25-4FDB20BE5A3C}"/>
              </a:ext>
            </a:extLst>
          </xdr:cNvPr>
          <xdr:cNvSpPr>
            <a:spLocks noChangeArrowheads="1"/>
          </xdr:cNvSpPr>
        </xdr:nvSpPr>
        <xdr:spPr bwMode="auto">
          <a:xfrm>
            <a:off x="-195" y="-160"/>
            <a:ext cx="283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>
    <xdr:from>
      <xdr:col>0</xdr:col>
      <xdr:colOff>929368</xdr:colOff>
      <xdr:row>43</xdr:row>
      <xdr:rowOff>183242</xdr:rowOff>
    </xdr:from>
    <xdr:to>
      <xdr:col>12</xdr:col>
      <xdr:colOff>247650</xdr:colOff>
      <xdr:row>61</xdr:row>
      <xdr:rowOff>226332</xdr:rowOff>
    </xdr:to>
    <xdr:graphicFrame macro="">
      <xdr:nvGraphicFramePr>
        <xdr:cNvPr id="425418" name="11 Gráfico">
          <a:extLst>
            <a:ext uri="{FF2B5EF4-FFF2-40B4-BE49-F238E27FC236}">
              <a16:creationId xmlns:a16="http://schemas.microsoft.com/office/drawing/2014/main" id="{5AB12F4D-B4ED-2096-7DE2-819B6CC1C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1019175</xdr:colOff>
      <xdr:row>8</xdr:row>
      <xdr:rowOff>180975</xdr:rowOff>
    </xdr:to>
    <xdr:sp macro="" textlink="">
      <xdr:nvSpPr>
        <xdr:cNvPr id="425419" name="Line 3">
          <a:extLst>
            <a:ext uri="{FF2B5EF4-FFF2-40B4-BE49-F238E27FC236}">
              <a16:creationId xmlns:a16="http://schemas.microsoft.com/office/drawing/2014/main" id="{F436DBBA-5B01-460F-0819-A3893A8C0922}"/>
            </a:ext>
          </a:extLst>
        </xdr:cNvPr>
        <xdr:cNvSpPr>
          <a:spLocks noChangeShapeType="1"/>
        </xdr:cNvSpPr>
      </xdr:nvSpPr>
      <xdr:spPr bwMode="auto">
        <a:xfrm>
          <a:off x="28575" y="1285875"/>
          <a:ext cx="990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showGridLines="0" tabSelected="1" zoomScale="105" zoomScaleNormal="105" workbookViewId="0">
      <selection activeCell="I36" sqref="I36"/>
    </sheetView>
  </sheetViews>
  <sheetFormatPr baseColWidth="10" defaultRowHeight="12.75"/>
  <cols>
    <col min="1" max="1" width="15.5703125" style="5" customWidth="1"/>
    <col min="2" max="14" width="10.7109375" style="5" customWidth="1"/>
    <col min="15" max="16384" width="11.42578125" style="5"/>
  </cols>
  <sheetData>
    <row r="1" spans="1:16" ht="12.75" customHeight="1"/>
    <row r="2" spans="1:16" ht="15" customHeight="1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15" customHeight="1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5" customHeight="1">
      <c r="A5" s="24" t="s">
        <v>21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ht="12.75" customHeight="1"/>
    <row r="7" spans="1:16" ht="14.1" customHeight="1" thickBot="1"/>
    <row r="8" spans="1:16" ht="14.1" customHeight="1" thickTop="1">
      <c r="A8" s="7" t="s">
        <v>15</v>
      </c>
      <c r="B8" s="25" t="s">
        <v>1</v>
      </c>
      <c r="C8" s="25" t="s">
        <v>3</v>
      </c>
      <c r="D8" s="25" t="s">
        <v>4</v>
      </c>
      <c r="E8" s="25" t="s">
        <v>5</v>
      </c>
      <c r="F8" s="25" t="s">
        <v>6</v>
      </c>
      <c r="G8" s="25" t="s">
        <v>7</v>
      </c>
      <c r="H8" s="25" t="s">
        <v>8</v>
      </c>
      <c r="I8" s="25" t="s">
        <v>9</v>
      </c>
      <c r="J8" s="25" t="s">
        <v>10</v>
      </c>
      <c r="K8" s="25" t="s">
        <v>11</v>
      </c>
      <c r="L8" s="25" t="s">
        <v>12</v>
      </c>
      <c r="M8" s="25" t="s">
        <v>13</v>
      </c>
      <c r="N8" s="27" t="s">
        <v>14</v>
      </c>
    </row>
    <row r="9" spans="1:16" ht="14.1" customHeight="1" thickBot="1">
      <c r="A9" s="8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8"/>
    </row>
    <row r="10" spans="1:16" ht="21.95" customHeight="1" thickTop="1">
      <c r="A10" s="13">
        <v>2014</v>
      </c>
      <c r="B10" s="4">
        <v>8389</v>
      </c>
      <c r="C10" s="3">
        <v>7369</v>
      </c>
      <c r="D10" s="3">
        <v>9190</v>
      </c>
      <c r="E10" s="3">
        <v>10069</v>
      </c>
      <c r="F10" s="3">
        <v>10213</v>
      </c>
      <c r="G10" s="3">
        <v>8029</v>
      </c>
      <c r="H10" s="3">
        <v>10531</v>
      </c>
      <c r="I10" s="3">
        <v>12075</v>
      </c>
      <c r="J10" s="3">
        <v>11182</v>
      </c>
      <c r="K10" s="3">
        <v>11209</v>
      </c>
      <c r="L10" s="3">
        <v>9111</v>
      </c>
      <c r="M10" s="3">
        <v>8697</v>
      </c>
      <c r="N10" s="9">
        <f>SUM(B10:M10)</f>
        <v>116064</v>
      </c>
    </row>
    <row r="11" spans="1:16" ht="21.95" customHeight="1">
      <c r="A11" s="13">
        <v>2015</v>
      </c>
      <c r="B11" s="4">
        <v>9896</v>
      </c>
      <c r="C11" s="4">
        <v>8718</v>
      </c>
      <c r="D11" s="3">
        <v>11232</v>
      </c>
      <c r="E11" s="3">
        <v>10140</v>
      </c>
      <c r="F11" s="3">
        <v>10483</v>
      </c>
      <c r="G11" s="3">
        <v>9119</v>
      </c>
      <c r="H11" s="3">
        <v>12153</v>
      </c>
      <c r="I11" s="3">
        <v>12006</v>
      </c>
      <c r="J11" s="3">
        <v>11417</v>
      </c>
      <c r="K11" s="10">
        <v>9572</v>
      </c>
      <c r="L11" s="10">
        <v>9697</v>
      </c>
      <c r="M11" s="10">
        <v>7735</v>
      </c>
      <c r="N11" s="9">
        <f>SUM(B11:M11)</f>
        <v>122168</v>
      </c>
    </row>
    <row r="12" spans="1:16" ht="21.95" customHeight="1">
      <c r="A12" s="11" t="s">
        <v>16</v>
      </c>
      <c r="B12" s="12">
        <f>+B11/B10-1</f>
        <v>0.17964000476814879</v>
      </c>
      <c r="C12" s="12">
        <f t="shared" ref="C12:M12" si="0">+C11/C10-1</f>
        <v>0.18306418781381462</v>
      </c>
      <c r="D12" s="12">
        <f t="shared" si="0"/>
        <v>0.22219804134929277</v>
      </c>
      <c r="E12" s="12">
        <f t="shared" si="0"/>
        <v>7.0513457145695568E-3</v>
      </c>
      <c r="F12" s="12">
        <f t="shared" si="0"/>
        <v>2.6436894154509005E-2</v>
      </c>
      <c r="G12" s="12">
        <f t="shared" si="0"/>
        <v>0.13575787769336167</v>
      </c>
      <c r="H12" s="12">
        <f t="shared" si="0"/>
        <v>0.15402146045009979</v>
      </c>
      <c r="I12" s="12">
        <f t="shared" si="0"/>
        <v>-5.7142857142856718E-3</v>
      </c>
      <c r="J12" s="12">
        <f t="shared" si="0"/>
        <v>2.1015918440350667E-2</v>
      </c>
      <c r="K12" s="12">
        <f t="shared" si="0"/>
        <v>-0.14604335801588009</v>
      </c>
      <c r="L12" s="12">
        <f t="shared" si="0"/>
        <v>6.4317857534847978E-2</v>
      </c>
      <c r="M12" s="12">
        <f t="shared" si="0"/>
        <v>-0.11061285500747386</v>
      </c>
      <c r="N12" s="17">
        <f>SUM(B11:M11)/SUM(B10:M10)-1</f>
        <v>5.2591673559415408E-2</v>
      </c>
    </row>
    <row r="13" spans="1:16" ht="21.95" customHeight="1">
      <c r="A13" s="13">
        <v>2016</v>
      </c>
      <c r="B13" s="4">
        <v>8923</v>
      </c>
      <c r="C13" s="4">
        <v>9315</v>
      </c>
      <c r="D13" s="3">
        <v>9692</v>
      </c>
      <c r="E13" s="3">
        <v>8525</v>
      </c>
      <c r="F13" s="3">
        <v>10070</v>
      </c>
      <c r="G13" s="3">
        <v>8912</v>
      </c>
      <c r="H13" s="3">
        <v>12138</v>
      </c>
      <c r="I13" s="3">
        <v>12753</v>
      </c>
      <c r="J13" s="3">
        <v>11546</v>
      </c>
      <c r="K13" s="10">
        <v>10790</v>
      </c>
      <c r="L13" s="10">
        <v>8985</v>
      </c>
      <c r="M13" s="10">
        <v>8418</v>
      </c>
      <c r="N13" s="9">
        <f>SUM(B13:M13)</f>
        <v>120067</v>
      </c>
    </row>
    <row r="14" spans="1:16" ht="21.95" customHeight="1">
      <c r="A14" s="11" t="s">
        <v>16</v>
      </c>
      <c r="B14" s="12">
        <f>+B13/B11-1</f>
        <v>-9.8322554567502052E-2</v>
      </c>
      <c r="C14" s="12">
        <f t="shared" ref="C14:M14" si="1">+C13/C11-1</f>
        <v>6.8479008947006204E-2</v>
      </c>
      <c r="D14" s="12">
        <f t="shared" si="1"/>
        <v>-0.1371082621082621</v>
      </c>
      <c r="E14" s="12">
        <f t="shared" si="1"/>
        <v>-0.15927021696252464</v>
      </c>
      <c r="F14" s="12">
        <f t="shared" si="1"/>
        <v>-3.9397119145282877E-2</v>
      </c>
      <c r="G14" s="12">
        <f t="shared" si="1"/>
        <v>-2.2699857440508842E-2</v>
      </c>
      <c r="H14" s="12">
        <f t="shared" si="1"/>
        <v>-1.2342631449024921E-3</v>
      </c>
      <c r="I14" s="12">
        <f t="shared" si="1"/>
        <v>6.2218890554722739E-2</v>
      </c>
      <c r="J14" s="12">
        <f t="shared" si="1"/>
        <v>1.1298940176929229E-2</v>
      </c>
      <c r="K14" s="12">
        <f t="shared" si="1"/>
        <v>0.1272461345591307</v>
      </c>
      <c r="L14" s="12">
        <f t="shared" si="1"/>
        <v>-7.3424770547592E-2</v>
      </c>
      <c r="M14" s="12">
        <f t="shared" si="1"/>
        <v>8.8299935358758797E-2</v>
      </c>
      <c r="N14" s="17">
        <f>SUM(B13:M13)/SUM(B11:M11)-1</f>
        <v>-1.7197629493811761E-2</v>
      </c>
    </row>
    <row r="15" spans="1:16" ht="21.95" customHeight="1">
      <c r="A15" s="13">
        <v>2017</v>
      </c>
      <c r="B15" s="4">
        <v>8719</v>
      </c>
      <c r="C15" s="4">
        <v>8249</v>
      </c>
      <c r="D15" s="4">
        <v>7817</v>
      </c>
      <c r="E15" s="4">
        <v>10027</v>
      </c>
      <c r="F15" s="4">
        <v>10185</v>
      </c>
      <c r="G15" s="4">
        <v>9206</v>
      </c>
      <c r="H15" s="4">
        <v>12613</v>
      </c>
      <c r="I15" s="4">
        <v>13172</v>
      </c>
      <c r="J15" s="4">
        <v>11648</v>
      </c>
      <c r="K15" s="4">
        <v>12508</v>
      </c>
      <c r="L15" s="4">
        <v>9546</v>
      </c>
      <c r="M15" s="4">
        <v>8558</v>
      </c>
      <c r="N15" s="9">
        <f>SUM(B15:M15)</f>
        <v>122248</v>
      </c>
    </row>
    <row r="16" spans="1:16" ht="21.95" customHeight="1">
      <c r="A16" s="11" t="s">
        <v>16</v>
      </c>
      <c r="B16" s="12">
        <f>+B15/B13-1</f>
        <v>-2.2862266054017755E-2</v>
      </c>
      <c r="C16" s="12">
        <f t="shared" ref="C16:M16" si="2">+C15/C13-1</f>
        <v>-0.11443907675791731</v>
      </c>
      <c r="D16" s="12">
        <f t="shared" si="2"/>
        <v>-0.19345852249277751</v>
      </c>
      <c r="E16" s="12">
        <f t="shared" si="2"/>
        <v>0.17618768328445755</v>
      </c>
      <c r="F16" s="12">
        <f t="shared" si="2"/>
        <v>1.1420059582919473E-2</v>
      </c>
      <c r="G16" s="12">
        <f t="shared" si="2"/>
        <v>3.2989228007181293E-2</v>
      </c>
      <c r="H16" s="12">
        <f t="shared" si="2"/>
        <v>3.9133300378975111E-2</v>
      </c>
      <c r="I16" s="12">
        <f t="shared" si="2"/>
        <v>3.2855014506390612E-2</v>
      </c>
      <c r="J16" s="12">
        <f t="shared" si="2"/>
        <v>8.834228304174685E-3</v>
      </c>
      <c r="K16" s="12">
        <f t="shared" si="2"/>
        <v>0.1592215013901761</v>
      </c>
      <c r="L16" s="12">
        <f t="shared" si="2"/>
        <v>6.2437395659432404E-2</v>
      </c>
      <c r="M16" s="12">
        <f t="shared" si="2"/>
        <v>1.6631028747921217E-2</v>
      </c>
      <c r="N16" s="17">
        <f>SUM(B15:M15)/SUM(B13:M13)-1</f>
        <v>1.8164857954308777E-2</v>
      </c>
      <c r="P16" s="15"/>
    </row>
    <row r="17" spans="1:16" ht="21.95" customHeight="1">
      <c r="A17" s="13">
        <v>2018</v>
      </c>
      <c r="B17" s="4">
        <v>11156</v>
      </c>
      <c r="C17" s="4">
        <v>9936</v>
      </c>
      <c r="D17" s="4">
        <v>11362</v>
      </c>
      <c r="E17" s="4">
        <v>10795</v>
      </c>
      <c r="F17" s="4">
        <v>11815</v>
      </c>
      <c r="G17" s="4">
        <v>9816</v>
      </c>
      <c r="H17" s="4">
        <v>13887</v>
      </c>
      <c r="I17" s="4">
        <v>14737</v>
      </c>
      <c r="J17" s="4">
        <v>13231</v>
      </c>
      <c r="K17" s="4">
        <v>13020</v>
      </c>
      <c r="L17" s="4">
        <v>11521</v>
      </c>
      <c r="M17" s="4">
        <v>11866</v>
      </c>
      <c r="N17" s="9">
        <f>SUM(B17:M17)</f>
        <v>143142</v>
      </c>
      <c r="P17" s="15"/>
    </row>
    <row r="18" spans="1:16" ht="21.95" customHeight="1">
      <c r="A18" s="11" t="s">
        <v>16</v>
      </c>
      <c r="B18" s="12">
        <f>+B17/B15-1</f>
        <v>0.27950453033604772</v>
      </c>
      <c r="C18" s="12">
        <f t="shared" ref="C18:M18" si="3">+C17/C15-1</f>
        <v>0.20450963753182205</v>
      </c>
      <c r="D18" s="12">
        <f t="shared" si="3"/>
        <v>0.4534987847000127</v>
      </c>
      <c r="E18" s="12">
        <f t="shared" si="3"/>
        <v>7.6593198364416137E-2</v>
      </c>
      <c r="F18" s="12">
        <f t="shared" si="3"/>
        <v>0.16003927344133539</v>
      </c>
      <c r="G18" s="12">
        <f t="shared" si="3"/>
        <v>6.6261134043015479E-2</v>
      </c>
      <c r="H18" s="12">
        <f t="shared" si="3"/>
        <v>0.1010068976452867</v>
      </c>
      <c r="I18" s="12">
        <f t="shared" si="3"/>
        <v>0.11881263285757671</v>
      </c>
      <c r="J18" s="12">
        <f t="shared" si="3"/>
        <v>0.13590315934065944</v>
      </c>
      <c r="K18" s="12">
        <f t="shared" si="3"/>
        <v>4.0933802366485361E-2</v>
      </c>
      <c r="L18" s="12">
        <f t="shared" si="3"/>
        <v>0.20689293945107901</v>
      </c>
      <c r="M18" s="12">
        <f t="shared" si="3"/>
        <v>0.38653891096050486</v>
      </c>
      <c r="N18" s="17">
        <f>SUM(B17:M17)/SUM(B15:M15)-1</f>
        <v>0.17091486159282776</v>
      </c>
      <c r="P18" s="15"/>
    </row>
    <row r="19" spans="1:16" ht="21.95" customHeight="1">
      <c r="A19" s="13">
        <v>2019</v>
      </c>
      <c r="B19" s="4">
        <v>9677</v>
      </c>
      <c r="C19" s="4">
        <v>8989</v>
      </c>
      <c r="D19" s="4">
        <v>10155</v>
      </c>
      <c r="E19" s="4">
        <v>12407</v>
      </c>
      <c r="F19" s="4">
        <v>11379</v>
      </c>
      <c r="G19" s="4">
        <v>10021</v>
      </c>
      <c r="H19" s="4">
        <v>14513</v>
      </c>
      <c r="I19" s="4">
        <v>14354</v>
      </c>
      <c r="J19" s="4">
        <v>13143</v>
      </c>
      <c r="K19" s="4">
        <v>13089</v>
      </c>
      <c r="L19" s="4">
        <v>11018</v>
      </c>
      <c r="M19" s="4">
        <v>9254</v>
      </c>
      <c r="N19" s="9">
        <f>SUM(B19:M19)</f>
        <v>137999</v>
      </c>
      <c r="P19" s="15"/>
    </row>
    <row r="20" spans="1:16" ht="21.95" customHeight="1">
      <c r="A20" s="11" t="s">
        <v>16</v>
      </c>
      <c r="B20" s="12">
        <f>+B19/B17-1</f>
        <v>-0.13257439942631766</v>
      </c>
      <c r="C20" s="12">
        <f t="shared" ref="C20:M20" si="4">+C19/C17-1</f>
        <v>-9.5309983896940453E-2</v>
      </c>
      <c r="D20" s="12">
        <f t="shared" si="4"/>
        <v>-0.10623129730681213</v>
      </c>
      <c r="E20" s="12">
        <f t="shared" si="4"/>
        <v>0.14932839277443266</v>
      </c>
      <c r="F20" s="12">
        <f t="shared" si="4"/>
        <v>-3.6902242911553085E-2</v>
      </c>
      <c r="G20" s="12">
        <f t="shared" si="4"/>
        <v>2.0884270578647168E-2</v>
      </c>
      <c r="H20" s="12">
        <f t="shared" si="4"/>
        <v>4.5078130625765045E-2</v>
      </c>
      <c r="I20" s="12">
        <f t="shared" si="4"/>
        <v>-2.5989007260636465E-2</v>
      </c>
      <c r="J20" s="12">
        <f t="shared" si="4"/>
        <v>-6.6510467840676935E-3</v>
      </c>
      <c r="K20" s="12">
        <f t="shared" si="4"/>
        <v>5.2995391705068506E-3</v>
      </c>
      <c r="L20" s="12">
        <f t="shared" si="4"/>
        <v>-4.3659404565575932E-2</v>
      </c>
      <c r="M20" s="12">
        <f t="shared" si="4"/>
        <v>-0.22012472610820832</v>
      </c>
      <c r="N20" s="17">
        <f>SUM(B19:M19)/SUM(B17:M17)-1</f>
        <v>-3.5929356862416384E-2</v>
      </c>
      <c r="P20" s="15"/>
    </row>
    <row r="21" spans="1:16" ht="21.95" customHeight="1">
      <c r="A21" s="13">
        <v>2020</v>
      </c>
      <c r="B21" s="4">
        <v>9852</v>
      </c>
      <c r="C21" s="4">
        <v>9893</v>
      </c>
      <c r="D21" s="4">
        <v>4841</v>
      </c>
      <c r="E21" s="4" t="s">
        <v>19</v>
      </c>
      <c r="F21" s="4" t="s">
        <v>19</v>
      </c>
      <c r="G21" s="4" t="s">
        <v>19</v>
      </c>
      <c r="H21" s="4" t="s">
        <v>19</v>
      </c>
      <c r="I21" s="4" t="s">
        <v>19</v>
      </c>
      <c r="J21" s="4" t="s">
        <v>19</v>
      </c>
      <c r="K21" s="4" t="s">
        <v>19</v>
      </c>
      <c r="L21" s="4" t="s">
        <v>19</v>
      </c>
      <c r="M21" s="4" t="s">
        <v>19</v>
      </c>
      <c r="N21" s="9">
        <f>SUM(B21:M21)</f>
        <v>24586</v>
      </c>
      <c r="P21" s="18"/>
    </row>
    <row r="22" spans="1:16" ht="21.95" customHeight="1">
      <c r="A22" s="11" t="s">
        <v>16</v>
      </c>
      <c r="B22" s="12">
        <f>+B21/B19-1</f>
        <v>1.8084116978402287E-2</v>
      </c>
      <c r="C22" s="12">
        <f t="shared" ref="C22:D22" si="5">+C21/C19-1</f>
        <v>0.10056736010679712</v>
      </c>
      <c r="D22" s="12">
        <f t="shared" si="5"/>
        <v>-0.52328902018709988</v>
      </c>
      <c r="E22" s="12" t="s">
        <v>19</v>
      </c>
      <c r="F22" s="12" t="s">
        <v>19</v>
      </c>
      <c r="G22" s="12" t="s">
        <v>19</v>
      </c>
      <c r="H22" s="12" t="s">
        <v>19</v>
      </c>
      <c r="I22" s="12" t="s">
        <v>19</v>
      </c>
      <c r="J22" s="12" t="s">
        <v>19</v>
      </c>
      <c r="K22" s="12" t="s">
        <v>19</v>
      </c>
      <c r="L22" s="12" t="s">
        <v>19</v>
      </c>
      <c r="M22" s="12" t="s">
        <v>19</v>
      </c>
      <c r="N22" s="17">
        <f>SUM(B21:M21)/SUM(B19:M19)-1</f>
        <v>-0.82183928869049772</v>
      </c>
      <c r="P22" s="15"/>
    </row>
    <row r="23" spans="1:16" ht="21.95" customHeight="1">
      <c r="A23" s="13">
        <v>2021</v>
      </c>
      <c r="B23" s="4">
        <v>28</v>
      </c>
      <c r="C23" s="4" t="s">
        <v>19</v>
      </c>
      <c r="D23" s="4">
        <v>230</v>
      </c>
      <c r="E23" s="4">
        <v>371</v>
      </c>
      <c r="F23" s="4">
        <v>859</v>
      </c>
      <c r="G23" s="4">
        <v>1043</v>
      </c>
      <c r="H23" s="4">
        <v>2862</v>
      </c>
      <c r="I23" s="4">
        <v>3529</v>
      </c>
      <c r="J23" s="4">
        <v>2667</v>
      </c>
      <c r="K23" s="4">
        <v>3858</v>
      </c>
      <c r="L23" s="4">
        <v>4016</v>
      </c>
      <c r="M23" s="4">
        <v>3374</v>
      </c>
      <c r="N23" s="9">
        <f>SUM(B23:M23)</f>
        <v>22837</v>
      </c>
      <c r="P23" s="15"/>
    </row>
    <row r="24" spans="1:16" ht="21.95" customHeight="1">
      <c r="A24" s="11" t="s">
        <v>16</v>
      </c>
      <c r="B24" s="12">
        <f>+B23/B21-1</f>
        <v>-0.99715793747462445</v>
      </c>
      <c r="C24" s="12" t="s">
        <v>19</v>
      </c>
      <c r="D24" s="12">
        <f>+D23/D21-1</f>
        <v>-0.95248915513323695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7">
        <f>SUM(B23:M23)/SUM(B21:M21)-1</f>
        <v>-7.113804604246321E-2</v>
      </c>
      <c r="P24" s="15"/>
    </row>
    <row r="25" spans="1:16" ht="21.95" customHeight="1">
      <c r="A25" s="13">
        <v>2022</v>
      </c>
      <c r="B25" s="4">
        <v>2987</v>
      </c>
      <c r="C25" s="4">
        <v>2606</v>
      </c>
      <c r="D25" s="4">
        <v>3274</v>
      </c>
      <c r="E25" s="4">
        <v>4464</v>
      </c>
      <c r="F25" s="4">
        <v>5417</v>
      </c>
      <c r="G25" s="4">
        <v>5256</v>
      </c>
      <c r="H25" s="4">
        <v>8086</v>
      </c>
      <c r="I25" s="4">
        <v>8990</v>
      </c>
      <c r="J25" s="4">
        <v>6749</v>
      </c>
      <c r="K25" s="4">
        <v>7520</v>
      </c>
      <c r="L25" s="4">
        <v>5057</v>
      </c>
      <c r="M25" s="4">
        <v>2762</v>
      </c>
      <c r="N25" s="9">
        <f>SUM(B25:M25)</f>
        <v>63168</v>
      </c>
      <c r="P25" s="15"/>
    </row>
    <row r="26" spans="1:16" ht="21.95" customHeight="1">
      <c r="A26" s="11" t="s">
        <v>16</v>
      </c>
      <c r="B26" s="12">
        <f>+B25/B23-1</f>
        <v>105.67857142857143</v>
      </c>
      <c r="C26" s="12" t="s">
        <v>19</v>
      </c>
      <c r="D26" s="12">
        <f>+D25/D23-1</f>
        <v>13.234782608695653</v>
      </c>
      <c r="E26" s="12">
        <f t="shared" ref="E26:M26" si="6">+E25/E23-1</f>
        <v>11.032345013477089</v>
      </c>
      <c r="F26" s="12">
        <f t="shared" si="6"/>
        <v>5.3061699650756697</v>
      </c>
      <c r="G26" s="12">
        <f t="shared" si="6"/>
        <v>4.0393096836049853</v>
      </c>
      <c r="H26" s="12">
        <f t="shared" si="6"/>
        <v>1.825296995108316</v>
      </c>
      <c r="I26" s="12">
        <f t="shared" si="6"/>
        <v>1.5474638707849251</v>
      </c>
      <c r="J26" s="12">
        <f t="shared" si="6"/>
        <v>1.5305586801649795</v>
      </c>
      <c r="K26" s="12">
        <f t="shared" si="6"/>
        <v>0.94919647485743908</v>
      </c>
      <c r="L26" s="12">
        <f t="shared" si="6"/>
        <v>0.2592131474103585</v>
      </c>
      <c r="M26" s="12">
        <f t="shared" si="6"/>
        <v>-0.18138707765263784</v>
      </c>
      <c r="N26" s="17">
        <f>SUM(B25:M25)/SUM(B23:M23)-1</f>
        <v>1.7660375706090994</v>
      </c>
      <c r="P26" s="15"/>
    </row>
    <row r="27" spans="1:16" ht="21.95" customHeight="1">
      <c r="A27" s="13">
        <v>2023</v>
      </c>
      <c r="B27" s="4">
        <v>1899</v>
      </c>
      <c r="C27" s="4">
        <v>1797</v>
      </c>
      <c r="D27" s="4">
        <v>2633</v>
      </c>
      <c r="E27" s="4">
        <v>4463</v>
      </c>
      <c r="F27" s="4">
        <v>4519</v>
      </c>
      <c r="G27" s="4">
        <v>4495</v>
      </c>
      <c r="H27" s="4">
        <v>6465</v>
      </c>
      <c r="I27" s="4">
        <v>7086</v>
      </c>
      <c r="J27" s="4">
        <v>6089</v>
      </c>
      <c r="K27" s="4">
        <v>7187</v>
      </c>
      <c r="L27" s="4">
        <v>6013</v>
      </c>
      <c r="M27" s="4">
        <v>5761</v>
      </c>
      <c r="N27" s="9">
        <f>SUM(B27:M27)</f>
        <v>58407</v>
      </c>
      <c r="P27" s="15"/>
    </row>
    <row r="28" spans="1:16" ht="21.95" customHeight="1">
      <c r="A28" s="11" t="s">
        <v>16</v>
      </c>
      <c r="B28" s="12">
        <f>+B27/B25-1</f>
        <v>-0.36424506193505191</v>
      </c>
      <c r="C28" s="12">
        <f t="shared" ref="C28:M28" si="7">+C27/C25-1</f>
        <v>-0.31043745203376827</v>
      </c>
      <c r="D28" s="12">
        <f t="shared" si="7"/>
        <v>-0.19578497251069027</v>
      </c>
      <c r="E28" s="12">
        <f t="shared" si="7"/>
        <v>-2.2401433691754402E-4</v>
      </c>
      <c r="F28" s="12">
        <f t="shared" si="7"/>
        <v>-0.16577441388222258</v>
      </c>
      <c r="G28" s="12">
        <f t="shared" si="7"/>
        <v>-0.14478691019786916</v>
      </c>
      <c r="H28" s="12">
        <f t="shared" si="7"/>
        <v>-0.20046994805837248</v>
      </c>
      <c r="I28" s="12">
        <f t="shared" si="7"/>
        <v>-0.21179087875417135</v>
      </c>
      <c r="J28" s="12">
        <f t="shared" si="7"/>
        <v>-9.7792265520817878E-2</v>
      </c>
      <c r="K28" s="12">
        <f t="shared" si="7"/>
        <v>-4.4281914893616992E-2</v>
      </c>
      <c r="L28" s="12">
        <f t="shared" si="7"/>
        <v>0.18904488827368016</v>
      </c>
      <c r="M28" s="12">
        <f t="shared" si="7"/>
        <v>1.0858073859522084</v>
      </c>
      <c r="N28" s="17">
        <f>SUM(B27:M27)/SUM(B25:M25)-1</f>
        <v>-7.537044072948329E-2</v>
      </c>
      <c r="P28" s="15"/>
    </row>
    <row r="29" spans="1:16" ht="21.95" customHeight="1">
      <c r="A29" s="13">
        <v>2024</v>
      </c>
      <c r="B29" s="4">
        <v>6674</v>
      </c>
      <c r="C29" s="4">
        <v>6105</v>
      </c>
      <c r="D29" s="4">
        <v>7934</v>
      </c>
      <c r="E29" s="4">
        <v>8177</v>
      </c>
      <c r="F29" s="4">
        <v>9033</v>
      </c>
      <c r="G29" s="4">
        <v>7499</v>
      </c>
      <c r="H29" s="4">
        <v>10212</v>
      </c>
      <c r="I29" s="4">
        <v>11168</v>
      </c>
      <c r="J29" s="4">
        <v>9782</v>
      </c>
      <c r="K29" s="4">
        <v>10260</v>
      </c>
      <c r="L29" s="4">
        <v>7138</v>
      </c>
      <c r="M29" s="4">
        <v>6586</v>
      </c>
      <c r="N29" s="9">
        <f>SUM(B29:M29)</f>
        <v>100568</v>
      </c>
      <c r="P29" s="15"/>
    </row>
    <row r="30" spans="1:16" ht="21.95" customHeight="1">
      <c r="A30" s="11" t="s">
        <v>16</v>
      </c>
      <c r="B30" s="12">
        <f>+B29/B27-1</f>
        <v>2.5144813059505005</v>
      </c>
      <c r="C30" s="12">
        <f>+C29/C27-1</f>
        <v>2.3973288814691154</v>
      </c>
      <c r="D30" s="12">
        <f t="shared" ref="D30:M30" si="8">+D29/D27-1</f>
        <v>2.013292821876187</v>
      </c>
      <c r="E30" s="12">
        <f t="shared" si="8"/>
        <v>0.83217566659197839</v>
      </c>
      <c r="F30" s="12">
        <f t="shared" si="8"/>
        <v>0.99889356052223954</v>
      </c>
      <c r="G30" s="12">
        <f t="shared" si="8"/>
        <v>0.66829810901001108</v>
      </c>
      <c r="H30" s="12">
        <f t="shared" si="8"/>
        <v>0.57958236658932716</v>
      </c>
      <c r="I30" s="12">
        <f t="shared" si="8"/>
        <v>0.57606548123059564</v>
      </c>
      <c r="J30" s="12">
        <f t="shared" si="8"/>
        <v>0.60650353095746423</v>
      </c>
      <c r="K30" s="12">
        <f t="shared" si="8"/>
        <v>0.42757757061360779</v>
      </c>
      <c r="L30" s="12">
        <f t="shared" si="8"/>
        <v>0.18709462830533852</v>
      </c>
      <c r="M30" s="12">
        <f t="shared" si="8"/>
        <v>0.14320430480819302</v>
      </c>
      <c r="N30" s="17">
        <f>SUM(B29:M29)/SUM(B27:M27)-1</f>
        <v>0.72184840858116317</v>
      </c>
      <c r="P30" s="15"/>
    </row>
    <row r="31" spans="1:16" ht="21.95" customHeight="1">
      <c r="A31" s="13">
        <v>2025</v>
      </c>
      <c r="B31" s="4">
        <v>7558</v>
      </c>
      <c r="C31" s="4">
        <v>4846</v>
      </c>
      <c r="D31" s="4">
        <v>8092</v>
      </c>
      <c r="E31" s="4"/>
      <c r="F31" s="4"/>
      <c r="G31" s="4"/>
      <c r="H31" s="4"/>
      <c r="I31" s="4"/>
      <c r="J31" s="4"/>
      <c r="K31" s="4"/>
      <c r="L31" s="4"/>
      <c r="M31" s="4"/>
      <c r="N31" s="9">
        <f>SUM(B31:M31)</f>
        <v>20496</v>
      </c>
      <c r="P31" s="15"/>
    </row>
    <row r="32" spans="1:16" ht="21.95" customHeight="1" thickBot="1">
      <c r="A32" s="14" t="s">
        <v>16</v>
      </c>
      <c r="B32" s="20">
        <f>+B31/B29-1</f>
        <v>0.1324543002697034</v>
      </c>
      <c r="C32" s="20">
        <f t="shared" ref="C32:D32" si="9">+C31/C29-1</f>
        <v>-0.20622440622440619</v>
      </c>
      <c r="D32" s="20">
        <f t="shared" si="9"/>
        <v>1.991429291656166E-2</v>
      </c>
      <c r="E32" s="19"/>
      <c r="F32" s="19"/>
      <c r="G32" s="19"/>
      <c r="H32" s="19"/>
      <c r="I32" s="19"/>
      <c r="J32" s="19"/>
      <c r="K32" s="19"/>
      <c r="L32" s="19"/>
      <c r="M32" s="19"/>
      <c r="N32" s="21">
        <f>SUM(B31:M31)/SUM(B29:D29)-1</f>
        <v>-1.0476512335248378E-2</v>
      </c>
    </row>
    <row r="33" spans="1:20" ht="18" customHeight="1" thickTop="1">
      <c r="A33" s="2" t="s">
        <v>0</v>
      </c>
    </row>
    <row r="34" spans="1:20" ht="18" customHeight="1">
      <c r="E34" s="15"/>
      <c r="O34" s="5" t="s">
        <v>18</v>
      </c>
      <c r="T34" s="16"/>
    </row>
    <row r="35" spans="1:20" ht="18" customHeight="1"/>
    <row r="36" spans="1:20" ht="18" customHeight="1">
      <c r="B36" s="1"/>
      <c r="C36" s="1"/>
      <c r="D36" s="1"/>
      <c r="E36" s="1"/>
      <c r="F36" s="1"/>
      <c r="G36" s="1"/>
    </row>
    <row r="37" spans="1:20" ht="18" customHeight="1">
      <c r="B37" s="1"/>
      <c r="C37" s="1"/>
      <c r="D37" s="1"/>
      <c r="E37" s="1"/>
      <c r="F37" s="1"/>
      <c r="G37" s="1"/>
    </row>
    <row r="38" spans="1:20" ht="18" customHeight="1">
      <c r="B38" s="1"/>
      <c r="C38" s="1"/>
      <c r="D38" s="1"/>
      <c r="E38" s="1"/>
      <c r="F38" s="1"/>
      <c r="G38" s="1"/>
    </row>
    <row r="39" spans="1:20" ht="18" customHeight="1">
      <c r="B39" s="1"/>
      <c r="C39" s="1"/>
      <c r="D39" s="1"/>
      <c r="E39" s="1"/>
      <c r="F39" s="1"/>
      <c r="G39" s="1"/>
    </row>
    <row r="40" spans="1:20" ht="18" customHeight="1">
      <c r="B40" s="1"/>
      <c r="C40" s="1"/>
      <c r="D40" s="1"/>
      <c r="E40" s="1"/>
      <c r="F40" s="1"/>
      <c r="G40" s="1"/>
    </row>
    <row r="41" spans="1:20" ht="18" customHeight="1">
      <c r="B41" s="1"/>
      <c r="C41" s="1"/>
      <c r="D41" s="1"/>
      <c r="E41" s="1"/>
      <c r="F41" s="1"/>
      <c r="G41" s="1"/>
    </row>
    <row r="42" spans="1:20" ht="18" customHeight="1">
      <c r="B42" s="1"/>
      <c r="C42" s="1"/>
      <c r="D42" s="1"/>
      <c r="E42" s="1"/>
      <c r="F42" s="1"/>
      <c r="G42" s="1"/>
    </row>
    <row r="43" spans="1:20" ht="18" customHeight="1">
      <c r="B43" s="1"/>
      <c r="C43" s="1"/>
      <c r="D43" s="1"/>
      <c r="E43" s="1"/>
      <c r="F43" s="1"/>
      <c r="G43" s="1"/>
    </row>
    <row r="44" spans="1:20" ht="18" customHeight="1">
      <c r="B44" s="1"/>
      <c r="C44" s="1"/>
      <c r="D44" s="1"/>
      <c r="E44" s="1"/>
      <c r="F44" s="1"/>
      <c r="G44" s="1"/>
    </row>
    <row r="45" spans="1:20" ht="18" customHeight="1">
      <c r="B45" s="1"/>
      <c r="C45" s="1"/>
      <c r="D45" s="1"/>
      <c r="E45" s="1"/>
      <c r="F45" s="1"/>
      <c r="G45" s="1"/>
    </row>
    <row r="46" spans="1:20" ht="18" customHeight="1">
      <c r="B46" s="1"/>
      <c r="C46" s="1"/>
      <c r="D46" s="1"/>
      <c r="E46" s="1"/>
      <c r="F46" s="1"/>
      <c r="G46" s="1"/>
    </row>
    <row r="47" spans="1:20" ht="18" customHeight="1">
      <c r="B47" s="1"/>
      <c r="C47" s="1"/>
      <c r="D47" s="1"/>
      <c r="E47" s="1"/>
      <c r="F47" s="1"/>
      <c r="G47" s="1"/>
    </row>
    <row r="48" spans="1:20" ht="30" customHeight="1"/>
    <row r="49" ht="29.25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25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74" ht="30" customHeight="1"/>
    <row r="75" ht="30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16">
    <mergeCell ref="A2:N2"/>
    <mergeCell ref="A4:N4"/>
    <mergeCell ref="A5:N5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</mergeCells>
  <pageMargins left="0.72" right="0.62" top="0.71" bottom="0.7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2010-09-02T19:12:04Z</cp:lastPrinted>
  <dcterms:created xsi:type="dcterms:W3CDTF">2010-08-25T14:10:54Z</dcterms:created>
  <dcterms:modified xsi:type="dcterms:W3CDTF">2025-05-13T22:02:29Z</dcterms:modified>
</cp:coreProperties>
</file>