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Internacional\Pasajeros\"/>
    </mc:Choice>
  </mc:AlternateContent>
  <xr:revisionPtr revIDLastSave="0" documentId="13_ncr:1_{82A44277-C5FE-4AE2-A3D9-F7D21C72EAE9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Hoja1" sheetId="14" r:id="rId1"/>
  </sheets>
  <definedNames>
    <definedName name="_xlnm._FilterDatabase" localSheetId="0" hidden="1">Hoja1!$A$7:$O$54</definedName>
    <definedName name="A_impresión_IM">#REF!</definedName>
    <definedName name="A12_">#N/A</definedName>
    <definedName name="A6979_">#REF!</definedName>
    <definedName name="_xlnm.Print_Titles" localSheetId="0">Hoja1!$1:$7</definedName>
  </definedNames>
  <calcPr calcId="191029"/>
</workbook>
</file>

<file path=xl/calcChain.xml><?xml version="1.0" encoding="utf-8"?>
<calcChain xmlns="http://schemas.openxmlformats.org/spreadsheetml/2006/main">
  <c r="N52" i="14" l="1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8" i="14"/>
  <c r="C52" i="14"/>
  <c r="D52" i="14"/>
  <c r="E52" i="14"/>
  <c r="F52" i="14"/>
  <c r="G52" i="14"/>
  <c r="H52" i="14"/>
  <c r="I52" i="14"/>
  <c r="J52" i="14"/>
  <c r="K52" i="14"/>
  <c r="L52" i="14"/>
  <c r="M52" i="14"/>
  <c r="B52" i="14"/>
  <c r="O26" i="14" l="1"/>
  <c r="O24" i="14"/>
  <c r="O25" i="14"/>
  <c r="O36" i="14"/>
  <c r="O12" i="14"/>
  <c r="O37" i="14"/>
  <c r="O48" i="14"/>
  <c r="O49" i="14"/>
  <c r="O13" i="14"/>
  <c r="O20" i="14"/>
  <c r="O44" i="14"/>
  <c r="O32" i="14"/>
  <c r="O30" i="14"/>
  <c r="O18" i="14"/>
  <c r="O17" i="14"/>
  <c r="O8" i="14"/>
  <c r="O41" i="14"/>
  <c r="O29" i="14"/>
  <c r="O16" i="14"/>
  <c r="O42" i="14"/>
  <c r="O15" i="14"/>
  <c r="O14" i="14"/>
  <c r="O51" i="14"/>
  <c r="O39" i="14"/>
  <c r="O47" i="14"/>
  <c r="O35" i="14"/>
  <c r="O23" i="14"/>
  <c r="O11" i="14"/>
  <c r="O27" i="14"/>
  <c r="O46" i="14"/>
  <c r="O34" i="14"/>
  <c r="O22" i="14"/>
  <c r="O10" i="14"/>
  <c r="O45" i="14"/>
  <c r="O33" i="14"/>
  <c r="O21" i="14"/>
  <c r="O9" i="14"/>
  <c r="O31" i="14"/>
  <c r="O43" i="14"/>
  <c r="O19" i="14"/>
  <c r="O40" i="14"/>
  <c r="O28" i="14"/>
  <c r="O50" i="14"/>
  <c r="O38" i="14"/>
  <c r="O52" i="14" l="1"/>
</calcChain>
</file>

<file path=xl/sharedStrings.xml><?xml version="1.0" encoding="utf-8"?>
<sst xmlns="http://schemas.openxmlformats.org/spreadsheetml/2006/main" count="65" uniqueCount="65">
  <si>
    <t>TOTAL GENERAL</t>
  </si>
  <si>
    <t>Fuente: Líneas Aéreas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</si>
  <si>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</si>
  <si>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</si>
  <si>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</si>
  <si>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</si>
  <si>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</si>
  <si>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</si>
  <si>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</si>
  <si>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</si>
  <si>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</si>
  <si>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</si>
  <si>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</si>
  <si>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</si>
  <si>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</si>
  <si>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Nota: Se considera pasajeros de los servicios regular y no regular internacional</t>
  </si>
  <si>
    <t>Particip. Porcentual</t>
  </si>
  <si>
    <t>CUADRO Nº 9</t>
  </si>
  <si>
    <t>ATLANTA</t>
  </si>
  <si>
    <t>BOGOTA</t>
  </si>
  <si>
    <t>BUENOS AIRES</t>
  </si>
  <si>
    <t>CANCUN</t>
  </si>
  <si>
    <t>CIUDAD DE PANAMA</t>
  </si>
  <si>
    <t>FORT LAUDERDALE</t>
  </si>
  <si>
    <t>GUAYAQUIL</t>
  </si>
  <si>
    <t>HOUSTON</t>
  </si>
  <si>
    <t>LOS ANGELES</t>
  </si>
  <si>
    <t>MEXICO</t>
  </si>
  <si>
    <t>MIAMI</t>
  </si>
  <si>
    <t>NEW YORK</t>
  </si>
  <si>
    <t>PUNTA CANA</t>
  </si>
  <si>
    <t>QUITO</t>
  </si>
  <si>
    <t>SANTIAGO DE CHILE</t>
  </si>
  <si>
    <t>SAO PAULO</t>
  </si>
  <si>
    <t>PERÚ: TRÁFICO  MENSUAL DE PASAJEROS EMBARCADOS POR AEROPUERTOS A NIVEL INTERNACIONAL</t>
  </si>
  <si>
    <t>AEROPUERTOS</t>
  </si>
  <si>
    <t>OTROS</t>
  </si>
  <si>
    <t>SANTA CRUZ</t>
  </si>
  <si>
    <t>MEDELLIN</t>
  </si>
  <si>
    <t>MADRID</t>
  </si>
  <si>
    <t>AMSTERDAM</t>
  </si>
  <si>
    <t>LA PAZ</t>
  </si>
  <si>
    <t>ASUNCION</t>
  </si>
  <si>
    <t>PARIS</t>
  </si>
  <si>
    <t>CORDOBA</t>
  </si>
  <si>
    <t>MONTEVIDEO</t>
  </si>
  <si>
    <t>SAN JOSE DE COSTA RICA</t>
  </si>
  <si>
    <t>RIO DE JANEIRO</t>
  </si>
  <si>
    <t>CARTAGENA</t>
  </si>
  <si>
    <t>PORTO ALEGRE</t>
  </si>
  <si>
    <t>MENDOZA</t>
  </si>
  <si>
    <t>ANTOFAGASTA</t>
  </si>
  <si>
    <t>BRASILIA</t>
  </si>
  <si>
    <t>SANTO DOMINGO</t>
  </si>
  <si>
    <t>HABANA</t>
  </si>
  <si>
    <t>ARUBA</t>
  </si>
  <si>
    <t>SALTA</t>
  </si>
  <si>
    <t>TORONTO</t>
  </si>
  <si>
    <t>MONTREAL</t>
  </si>
  <si>
    <t>EL SALVADOR</t>
  </si>
  <si>
    <t>NEWARK</t>
  </si>
  <si>
    <t>CURITIBA</t>
  </si>
  <si>
    <t>ROSARIO</t>
  </si>
  <si>
    <t>MONTEGO BAY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</si>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</sst>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30">
    <font>
      <sz val="10"/>
      <name val="Arial"/>
    </font>
    <font>
      <sz val="10"/>
      <color indexed="8"/>
      <name val="匠牥晩††††††††††"/>
    </font>
    <font>
      <b/>
      <i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6"/>
      <name val="Arial"/>
      <family val="2"/>
    </font>
    <font>
      <sz val="7"/>
      <name val="Garamond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i/>
      <sz val="8"/>
      <name val="匠牥晩††††††††††"/>
    </font>
    <font>
      <sz val="8"/>
      <color indexed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2" fillId="22" borderId="0" applyNumberFormat="0" applyBorder="0" applyAlignment="0" applyProtection="0"/>
    <xf numFmtId="0" fontId="1" fillId="0" borderId="0"/>
    <xf numFmtId="0" fontId="10" fillId="0" borderId="0"/>
    <xf numFmtId="0" fontId="13" fillId="0" borderId="0"/>
    <xf numFmtId="0" fontId="3" fillId="23" borderId="4" applyNumberFormat="0" applyFont="0" applyAlignment="0" applyProtection="0"/>
    <xf numFmtId="9" fontId="10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6" applyBorder="0" applyAlignment="0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</cellStyleXfs>
  <cellXfs count="28">
    <xf numFmtId="0" fontId="0" fillId="0" borderId="0" xfId="0"/>
    <xf numFmtId="3" fontId="22" fillId="0" borderId="0" xfId="35" applyNumberFormat="1" applyFont="1"/>
    <xf numFmtId="3" fontId="23" fillId="0" borderId="0" xfId="35" applyNumberFormat="1" applyFont="1"/>
    <xf numFmtId="0" fontId="10" fillId="0" borderId="0" xfId="35"/>
    <xf numFmtId="0" fontId="24" fillId="0" borderId="0" xfId="35" applyFont="1"/>
    <xf numFmtId="0" fontId="10" fillId="0" borderId="0" xfId="35" applyAlignment="1">
      <alignment horizontal="center"/>
    </xf>
    <xf numFmtId="0" fontId="26" fillId="0" borderId="0" xfId="35" applyFont="1" applyAlignment="1">
      <alignment horizontal="center"/>
    </xf>
    <xf numFmtId="0" fontId="26" fillId="0" borderId="0" xfId="35" applyFont="1"/>
    <xf numFmtId="3" fontId="22" fillId="0" borderId="0" xfId="35" applyNumberFormat="1" applyFont="1" applyAlignment="1">
      <alignment wrapText="1"/>
    </xf>
    <xf numFmtId="0" fontId="28" fillId="0" borderId="0" xfId="34" applyFont="1" applyAlignment="1">
      <alignment horizontal="left" vertical="center"/>
    </xf>
    <xf numFmtId="0" fontId="28" fillId="0" borderId="0" xfId="34" applyFont="1" applyAlignment="1">
      <alignment horizontal="left" vertical="top"/>
    </xf>
    <xf numFmtId="0" fontId="27" fillId="24" borderId="10" xfId="35" applyFont="1" applyFill="1" applyBorder="1" applyAlignment="1">
      <alignment vertical="center" wrapText="1"/>
    </xf>
    <xf numFmtId="3" fontId="25" fillId="24" borderId="11" xfId="35" applyNumberFormat="1" applyFont="1" applyFill="1" applyBorder="1" applyAlignment="1">
      <alignment horizontal="right" vertical="center" wrapText="1" indent="1"/>
    </xf>
    <xf numFmtId="10" fontId="25" fillId="24" borderId="12" xfId="35" applyNumberFormat="1" applyFont="1" applyFill="1" applyBorder="1" applyAlignment="1">
      <alignment horizontal="right" vertical="center" indent="1"/>
    </xf>
    <xf numFmtId="3" fontId="22" fillId="0" borderId="13" xfId="35" applyNumberFormat="1" applyFont="1" applyBorder="1" applyAlignment="1">
      <alignment horizontal="right" vertical="center" wrapText="1" indent="1"/>
    </xf>
    <xf numFmtId="0" fontId="29" fillId="24" borderId="14" xfId="35" applyFont="1" applyFill="1" applyBorder="1" applyAlignment="1">
      <alignment vertical="center" wrapText="1"/>
    </xf>
    <xf numFmtId="10" fontId="25" fillId="24" borderId="15" xfId="35" applyNumberFormat="1" applyFont="1" applyFill="1" applyBorder="1" applyAlignment="1">
      <alignment horizontal="right" vertical="center" indent="1"/>
    </xf>
    <xf numFmtId="3" fontId="10" fillId="0" borderId="0" xfId="35" applyNumberFormat="1"/>
    <xf numFmtId="0" fontId="2" fillId="0" borderId="0" xfId="0" applyFont="1" applyAlignment="1">
      <alignment horizontal="center" vertical="center" wrapText="1"/>
    </xf>
    <xf numFmtId="3" fontId="2" fillId="24" borderId="11" xfId="35" applyNumberFormat="1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3" fontId="2" fillId="24" borderId="12" xfId="35" applyNumberFormat="1" applyFont="1" applyFill="1" applyBorder="1" applyAlignment="1">
      <alignment horizontal="center" vertical="center" wrapText="1"/>
    </xf>
    <xf numFmtId="0" fontId="2" fillId="24" borderId="10" xfId="35" applyFont="1" applyFill="1" applyBorder="1" applyAlignment="1">
      <alignment horizontal="center" vertical="center" wrapText="1"/>
    </xf>
    <xf numFmtId="16" fontId="22" fillId="0" borderId="0" xfId="35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" xfId="37" builtinId="10" customBuiltin="1"/>
    <cellStyle name="Porcentual 2" xfId="38" xr:uid="{00000000-0005-0000-0000-000026000000}"/>
    <cellStyle name="Salida" xfId="39" builtinId="21" customBuiltin="1"/>
    <cellStyle name="shirley" xfId="40" xr:uid="{00000000-0005-0000-0000-000028000000}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3</xdr:row>
      <xdr:rowOff>95250</xdr:rowOff>
    </xdr:to>
    <xdr:pic>
      <xdr:nvPicPr>
        <xdr:cNvPr id="274880" name="Imagen 1">
          <a:extLst>
            <a:ext uri="{FF2B5EF4-FFF2-40B4-BE49-F238E27FC236}">
              <a16:creationId xmlns:a16="http://schemas.microsoft.com/office/drawing/2014/main" id="{4C5C87CB-42B4-EF8D-5E4D-7550859E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114300</xdr:rowOff>
    </xdr:from>
    <xdr:to>
      <xdr:col>0</xdr:col>
      <xdr:colOff>1114425</xdr:colOff>
      <xdr:row>5</xdr:row>
      <xdr:rowOff>47625</xdr:rowOff>
    </xdr:to>
    <xdr:grpSp>
      <xdr:nvGrpSpPr>
        <xdr:cNvPr id="274881" name="Group 38">
          <a:extLst>
            <a:ext uri="{FF2B5EF4-FFF2-40B4-BE49-F238E27FC236}">
              <a16:creationId xmlns:a16="http://schemas.microsoft.com/office/drawing/2014/main" id="{A4EE1E99-B721-C535-3174-D47C38FFADBD}"/>
            </a:ext>
          </a:extLst>
        </xdr:cNvPr>
        <xdr:cNvGrpSpPr>
          <a:grpSpLocks noChangeAspect="1"/>
        </xdr:cNvGrpSpPr>
      </xdr:nvGrpSpPr>
      <xdr:grpSpPr bwMode="auto">
        <a:xfrm rot="-201987">
          <a:off x="104775" y="114300"/>
          <a:ext cx="1009650" cy="857250"/>
          <a:chOff x="-189" y="-150"/>
          <a:chExt cx="389" cy="218"/>
        </a:xfrm>
      </xdr:grpSpPr>
      <xdr:sp macro="" textlink="">
        <xdr:nvSpPr>
          <xdr:cNvPr id="274883" name="AutoShape 39">
            <a:extLst>
              <a:ext uri="{FF2B5EF4-FFF2-40B4-BE49-F238E27FC236}">
                <a16:creationId xmlns:a16="http://schemas.microsoft.com/office/drawing/2014/main" id="{5EBF5B6C-F0B4-CC33-F9A1-9403DFFC1F8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4884" name="Rectangle 40">
            <a:extLst>
              <a:ext uri="{FF2B5EF4-FFF2-40B4-BE49-F238E27FC236}">
                <a16:creationId xmlns:a16="http://schemas.microsoft.com/office/drawing/2014/main" id="{5979E5EE-96E3-E327-EA65-FA4A0E7F16EE}"/>
              </a:ext>
            </a:extLst>
          </xdr:cNvPr>
          <xdr:cNvSpPr>
            <a:spLocks noChangeArrowheads="1"/>
          </xdr:cNvSpPr>
        </xdr:nvSpPr>
        <xdr:spPr bwMode="auto">
          <a:xfrm>
            <a:off x="-184" y="-150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769" name="Rectangle 41">
            <a:extLst>
              <a:ext uri="{FF2B5EF4-FFF2-40B4-BE49-F238E27FC236}">
                <a16:creationId xmlns:a16="http://schemas.microsoft.com/office/drawing/2014/main" id="{1BD0D15C-594B-6059-A661-BAADEEDD7401}"/>
              </a:ext>
            </a:extLst>
          </xdr:cNvPr>
          <xdr:cNvSpPr>
            <a:spLocks noChangeArrowheads="1"/>
          </xdr:cNvSpPr>
        </xdr:nvSpPr>
        <xdr:spPr bwMode="auto">
          <a:xfrm>
            <a:off x="-193" y="-57"/>
            <a:ext cx="301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914400</xdr:colOff>
      <xdr:row>6</xdr:row>
      <xdr:rowOff>228600</xdr:rowOff>
    </xdr:to>
    <xdr:pic>
      <xdr:nvPicPr>
        <xdr:cNvPr id="274882" name="Picture 1" hidden="1">
          <a:extLst>
            <a:ext uri="{FF2B5EF4-FFF2-40B4-BE49-F238E27FC236}">
              <a16:creationId xmlns:a16="http://schemas.microsoft.com/office/drawing/2014/main" id="{78952AD9-DD56-FCA8-AE14-02CD80F822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showGridLines="0" tabSelected="1" zoomScaleNormal="100" workbookViewId="0">
      <selection activeCell="A7" sqref="A7"/>
    </sheetView>
  </sheetViews>
  <sheetFormatPr baseColWidth="10" defaultRowHeight="12.75"/>
  <cols>
    <col min="1" max="1" width="27" style="4" customWidth="1"/>
    <col min="2" max="6" width="10.7109375" style="1" customWidth="1"/>
    <col min="7" max="7" width="10.28515625" style="1" customWidth="1"/>
    <col min="8" max="14" width="10.7109375" style="1" customWidth="1"/>
    <col min="15" max="15" width="12.7109375" style="2" customWidth="1"/>
    <col min="16" max="16384" width="11.42578125" style="3"/>
  </cols>
  <sheetData>
    <row r="1" spans="1:15" ht="12.75" customHeight="1">
      <c r="O1" s="17"/>
    </row>
    <row r="2" spans="1:15" ht="15" customHeight="1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" customHeight="1">
      <c r="A4" s="27" t="s">
        <v>34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5" customHeight="1">
      <c r="A5" s="25" t="s">
        <v>64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12.75" customHeight="1" thickBot="1"/>
    <row r="7" spans="1:15" ht="30.75" customHeight="1" thickTop="1" thickBot="1">
      <c r="A7" s="22" t="s">
        <v>35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  <c r="N7" s="20" t="s">
        <v>14</v>
      </c>
      <c r="O7" s="21" t="s">
        <v>16</v>
      </c>
    </row>
    <row r="8" spans="1:15" ht="15.95" customHeight="1" thickTop="1">
      <c r="A8" s="15" t="s">
        <v>32</v>
      </c>
      <c r="B8" s="14">
        <v>95003</v>
      </c>
      <c r="C8" s="14">
        <v>80776</v>
      </c>
      <c r="D8" s="14">
        <v>78554</v>
      </c>
      <c r="E8" s="14"/>
      <c r="F8" s="14"/>
      <c r="G8" s="14"/>
      <c r="H8" s="14"/>
      <c r="I8" s="14"/>
      <c r="J8" s="14"/>
      <c r="K8" s="14"/>
      <c r="L8" s="14"/>
      <c r="M8" s="14"/>
      <c r="N8" s="14">
        <f>SUM(B8:M8)</f>
        <v>254333</v>
      </c>
      <c r="O8" s="16">
        <f>+N8/$N$52</f>
        <v>0.16951883027854669</v>
      </c>
    </row>
    <row r="9" spans="1:15" ht="15.95" customHeight="1">
      <c r="A9" s="15" t="s">
        <v>19</v>
      </c>
      <c r="B9" s="14">
        <v>39841</v>
      </c>
      <c r="C9" s="14">
        <v>41109</v>
      </c>
      <c r="D9" s="14">
        <v>43350</v>
      </c>
      <c r="E9" s="14"/>
      <c r="F9" s="14"/>
      <c r="G9" s="14"/>
      <c r="H9" s="14"/>
      <c r="I9" s="14"/>
      <c r="J9" s="14"/>
      <c r="K9" s="14"/>
      <c r="L9" s="14"/>
      <c r="M9" s="14"/>
      <c r="N9" s="14">
        <f t="shared" ref="N9:N52" si="0">SUM(B9:M9)</f>
        <v>124300</v>
      </c>
      <c r="O9" s="16">
        <f>+N9/$N$52</f>
        <v>8.2848826552682317E-2</v>
      </c>
    </row>
    <row r="10" spans="1:15" ht="15.95" customHeight="1">
      <c r="A10" s="15" t="s">
        <v>39</v>
      </c>
      <c r="B10" s="14">
        <v>40193</v>
      </c>
      <c r="C10" s="14">
        <v>36883</v>
      </c>
      <c r="D10" s="14">
        <v>37977</v>
      </c>
      <c r="E10" s="14"/>
      <c r="F10" s="14"/>
      <c r="G10" s="14"/>
      <c r="H10" s="14"/>
      <c r="I10" s="14"/>
      <c r="J10" s="14"/>
      <c r="K10" s="14"/>
      <c r="L10" s="14"/>
      <c r="M10" s="14"/>
      <c r="N10" s="14">
        <f t="shared" si="0"/>
        <v>115053</v>
      </c>
      <c r="O10" s="16">
        <f>+N10/$N$52</f>
        <v>7.6685487058453419E-2</v>
      </c>
    </row>
    <row r="11" spans="1:15" ht="15.95" customHeight="1">
      <c r="A11" s="15" t="s">
        <v>28</v>
      </c>
      <c r="B11" s="14">
        <v>36373</v>
      </c>
      <c r="C11" s="14">
        <v>35616</v>
      </c>
      <c r="D11" s="14">
        <v>40888</v>
      </c>
      <c r="E11" s="14"/>
      <c r="F11" s="14"/>
      <c r="G11" s="14"/>
      <c r="H11" s="14"/>
      <c r="I11" s="14"/>
      <c r="J11" s="14"/>
      <c r="K11" s="14"/>
      <c r="L11" s="14"/>
      <c r="M11" s="14"/>
      <c r="N11" s="14">
        <f t="shared" si="0"/>
        <v>112877</v>
      </c>
      <c r="O11" s="16">
        <f>+N11/$N$52</f>
        <v>7.5235132701424956E-2</v>
      </c>
    </row>
    <row r="12" spans="1:15" ht="15.95" customHeight="1">
      <c r="A12" s="15" t="s">
        <v>20</v>
      </c>
      <c r="B12" s="14">
        <v>34030</v>
      </c>
      <c r="C12" s="14">
        <v>28526</v>
      </c>
      <c r="D12" s="14">
        <v>31452</v>
      </c>
      <c r="E12" s="14"/>
      <c r="F12" s="14"/>
      <c r="G12" s="14"/>
      <c r="H12" s="14"/>
      <c r="I12" s="14"/>
      <c r="J12" s="14"/>
      <c r="K12" s="14"/>
      <c r="L12" s="14"/>
      <c r="M12" s="14"/>
      <c r="N12" s="14">
        <f t="shared" si="0"/>
        <v>94008</v>
      </c>
      <c r="O12" s="16">
        <f>+N12/$N$52</f>
        <v>6.2658507534710861E-2</v>
      </c>
    </row>
    <row r="13" spans="1:15" ht="15.95" customHeight="1">
      <c r="A13" s="15" t="s">
        <v>22</v>
      </c>
      <c r="B13" s="14">
        <v>26851</v>
      </c>
      <c r="C13" s="14">
        <v>27059</v>
      </c>
      <c r="D13" s="14">
        <v>30133</v>
      </c>
      <c r="E13" s="14"/>
      <c r="F13" s="14"/>
      <c r="G13" s="14"/>
      <c r="H13" s="14"/>
      <c r="I13" s="14"/>
      <c r="J13" s="14"/>
      <c r="K13" s="14"/>
      <c r="L13" s="14"/>
      <c r="M13" s="14"/>
      <c r="N13" s="14">
        <f t="shared" si="0"/>
        <v>84043</v>
      </c>
      <c r="O13" s="16">
        <f>+N13/$N$52</f>
        <v>5.6016604424513922E-2</v>
      </c>
    </row>
    <row r="14" spans="1:15" ht="15.95" customHeight="1">
      <c r="A14" s="15" t="s">
        <v>33</v>
      </c>
      <c r="B14" s="14">
        <v>21773</v>
      </c>
      <c r="C14" s="14">
        <v>19717</v>
      </c>
      <c r="D14" s="14">
        <v>24075</v>
      </c>
      <c r="E14" s="14"/>
      <c r="F14" s="14"/>
      <c r="G14" s="14"/>
      <c r="H14" s="14"/>
      <c r="I14" s="14"/>
      <c r="J14" s="14"/>
      <c r="K14" s="14"/>
      <c r="L14" s="14"/>
      <c r="M14" s="14"/>
      <c r="N14" s="14">
        <f t="shared" si="0"/>
        <v>65565</v>
      </c>
      <c r="O14" s="16">
        <f>+N14/$N$52</f>
        <v>4.370058980632837E-2</v>
      </c>
    </row>
    <row r="15" spans="1:15" ht="15.95" customHeight="1">
      <c r="A15" s="15" t="s">
        <v>30</v>
      </c>
      <c r="B15" s="14">
        <v>21227</v>
      </c>
      <c r="C15" s="14">
        <v>20194</v>
      </c>
      <c r="D15" s="14">
        <v>18894</v>
      </c>
      <c r="E15" s="14"/>
      <c r="F15" s="14"/>
      <c r="G15" s="14"/>
      <c r="H15" s="14"/>
      <c r="I15" s="14"/>
      <c r="J15" s="14"/>
      <c r="K15" s="14"/>
      <c r="L15" s="14"/>
      <c r="M15" s="14"/>
      <c r="N15" s="14">
        <f t="shared" si="0"/>
        <v>60315</v>
      </c>
      <c r="O15" s="16">
        <f>+N15/$N$52</f>
        <v>4.020134331074042E-2</v>
      </c>
    </row>
    <row r="16" spans="1:15" ht="15.95" customHeight="1">
      <c r="A16" s="15" t="s">
        <v>21</v>
      </c>
      <c r="B16" s="14">
        <v>18388</v>
      </c>
      <c r="C16" s="14">
        <v>17851</v>
      </c>
      <c r="D16" s="14">
        <v>17865</v>
      </c>
      <c r="E16" s="14"/>
      <c r="F16" s="14"/>
      <c r="G16" s="14"/>
      <c r="H16" s="14"/>
      <c r="I16" s="14"/>
      <c r="J16" s="14"/>
      <c r="K16" s="14"/>
      <c r="L16" s="14"/>
      <c r="M16" s="14"/>
      <c r="N16" s="14">
        <f t="shared" si="0"/>
        <v>54104</v>
      </c>
      <c r="O16" s="16">
        <f>+N16/$N$52</f>
        <v>3.6061568075674372E-2</v>
      </c>
    </row>
    <row r="17" spans="1:15" ht="15.95" customHeight="1">
      <c r="A17" s="15" t="s">
        <v>18</v>
      </c>
      <c r="B17" s="14">
        <v>15511</v>
      </c>
      <c r="C17" s="14">
        <v>15295</v>
      </c>
      <c r="D17" s="14">
        <v>17098</v>
      </c>
      <c r="E17" s="14"/>
      <c r="F17" s="14"/>
      <c r="G17" s="14"/>
      <c r="H17" s="14"/>
      <c r="I17" s="14"/>
      <c r="J17" s="14"/>
      <c r="K17" s="14"/>
      <c r="L17" s="14"/>
      <c r="M17" s="14"/>
      <c r="N17" s="14">
        <f t="shared" si="0"/>
        <v>47904</v>
      </c>
      <c r="O17" s="16">
        <f>+N17/$N$52</f>
        <v>3.1929124595170506E-2</v>
      </c>
    </row>
    <row r="18" spans="1:15" ht="15.95" customHeight="1">
      <c r="A18" s="15" t="s">
        <v>38</v>
      </c>
      <c r="B18" s="14">
        <v>12852</v>
      </c>
      <c r="C18" s="14">
        <v>12551</v>
      </c>
      <c r="D18" s="14">
        <v>13230</v>
      </c>
      <c r="E18" s="14"/>
      <c r="F18" s="14"/>
      <c r="G18" s="14"/>
      <c r="H18" s="14"/>
      <c r="I18" s="14"/>
      <c r="J18" s="14"/>
      <c r="K18" s="14"/>
      <c r="L18" s="14"/>
      <c r="M18" s="14"/>
      <c r="N18" s="14">
        <f t="shared" si="0"/>
        <v>38633</v>
      </c>
      <c r="O18" s="16">
        <f>+N18/$N$52</f>
        <v>2.5749788545533194E-2</v>
      </c>
    </row>
    <row r="19" spans="1:15" ht="15.95" customHeight="1">
      <c r="A19" s="15" t="s">
        <v>27</v>
      </c>
      <c r="B19" s="14">
        <v>9502</v>
      </c>
      <c r="C19" s="14">
        <v>11691</v>
      </c>
      <c r="D19" s="14">
        <v>13763</v>
      </c>
      <c r="E19" s="14"/>
      <c r="F19" s="14"/>
      <c r="G19" s="14"/>
      <c r="H19" s="14"/>
      <c r="I19" s="14"/>
      <c r="J19" s="14"/>
      <c r="K19" s="14"/>
      <c r="L19" s="14"/>
      <c r="M19" s="14"/>
      <c r="N19" s="14">
        <f t="shared" si="0"/>
        <v>34956</v>
      </c>
      <c r="O19" s="16">
        <f>+N19/$N$52</f>
        <v>2.3298982952337597E-2</v>
      </c>
    </row>
    <row r="20" spans="1:15" ht="15.95" customHeight="1">
      <c r="A20" s="15" t="s">
        <v>31</v>
      </c>
      <c r="B20" s="14">
        <v>9637</v>
      </c>
      <c r="C20" s="14">
        <v>10638</v>
      </c>
      <c r="D20" s="14">
        <v>13923</v>
      </c>
      <c r="E20" s="14"/>
      <c r="F20" s="14"/>
      <c r="G20" s="14"/>
      <c r="H20" s="14"/>
      <c r="I20" s="14"/>
      <c r="J20" s="14"/>
      <c r="K20" s="14"/>
      <c r="L20" s="14"/>
      <c r="M20" s="14"/>
      <c r="N20" s="14">
        <f t="shared" si="0"/>
        <v>34198</v>
      </c>
      <c r="O20" s="16">
        <f>+N20/$N$52</f>
        <v>2.2793758410688897E-2</v>
      </c>
    </row>
    <row r="21" spans="1:15" ht="15.95" customHeight="1">
      <c r="A21" s="15" t="s">
        <v>48</v>
      </c>
      <c r="B21" s="14">
        <v>10306</v>
      </c>
      <c r="C21" s="14">
        <v>10852</v>
      </c>
      <c r="D21" s="14">
        <v>11172</v>
      </c>
      <c r="E21" s="14"/>
      <c r="F21" s="14"/>
      <c r="G21" s="14"/>
      <c r="H21" s="14"/>
      <c r="I21" s="14"/>
      <c r="J21" s="14"/>
      <c r="K21" s="14"/>
      <c r="L21" s="14"/>
      <c r="M21" s="14"/>
      <c r="N21" s="14">
        <f t="shared" si="0"/>
        <v>32330</v>
      </c>
      <c r="O21" s="16">
        <f>+N21/$N$52</f>
        <v>2.1548693181401606E-2</v>
      </c>
    </row>
    <row r="22" spans="1:15" ht="15.95" customHeight="1">
      <c r="A22" s="15" t="s">
        <v>43</v>
      </c>
      <c r="B22" s="14">
        <v>10129</v>
      </c>
      <c r="C22" s="14">
        <v>9133</v>
      </c>
      <c r="D22" s="14">
        <v>9818</v>
      </c>
      <c r="E22" s="14"/>
      <c r="F22" s="14"/>
      <c r="G22" s="14"/>
      <c r="H22" s="14"/>
      <c r="I22" s="14"/>
      <c r="J22" s="14"/>
      <c r="K22" s="14"/>
      <c r="L22" s="14"/>
      <c r="M22" s="14"/>
      <c r="N22" s="14">
        <f t="shared" si="0"/>
        <v>29080</v>
      </c>
      <c r="O22" s="16">
        <f>+N22/$N$52</f>
        <v>1.9382492969847159E-2</v>
      </c>
    </row>
    <row r="23" spans="1:15" ht="15.95" customHeight="1">
      <c r="A23" s="15" t="s">
        <v>26</v>
      </c>
      <c r="B23" s="14">
        <v>9432</v>
      </c>
      <c r="C23" s="14">
        <v>9037</v>
      </c>
      <c r="D23" s="14">
        <v>10466</v>
      </c>
      <c r="E23" s="14"/>
      <c r="F23" s="14"/>
      <c r="G23" s="14"/>
      <c r="H23" s="14"/>
      <c r="I23" s="14"/>
      <c r="J23" s="14"/>
      <c r="K23" s="14"/>
      <c r="L23" s="14"/>
      <c r="M23" s="14"/>
      <c r="N23" s="14">
        <f t="shared" si="0"/>
        <v>28935</v>
      </c>
      <c r="O23" s="16">
        <f>+N23/$N$52</f>
        <v>1.9285847114254729E-2</v>
      </c>
    </row>
    <row r="24" spans="1:15" ht="15.95" customHeight="1">
      <c r="A24" s="15" t="s">
        <v>29</v>
      </c>
      <c r="B24" s="14">
        <v>8949</v>
      </c>
      <c r="C24" s="14">
        <v>8393</v>
      </c>
      <c r="D24" s="14">
        <v>9343</v>
      </c>
      <c r="E24" s="14"/>
      <c r="F24" s="14"/>
      <c r="G24" s="14"/>
      <c r="H24" s="14"/>
      <c r="I24" s="14"/>
      <c r="J24" s="14"/>
      <c r="K24" s="14"/>
      <c r="L24" s="14"/>
      <c r="M24" s="14"/>
      <c r="N24" s="14">
        <f t="shared" si="0"/>
        <v>26685</v>
      </c>
      <c r="O24" s="16">
        <f>+N24/$N$52</f>
        <v>1.7786170044717036E-2</v>
      </c>
    </row>
    <row r="25" spans="1:15" ht="15.95" customHeight="1">
      <c r="A25" s="15" t="s">
        <v>40</v>
      </c>
      <c r="B25" s="14">
        <v>8107</v>
      </c>
      <c r="C25" s="14">
        <v>7471</v>
      </c>
      <c r="D25" s="14">
        <v>8467</v>
      </c>
      <c r="E25" s="14"/>
      <c r="F25" s="14"/>
      <c r="G25" s="14"/>
      <c r="H25" s="14"/>
      <c r="I25" s="14"/>
      <c r="J25" s="14"/>
      <c r="K25" s="14"/>
      <c r="L25" s="14"/>
      <c r="M25" s="14"/>
      <c r="N25" s="14">
        <f t="shared" si="0"/>
        <v>24045</v>
      </c>
      <c r="O25" s="16">
        <f>+N25/$N$52</f>
        <v>1.6026548949792812E-2</v>
      </c>
    </row>
    <row r="26" spans="1:15" ht="15.95" customHeight="1">
      <c r="A26" s="15" t="s">
        <v>41</v>
      </c>
      <c r="B26" s="14">
        <v>7181</v>
      </c>
      <c r="C26" s="14">
        <v>6314</v>
      </c>
      <c r="D26" s="14">
        <v>7808</v>
      </c>
      <c r="E26" s="14"/>
      <c r="F26" s="14"/>
      <c r="G26" s="14"/>
      <c r="H26" s="14"/>
      <c r="I26" s="14"/>
      <c r="J26" s="14"/>
      <c r="K26" s="14"/>
      <c r="L26" s="14"/>
      <c r="M26" s="14"/>
      <c r="N26" s="14">
        <f t="shared" si="0"/>
        <v>21303</v>
      </c>
      <c r="O26" s="16">
        <f>+N26/$N$52</f>
        <v>1.4198942494382876E-2</v>
      </c>
    </row>
    <row r="27" spans="1:15" ht="15.95" customHeight="1">
      <c r="A27" s="15" t="s">
        <v>24</v>
      </c>
      <c r="B27" s="14">
        <v>6975</v>
      </c>
      <c r="C27" s="14">
        <v>6489</v>
      </c>
      <c r="D27" s="14">
        <v>7682</v>
      </c>
      <c r="E27" s="14"/>
      <c r="F27" s="14"/>
      <c r="G27" s="14"/>
      <c r="H27" s="14"/>
      <c r="I27" s="14"/>
      <c r="J27" s="14"/>
      <c r="K27" s="14"/>
      <c r="L27" s="14"/>
      <c r="M27" s="14"/>
      <c r="N27" s="14">
        <f t="shared" si="0"/>
        <v>21146</v>
      </c>
      <c r="O27" s="16">
        <f>+N27/$N$52</f>
        <v>1.4094298361086246E-2</v>
      </c>
    </row>
    <row r="28" spans="1:15" ht="15.95" customHeight="1">
      <c r="A28" s="15" t="s">
        <v>25</v>
      </c>
      <c r="B28" s="14">
        <v>5315</v>
      </c>
      <c r="C28" s="14">
        <v>5553</v>
      </c>
      <c r="D28" s="14">
        <v>5950</v>
      </c>
      <c r="E28" s="14"/>
      <c r="F28" s="14"/>
      <c r="G28" s="14"/>
      <c r="H28" s="14"/>
      <c r="I28" s="14"/>
      <c r="J28" s="14"/>
      <c r="K28" s="14"/>
      <c r="L28" s="14"/>
      <c r="M28" s="14"/>
      <c r="N28" s="14">
        <f t="shared" si="0"/>
        <v>16818</v>
      </c>
      <c r="O28" s="16">
        <f>+N28/$N$52</f>
        <v>1.1209586202437742E-2</v>
      </c>
    </row>
    <row r="29" spans="1:15" ht="15.95" customHeight="1">
      <c r="A29" s="15" t="s">
        <v>45</v>
      </c>
      <c r="B29" s="14">
        <v>5697</v>
      </c>
      <c r="C29" s="14">
        <v>4728</v>
      </c>
      <c r="D29" s="14">
        <v>4461</v>
      </c>
      <c r="E29" s="14"/>
      <c r="F29" s="14"/>
      <c r="G29" s="14"/>
      <c r="H29" s="14"/>
      <c r="I29" s="14"/>
      <c r="J29" s="14"/>
      <c r="K29" s="14"/>
      <c r="L29" s="14"/>
      <c r="M29" s="14"/>
      <c r="N29" s="14">
        <f t="shared" si="0"/>
        <v>14886</v>
      </c>
      <c r="O29" s="16">
        <f>+N29/$N$52</f>
        <v>9.9218634920613755E-3</v>
      </c>
    </row>
    <row r="30" spans="1:15" ht="15.95" customHeight="1">
      <c r="A30" s="15" t="s">
        <v>47</v>
      </c>
      <c r="B30" s="14">
        <v>4793</v>
      </c>
      <c r="C30" s="14">
        <v>4320</v>
      </c>
      <c r="D30" s="14">
        <v>5166</v>
      </c>
      <c r="E30" s="14"/>
      <c r="F30" s="14"/>
      <c r="G30" s="14"/>
      <c r="H30" s="14"/>
      <c r="I30" s="14"/>
      <c r="J30" s="14"/>
      <c r="K30" s="14"/>
      <c r="L30" s="14"/>
      <c r="M30" s="14"/>
      <c r="N30" s="14">
        <f t="shared" si="0"/>
        <v>14279</v>
      </c>
      <c r="O30" s="16">
        <f>+N30/$N$52</f>
        <v>9.5172839448572077E-3</v>
      </c>
    </row>
    <row r="31" spans="1:15" ht="15.95" customHeight="1">
      <c r="A31" s="15" t="s">
        <v>44</v>
      </c>
      <c r="B31" s="14">
        <v>4605</v>
      </c>
      <c r="C31" s="14">
        <v>4175</v>
      </c>
      <c r="D31" s="14">
        <v>4519</v>
      </c>
      <c r="E31" s="14"/>
      <c r="F31" s="14"/>
      <c r="G31" s="14"/>
      <c r="H31" s="14"/>
      <c r="I31" s="14"/>
      <c r="J31" s="14"/>
      <c r="K31" s="14"/>
      <c r="L31" s="14"/>
      <c r="M31" s="14"/>
      <c r="N31" s="14">
        <f t="shared" si="0"/>
        <v>13299</v>
      </c>
      <c r="O31" s="16">
        <f>+N31/$N$52</f>
        <v>8.8640912656807909E-3</v>
      </c>
    </row>
    <row r="32" spans="1:15" ht="15.95" customHeight="1">
      <c r="A32" s="15" t="s">
        <v>46</v>
      </c>
      <c r="B32" s="14">
        <v>4089</v>
      </c>
      <c r="C32" s="14">
        <v>4389</v>
      </c>
      <c r="D32" s="14">
        <v>4703</v>
      </c>
      <c r="E32" s="14"/>
      <c r="F32" s="14"/>
      <c r="G32" s="14"/>
      <c r="H32" s="14"/>
      <c r="I32" s="14"/>
      <c r="J32" s="14"/>
      <c r="K32" s="14"/>
      <c r="L32" s="14"/>
      <c r="M32" s="14"/>
      <c r="N32" s="14">
        <f t="shared" si="0"/>
        <v>13181</v>
      </c>
      <c r="O32" s="16">
        <f>+N32/$N$52</f>
        <v>8.7854415349228141E-3</v>
      </c>
    </row>
    <row r="33" spans="1:15" ht="15.95" customHeight="1">
      <c r="A33" s="15" t="s">
        <v>52</v>
      </c>
      <c r="B33" s="14">
        <v>4031</v>
      </c>
      <c r="C33" s="14">
        <v>3059</v>
      </c>
      <c r="D33" s="14">
        <v>4591</v>
      </c>
      <c r="E33" s="14"/>
      <c r="F33" s="14"/>
      <c r="G33" s="14"/>
      <c r="H33" s="14"/>
      <c r="I33" s="14"/>
      <c r="J33" s="14"/>
      <c r="K33" s="14"/>
      <c r="L33" s="14"/>
      <c r="M33" s="14"/>
      <c r="N33" s="14">
        <f t="shared" si="0"/>
        <v>11681</v>
      </c>
      <c r="O33" s="16">
        <f>+N33/$N$52</f>
        <v>7.7856568218976846E-3</v>
      </c>
    </row>
    <row r="34" spans="1:15" ht="15.95" customHeight="1">
      <c r="A34" s="15" t="s">
        <v>42</v>
      </c>
      <c r="B34" s="14">
        <v>3680</v>
      </c>
      <c r="C34" s="14">
        <v>3444</v>
      </c>
      <c r="D34" s="14">
        <v>3712</v>
      </c>
      <c r="E34" s="14"/>
      <c r="F34" s="14"/>
      <c r="G34" s="14"/>
      <c r="H34" s="14"/>
      <c r="I34" s="14"/>
      <c r="J34" s="14"/>
      <c r="K34" s="14"/>
      <c r="L34" s="14"/>
      <c r="M34" s="14"/>
      <c r="N34" s="14">
        <f t="shared" si="0"/>
        <v>10836</v>
      </c>
      <c r="O34" s="16">
        <f>+N34/$N$52</f>
        <v>7.2224447668935293E-3</v>
      </c>
    </row>
    <row r="35" spans="1:15" ht="15.95" customHeight="1">
      <c r="A35" s="15" t="s">
        <v>56</v>
      </c>
      <c r="B35" s="14">
        <v>3416</v>
      </c>
      <c r="C35" s="14">
        <v>3029</v>
      </c>
      <c r="D35" s="14">
        <v>3023</v>
      </c>
      <c r="E35" s="14"/>
      <c r="F35" s="14"/>
      <c r="G35" s="14"/>
      <c r="H35" s="14"/>
      <c r="I35" s="14"/>
      <c r="J35" s="14"/>
      <c r="K35" s="14"/>
      <c r="L35" s="14"/>
      <c r="M35" s="14"/>
      <c r="N35" s="14">
        <f t="shared" si="0"/>
        <v>9468</v>
      </c>
      <c r="O35" s="16">
        <f>+N35/$N$52</f>
        <v>6.3106411086146117E-3</v>
      </c>
    </row>
    <row r="36" spans="1:15" ht="15.95" customHeight="1">
      <c r="A36" s="15" t="s">
        <v>60</v>
      </c>
      <c r="B36" s="14">
        <v>3789</v>
      </c>
      <c r="C36" s="14">
        <v>2531</v>
      </c>
      <c r="D36" s="14">
        <v>2976</v>
      </c>
      <c r="E36" s="14"/>
      <c r="F36" s="14"/>
      <c r="G36" s="14"/>
      <c r="H36" s="14"/>
      <c r="I36" s="14"/>
      <c r="J36" s="14"/>
      <c r="K36" s="14"/>
      <c r="L36" s="14"/>
      <c r="M36" s="14"/>
      <c r="N36" s="14">
        <f t="shared" si="0"/>
        <v>9296</v>
      </c>
      <c r="O36" s="16">
        <f>+N36/$N$52</f>
        <v>6.1959991281877302E-3</v>
      </c>
    </row>
    <row r="37" spans="1:15" ht="15.95" customHeight="1">
      <c r="A37" s="15" t="s">
        <v>37</v>
      </c>
      <c r="B37" s="14">
        <v>4343</v>
      </c>
      <c r="C37" s="14">
        <v>1852</v>
      </c>
      <c r="D37" s="14">
        <v>2970</v>
      </c>
      <c r="E37" s="14"/>
      <c r="F37" s="14"/>
      <c r="G37" s="14"/>
      <c r="H37" s="14"/>
      <c r="I37" s="14"/>
      <c r="J37" s="14"/>
      <c r="K37" s="14"/>
      <c r="L37" s="14"/>
      <c r="M37" s="14"/>
      <c r="N37" s="14">
        <f t="shared" si="0"/>
        <v>9165</v>
      </c>
      <c r="O37" s="16">
        <f>+N37/$N$52</f>
        <v>6.1086845965835357E-3</v>
      </c>
    </row>
    <row r="38" spans="1:15" ht="15.95" customHeight="1">
      <c r="A38" s="15" t="s">
        <v>55</v>
      </c>
      <c r="B38" s="14">
        <v>2843</v>
      </c>
      <c r="C38" s="14">
        <v>2765</v>
      </c>
      <c r="D38" s="14">
        <v>3271</v>
      </c>
      <c r="E38" s="14"/>
      <c r="F38" s="14"/>
      <c r="G38" s="14"/>
      <c r="H38" s="14"/>
      <c r="I38" s="14"/>
      <c r="J38" s="14"/>
      <c r="K38" s="14"/>
      <c r="L38" s="14"/>
      <c r="M38" s="14"/>
      <c r="N38" s="14">
        <f t="shared" si="0"/>
        <v>8879</v>
      </c>
      <c r="O38" s="16">
        <f>+N38/$N$52</f>
        <v>5.9180589779667444E-3</v>
      </c>
    </row>
    <row r="39" spans="1:15" ht="15.95" customHeight="1">
      <c r="A39" s="15" t="s">
        <v>59</v>
      </c>
      <c r="B39" s="14">
        <v>2149</v>
      </c>
      <c r="C39" s="14">
        <v>3107</v>
      </c>
      <c r="D39" s="14">
        <v>3393</v>
      </c>
      <c r="E39" s="14"/>
      <c r="F39" s="14"/>
      <c r="G39" s="14"/>
      <c r="H39" s="14"/>
      <c r="I39" s="14"/>
      <c r="J39" s="14"/>
      <c r="K39" s="14"/>
      <c r="L39" s="14"/>
      <c r="M39" s="14"/>
      <c r="N39" s="14">
        <f t="shared" si="0"/>
        <v>8649</v>
      </c>
      <c r="O39" s="16">
        <f>+N39/$N$52</f>
        <v>5.7647586553028918E-3</v>
      </c>
    </row>
    <row r="40" spans="1:15" ht="15.95" customHeight="1">
      <c r="A40" s="15" t="s">
        <v>50</v>
      </c>
      <c r="B40" s="14">
        <v>3044</v>
      </c>
      <c r="C40" s="14">
        <v>2286</v>
      </c>
      <c r="D40" s="14">
        <v>3091</v>
      </c>
      <c r="E40" s="14"/>
      <c r="F40" s="14"/>
      <c r="G40" s="14"/>
      <c r="H40" s="14"/>
      <c r="I40" s="14"/>
      <c r="J40" s="14"/>
      <c r="K40" s="14"/>
      <c r="L40" s="14"/>
      <c r="M40" s="14"/>
      <c r="N40" s="14">
        <f t="shared" si="0"/>
        <v>8421</v>
      </c>
      <c r="O40" s="16">
        <f>+N40/$N$52</f>
        <v>5.6127913789230715E-3</v>
      </c>
    </row>
    <row r="41" spans="1:15" ht="15.95" customHeight="1">
      <c r="A41" s="15" t="s">
        <v>54</v>
      </c>
      <c r="B41" s="14">
        <v>2661</v>
      </c>
      <c r="C41" s="14">
        <v>1775</v>
      </c>
      <c r="D41" s="14">
        <v>2279</v>
      </c>
      <c r="E41" s="14"/>
      <c r="F41" s="14"/>
      <c r="G41" s="14"/>
      <c r="H41" s="14"/>
      <c r="I41" s="14"/>
      <c r="J41" s="14"/>
      <c r="K41" s="14"/>
      <c r="L41" s="14"/>
      <c r="M41" s="14"/>
      <c r="N41" s="14">
        <f t="shared" si="0"/>
        <v>6715</v>
      </c>
      <c r="O41" s="16">
        <f>+N41/$N$52</f>
        <v>4.4757028986424927E-3</v>
      </c>
    </row>
    <row r="42" spans="1:15" ht="15.95" customHeight="1">
      <c r="A42" s="15" t="s">
        <v>63</v>
      </c>
      <c r="B42" s="14">
        <v>1927</v>
      </c>
      <c r="C42" s="14">
        <v>1769</v>
      </c>
      <c r="D42" s="14">
        <v>2006</v>
      </c>
      <c r="E42" s="14"/>
      <c r="F42" s="14"/>
      <c r="G42" s="14"/>
      <c r="H42" s="14"/>
      <c r="I42" s="14"/>
      <c r="J42" s="14"/>
      <c r="K42" s="14"/>
      <c r="L42" s="14"/>
      <c r="M42" s="14"/>
      <c r="N42" s="14">
        <f t="shared" si="0"/>
        <v>5702</v>
      </c>
      <c r="O42" s="16">
        <f>+N42/$N$52</f>
        <v>3.800514955779522E-3</v>
      </c>
    </row>
    <row r="43" spans="1:15" ht="15.95" customHeight="1">
      <c r="A43" s="15" t="s">
        <v>23</v>
      </c>
      <c r="B43" s="14">
        <v>3914</v>
      </c>
      <c r="C43" s="14">
        <v>1508</v>
      </c>
      <c r="D43" s="14">
        <v>5</v>
      </c>
      <c r="E43" s="14"/>
      <c r="F43" s="14"/>
      <c r="G43" s="14"/>
      <c r="H43" s="14"/>
      <c r="I43" s="14"/>
      <c r="J43" s="14"/>
      <c r="K43" s="14"/>
      <c r="L43" s="14"/>
      <c r="M43" s="14"/>
      <c r="N43" s="14">
        <f t="shared" si="0"/>
        <v>5427</v>
      </c>
      <c r="O43" s="16">
        <f>+N43/$N$52</f>
        <v>3.6172210917249153E-3</v>
      </c>
    </row>
    <row r="44" spans="1:15" ht="15.95" customHeight="1">
      <c r="A44" s="15" t="s">
        <v>62</v>
      </c>
      <c r="B44" s="14">
        <v>1965</v>
      </c>
      <c r="C44" s="14">
        <v>1525</v>
      </c>
      <c r="D44" s="14">
        <v>1688</v>
      </c>
      <c r="E44" s="14"/>
      <c r="F44" s="14"/>
      <c r="G44" s="14"/>
      <c r="H44" s="14"/>
      <c r="I44" s="14"/>
      <c r="J44" s="14"/>
      <c r="K44" s="14"/>
      <c r="L44" s="14"/>
      <c r="M44" s="14"/>
      <c r="N44" s="14">
        <f t="shared" si="0"/>
        <v>5178</v>
      </c>
      <c r="O44" s="16">
        <f>+N44/$N$52</f>
        <v>3.451256829362744E-3</v>
      </c>
    </row>
    <row r="45" spans="1:15" ht="15.95" customHeight="1">
      <c r="A45" s="15" t="s">
        <v>49</v>
      </c>
      <c r="B45" s="14">
        <v>1694</v>
      </c>
      <c r="C45" s="14">
        <v>1278</v>
      </c>
      <c r="D45" s="14">
        <v>1535</v>
      </c>
      <c r="E45" s="14"/>
      <c r="F45" s="14"/>
      <c r="G45" s="14"/>
      <c r="H45" s="14"/>
      <c r="I45" s="14"/>
      <c r="J45" s="14"/>
      <c r="K45" s="14"/>
      <c r="L45" s="14"/>
      <c r="M45" s="14"/>
      <c r="N45" s="14">
        <f t="shared" si="0"/>
        <v>4507</v>
      </c>
      <c r="O45" s="16">
        <f>+N45/$N$52</f>
        <v>3.004019801069503E-3</v>
      </c>
    </row>
    <row r="46" spans="1:15" ht="15.95" customHeight="1">
      <c r="A46" s="15" t="s">
        <v>61</v>
      </c>
      <c r="B46" s="14">
        <v>1487</v>
      </c>
      <c r="C46" s="14">
        <v>1116</v>
      </c>
      <c r="D46" s="14">
        <v>1567</v>
      </c>
      <c r="E46" s="14"/>
      <c r="F46" s="14"/>
      <c r="G46" s="14"/>
      <c r="H46" s="14"/>
      <c r="I46" s="14"/>
      <c r="J46" s="14"/>
      <c r="K46" s="14"/>
      <c r="L46" s="14"/>
      <c r="M46" s="14"/>
      <c r="N46" s="14">
        <f t="shared" si="0"/>
        <v>4170</v>
      </c>
      <c r="O46" s="16">
        <f>+N46/$N$52</f>
        <v>2.7794015022098574E-3</v>
      </c>
    </row>
    <row r="47" spans="1:15" ht="15.95" customHeight="1">
      <c r="A47" s="15" t="s">
        <v>51</v>
      </c>
      <c r="B47" s="14">
        <v>1392</v>
      </c>
      <c r="C47" s="14">
        <v>1355</v>
      </c>
      <c r="D47" s="14">
        <v>1217</v>
      </c>
      <c r="E47" s="14"/>
      <c r="F47" s="14"/>
      <c r="G47" s="14"/>
      <c r="H47" s="14"/>
      <c r="I47" s="14"/>
      <c r="J47" s="14"/>
      <c r="K47" s="14"/>
      <c r="L47" s="14"/>
      <c r="M47" s="14"/>
      <c r="N47" s="14">
        <f t="shared" si="0"/>
        <v>3964</v>
      </c>
      <c r="O47" s="16">
        <f>+N47/$N$52</f>
        <v>2.6420977349544063E-3</v>
      </c>
    </row>
    <row r="48" spans="1:15" ht="15.95" customHeight="1">
      <c r="A48" s="15" t="s">
        <v>53</v>
      </c>
      <c r="B48" s="14">
        <v>1240</v>
      </c>
      <c r="C48" s="14">
        <v>1200</v>
      </c>
      <c r="D48" s="14">
        <v>1239</v>
      </c>
      <c r="E48" s="14"/>
      <c r="F48" s="14"/>
      <c r="G48" s="14"/>
      <c r="H48" s="14"/>
      <c r="I48" s="14"/>
      <c r="J48" s="14"/>
      <c r="K48" s="14"/>
      <c r="L48" s="14"/>
      <c r="M48" s="14"/>
      <c r="N48" s="14">
        <f t="shared" si="0"/>
        <v>3679</v>
      </c>
      <c r="O48" s="16">
        <f>+N48/$N$52</f>
        <v>2.452138639479632E-3</v>
      </c>
    </row>
    <row r="49" spans="1:18" ht="15.95" customHeight="1">
      <c r="A49" s="15" t="s">
        <v>58</v>
      </c>
      <c r="B49" s="14">
        <v>1172</v>
      </c>
      <c r="C49" s="14">
        <v>1147</v>
      </c>
      <c r="D49" s="14">
        <v>1230</v>
      </c>
      <c r="E49" s="14"/>
      <c r="F49" s="14"/>
      <c r="G49" s="14"/>
      <c r="H49" s="14"/>
      <c r="I49" s="14"/>
      <c r="J49" s="14"/>
      <c r="K49" s="14"/>
      <c r="L49" s="14"/>
      <c r="M49" s="14"/>
      <c r="N49" s="14">
        <f t="shared" si="0"/>
        <v>3549</v>
      </c>
      <c r="O49" s="16">
        <f>+N49/$N$52</f>
        <v>2.365490631017454E-3</v>
      </c>
    </row>
    <row r="50" spans="1:18" ht="15.95" customHeight="1">
      <c r="A50" s="15" t="s">
        <v>57</v>
      </c>
      <c r="B50" s="14">
        <v>1114</v>
      </c>
      <c r="C50" s="14">
        <v>1104</v>
      </c>
      <c r="D50" s="14">
        <v>1198</v>
      </c>
      <c r="E50" s="14"/>
      <c r="F50" s="14"/>
      <c r="G50" s="14"/>
      <c r="H50" s="14"/>
      <c r="I50" s="14"/>
      <c r="J50" s="14"/>
      <c r="K50" s="14"/>
      <c r="L50" s="14"/>
      <c r="M50" s="14"/>
      <c r="N50" s="14">
        <f t="shared" si="0"/>
        <v>3416</v>
      </c>
      <c r="O50" s="16">
        <f>+N50/$N$52</f>
        <v>2.276843053129226E-3</v>
      </c>
    </row>
    <row r="51" spans="1:18" ht="15.95" customHeight="1" thickBot="1">
      <c r="A51" s="15" t="s">
        <v>36</v>
      </c>
      <c r="B51" s="14">
        <v>130</v>
      </c>
      <c r="C51" s="14">
        <v>689</v>
      </c>
      <c r="D51" s="14">
        <v>526</v>
      </c>
      <c r="E51" s="14"/>
      <c r="F51" s="14"/>
      <c r="G51" s="14"/>
      <c r="H51" s="14"/>
      <c r="I51" s="14"/>
      <c r="J51" s="14"/>
      <c r="K51" s="14"/>
      <c r="L51" s="14"/>
      <c r="M51" s="14"/>
      <c r="N51" s="14">
        <f t="shared" si="0"/>
        <v>1345</v>
      </c>
      <c r="O51" s="16">
        <f>+N51/$N$52</f>
        <v>8.9647362601253202E-4</v>
      </c>
    </row>
    <row r="52" spans="1:18" s="7" customFormat="1" ht="24.75" customHeight="1" thickTop="1" thickBot="1">
      <c r="A52" s="11" t="s">
        <v>0</v>
      </c>
      <c r="B52" s="12">
        <f>SUM(B8:B51)</f>
        <v>512750</v>
      </c>
      <c r="C52" s="12">
        <f>SUM(C8:C51)</f>
        <v>475299</v>
      </c>
      <c r="D52" s="12">
        <f>SUM(D8:D51)</f>
        <v>512274</v>
      </c>
      <c r="E52" s="12">
        <f>SUM(E8:E51)</f>
        <v>0</v>
      </c>
      <c r="F52" s="12">
        <f>SUM(F8:F51)</f>
        <v>0</v>
      </c>
      <c r="G52" s="12">
        <f>SUM(G8:G51)</f>
        <v>0</v>
      </c>
      <c r="H52" s="12">
        <f>SUM(H8:H51)</f>
        <v>0</v>
      </c>
      <c r="I52" s="12">
        <f>SUM(I8:I51)</f>
        <v>0</v>
      </c>
      <c r="J52" s="12">
        <f>SUM(J8:J51)</f>
        <v>0</v>
      </c>
      <c r="K52" s="12">
        <f>SUM(K8:K51)</f>
        <v>0</v>
      </c>
      <c r="L52" s="12">
        <f>SUM(L8:L51)</f>
        <v>0</v>
      </c>
      <c r="M52" s="12">
        <f>SUM(M8:M51)</f>
        <v>0</v>
      </c>
      <c r="N52" s="12">
        <f>SUM(B52:M52)</f>
        <v>1500323</v>
      </c>
      <c r="O52" s="13">
        <f>SUM(O8:O51)</f>
        <v>1</v>
      </c>
      <c r="P52" s="6"/>
      <c r="Q52" s="6"/>
      <c r="R52" s="6"/>
    </row>
    <row r="53" spans="1:18" ht="13.5" thickTop="1">
      <c r="A53" s="9" t="s">
        <v>15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/>
      <c r="O53"/>
      <c r="P53" s="5"/>
      <c r="Q53" s="5"/>
      <c r="R53" s="5"/>
    </row>
    <row r="54" spans="1:18">
      <c r="A54" s="10" t="s">
        <v>1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>
      <c r="A56"/>
    </row>
    <row r="57" spans="1:18">
      <c r="A57"/>
      <c r="G57" s="23"/>
    </row>
    <row r="58" spans="1:18">
      <c r="A58"/>
      <c r="G58" s="23"/>
    </row>
  </sheetData>
  <mergeCells count="3">
    <mergeCell ref="A2:O2"/>
    <mergeCell ref="A5:O5"/>
    <mergeCell ref="A4:O4"/>
  </mergeCells>
  <phoneticPr fontId="21" type="noConversion"/>
  <printOptions horizontalCentered="1"/>
  <pageMargins left="0.63" right="0.47" top="0.48" bottom="1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2010-09-03T14:12:58Z</cp:lastPrinted>
  <dcterms:created xsi:type="dcterms:W3CDTF">2010-08-25T14:10:54Z</dcterms:created>
  <dcterms:modified xsi:type="dcterms:W3CDTF">2025-05-13T21:34:39Z</dcterms:modified>
</cp:coreProperties>
</file>