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B88C2A66-EE3C-46BA-A0D1-39CA101E64C3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Hoja1" sheetId="16" r:id="rId1"/>
  </sheets>
  <definedNames>
    <definedName name="_xlnm._FilterDatabase" localSheetId="0" hidden="1">Hoja1!$A$7:$O$53</definedName>
    <definedName name="A_impresión_IM">#REF!</definedName>
    <definedName name="A12_">#N/A</definedName>
    <definedName name="A6979_">#REF!</definedName>
    <definedName name="_xlnm.Print_Titles" localSheetId="0">Hoja1!$1:$7</definedName>
  </definedNames>
  <calcPr calcId="191029"/>
</workbook>
</file>

<file path=xl/calcChain.xml><?xml version="1.0" encoding="utf-8"?>
<calcChain xmlns="http://schemas.openxmlformats.org/spreadsheetml/2006/main">
  <c r="N9" i="16" l="1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8" i="16"/>
  <c r="C52" i="16"/>
  <c r="D52" i="16"/>
  <c r="E52" i="16"/>
  <c r="F52" i="16"/>
  <c r="G52" i="16"/>
  <c r="H52" i="16"/>
  <c r="I52" i="16"/>
  <c r="J52" i="16"/>
  <c r="K52" i="16"/>
  <c r="L52" i="16"/>
  <c r="M52" i="16"/>
  <c r="B52" i="16"/>
  <c r="O26" i="16" l="1"/>
  <c r="O37" i="16"/>
  <c r="O49" i="16"/>
  <c r="O38" i="16"/>
  <c r="O50" i="16"/>
  <c r="O27" i="16"/>
  <c r="O39" i="16"/>
  <c r="O51" i="16"/>
  <c r="O28" i="16"/>
  <c r="O40" i="16"/>
  <c r="O29" i="16"/>
  <c r="O41" i="16"/>
  <c r="O30" i="16"/>
  <c r="O42" i="16"/>
  <c r="O35" i="16"/>
  <c r="O47" i="16"/>
  <c r="O36" i="16"/>
  <c r="O31" i="16"/>
  <c r="O43" i="16"/>
  <c r="O32" i="16"/>
  <c r="O44" i="16"/>
  <c r="O33" i="16"/>
  <c r="O45" i="16"/>
  <c r="O34" i="16"/>
  <c r="O46" i="16"/>
  <c r="O48" i="16"/>
  <c r="O17" i="16"/>
  <c r="O19" i="16"/>
  <c r="O16" i="16"/>
  <c r="O14" i="16"/>
  <c r="O12" i="16"/>
  <c r="O13" i="16"/>
  <c r="O22" i="16"/>
  <c r="O15" i="16"/>
  <c r="O9" i="16"/>
  <c r="O23" i="16"/>
  <c r="O20" i="16"/>
  <c r="O8" i="16"/>
  <c r="O10" i="16"/>
  <c r="O24" i="16"/>
  <c r="O11" i="16"/>
  <c r="O18" i="16"/>
  <c r="O21" i="16"/>
  <c r="O25" i="16"/>
  <c r="O52" i="16" l="1"/>
</calcChain>
</file>

<file path=xl/sharedStrings.xml><?xml version="1.0" encoding="utf-8"?>
<sst xmlns="http://schemas.openxmlformats.org/spreadsheetml/2006/main" count="64" uniqueCount="64">
  <si>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</si>
  <si>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</si>
  <si>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</si>
  <si>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</si>
  <si>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</si>
  <si>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</si>
  <si>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</si>
  <si>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</si>
  <si>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</si>
  <si>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</si>
  <si>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</si>
  <si>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</si>
  <si>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</si>
  <si>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Nota: Se considera pasajeros de los servicios regular y no regular internacional</t>
  </si>
  <si>
    <t>Particip. Porcentual</t>
  </si>
  <si>
    <t>CUADRO Nº 10</t>
  </si>
  <si>
    <t>ATLANTA</t>
  </si>
  <si>
    <t>BOGOTA</t>
  </si>
  <si>
    <t>BUENOS AIRES</t>
  </si>
  <si>
    <t>CANCUN</t>
  </si>
  <si>
    <t>CIUDAD DE PANAMA</t>
  </si>
  <si>
    <t>FORT LAUDERDALE</t>
  </si>
  <si>
    <t>GUAYAQUIL</t>
  </si>
  <si>
    <t>HOUSTON</t>
  </si>
  <si>
    <t>LOS ANGELES</t>
  </si>
  <si>
    <t>MEXICO</t>
  </si>
  <si>
    <t>MIAMI</t>
  </si>
  <si>
    <t>NEW YORK</t>
  </si>
  <si>
    <t>PUNTA CANA</t>
  </si>
  <si>
    <t>QUITO</t>
  </si>
  <si>
    <t>SANTIAGO DE CHILE</t>
  </si>
  <si>
    <t>SAO PAULO</t>
  </si>
  <si>
    <t>TOTAL GENERAL</t>
  </si>
  <si>
    <t>PERÚ: TRÁFICO MENSUAL DE PASAJEROS DESEMBARCADOS POR AEROPUERTOS A NIVEL INTERNACIONAL</t>
  </si>
  <si>
    <t>AEROPUERTOS</t>
  </si>
  <si>
    <t>OTROS</t>
  </si>
  <si>
    <t>MADRID</t>
  </si>
  <si>
    <t>AMSTERDAM</t>
  </si>
  <si>
    <t>SANTA CRUZ</t>
  </si>
  <si>
    <t>MEDELLIN</t>
  </si>
  <si>
    <t>PARIS</t>
  </si>
  <si>
    <t>LA PAZ</t>
  </si>
  <si>
    <t>MONTEVIDEO</t>
  </si>
  <si>
    <t>CORDOBA</t>
  </si>
  <si>
    <t>ASUNCION</t>
  </si>
  <si>
    <t>SAN JOSE DE COSTA RICA</t>
  </si>
  <si>
    <t>CARTAGENA</t>
  </si>
  <si>
    <t>RIO DE JANEIRO</t>
  </si>
  <si>
    <t>PORTO ALEGRE</t>
  </si>
  <si>
    <t>MENDOZA</t>
  </si>
  <si>
    <t>ANTOFAGASTA</t>
  </si>
  <si>
    <t>BRASILIA</t>
  </si>
  <si>
    <t>SANTO DOMINGO</t>
  </si>
  <si>
    <t>HABANA</t>
  </si>
  <si>
    <t>ARUBA</t>
  </si>
  <si>
    <t>SALTA</t>
  </si>
  <si>
    <t>TORONTO</t>
  </si>
  <si>
    <t>MONTREAL</t>
  </si>
  <si>
    <t>EL SALVADOR</t>
  </si>
  <si>
    <t>NEWARK</t>
  </si>
  <si>
    <t>CURITIBA</t>
  </si>
  <si>
    <t>MONTEGO BAY</t>
  </si>
  <si>
    <t>ROSARIO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</si>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</sst>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28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3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27">
    <xf numFmtId="0" fontId="0" fillId="0" borderId="0" xfId="0"/>
    <xf numFmtId="3" fontId="21" fillId="0" borderId="0" xfId="35" applyNumberFormat="1" applyFont="1"/>
    <xf numFmtId="3" fontId="22" fillId="0" borderId="0" xfId="35" applyNumberFormat="1" applyFont="1"/>
    <xf numFmtId="0" fontId="10" fillId="0" borderId="0" xfId="35"/>
    <xf numFmtId="0" fontId="23" fillId="0" borderId="0" xfId="35" applyFont="1"/>
    <xf numFmtId="0" fontId="10" fillId="0" borderId="0" xfId="35" applyAlignment="1">
      <alignment horizontal="center"/>
    </xf>
    <xf numFmtId="0" fontId="25" fillId="0" borderId="0" xfId="35" applyFont="1" applyAlignment="1">
      <alignment horizontal="center"/>
    </xf>
    <xf numFmtId="0" fontId="25" fillId="0" borderId="0" xfId="35" applyFont="1"/>
    <xf numFmtId="3" fontId="21" fillId="0" borderId="0" xfId="35" applyNumberFormat="1" applyFont="1" applyAlignment="1">
      <alignment wrapText="1"/>
    </xf>
    <xf numFmtId="0" fontId="26" fillId="0" borderId="0" xfId="34" applyFont="1" applyAlignment="1">
      <alignment horizontal="left" vertical="center"/>
    </xf>
    <xf numFmtId="3" fontId="24" fillId="24" borderId="10" xfId="35" applyNumberFormat="1" applyFont="1" applyFill="1" applyBorder="1" applyAlignment="1">
      <alignment horizontal="right" vertical="center" wrapText="1" indent="1"/>
    </xf>
    <xf numFmtId="10" fontId="24" fillId="24" borderId="11" xfId="35" applyNumberFormat="1" applyFont="1" applyFill="1" applyBorder="1" applyAlignment="1">
      <alignment horizontal="right" vertical="center" indent="1"/>
    </xf>
    <xf numFmtId="3" fontId="21" fillId="0" borderId="12" xfId="35" applyNumberFormat="1" applyFont="1" applyBorder="1" applyAlignment="1">
      <alignment horizontal="right" vertical="center" wrapText="1" indent="1"/>
    </xf>
    <xf numFmtId="0" fontId="27" fillId="24" borderId="13" xfId="35" applyFont="1" applyFill="1" applyBorder="1" applyAlignment="1">
      <alignment vertical="center" wrapText="1"/>
    </xf>
    <xf numFmtId="10" fontId="24" fillId="24" borderId="14" xfId="35" applyNumberFormat="1" applyFont="1" applyFill="1" applyBorder="1" applyAlignment="1">
      <alignment horizontal="right" vertical="center" indent="1"/>
    </xf>
    <xf numFmtId="3" fontId="2" fillId="24" borderId="10" xfId="35" applyNumberFormat="1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3" fontId="2" fillId="24" borderId="11" xfId="35" applyNumberFormat="1" applyFont="1" applyFill="1" applyBorder="1" applyAlignment="1">
      <alignment horizontal="center" vertical="center" wrapText="1"/>
    </xf>
    <xf numFmtId="3" fontId="21" fillId="0" borderId="0" xfId="35" applyNumberFormat="1" applyFont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2" fillId="24" borderId="15" xfId="35" applyFont="1" applyFill="1" applyBorder="1" applyAlignment="1">
      <alignment horizontal="center" vertical="center" wrapText="1"/>
    </xf>
    <xf numFmtId="0" fontId="24" fillId="24" borderId="15" xfId="35" applyFont="1" applyFill="1" applyBorder="1" applyAlignment="1">
      <alignment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" xfId="37" builtinId="10" customBuiltin="1"/>
    <cellStyle name="Porcentual 2" xfId="38" xr:uid="{00000000-0005-0000-0000-000026000000}"/>
    <cellStyle name="Salida" xfId="39" builtinId="21" customBuiltin="1"/>
    <cellStyle name="shirley" xfId="40" xr:uid="{00000000-0005-0000-0000-000028000000}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1123950</xdr:colOff>
      <xdr:row>3</xdr:row>
      <xdr:rowOff>95250</xdr:rowOff>
    </xdr:to>
    <xdr:pic>
      <xdr:nvPicPr>
        <xdr:cNvPr id="272284" name="Picture 36" descr="1030">
          <a:extLst>
            <a:ext uri="{FF2B5EF4-FFF2-40B4-BE49-F238E27FC236}">
              <a16:creationId xmlns:a16="http://schemas.microsoft.com/office/drawing/2014/main" id="{AA77CED6-C1CF-BC67-4424-49635EBC678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1028700</xdr:colOff>
      <xdr:row>4</xdr:row>
      <xdr:rowOff>123825</xdr:rowOff>
    </xdr:to>
    <xdr:grpSp>
      <xdr:nvGrpSpPr>
        <xdr:cNvPr id="272285" name="Group 37">
          <a:extLst>
            <a:ext uri="{FF2B5EF4-FFF2-40B4-BE49-F238E27FC236}">
              <a16:creationId xmlns:a16="http://schemas.microsoft.com/office/drawing/2014/main" id="{800C312B-B81F-DC51-37D9-80DD2C7F8A71}"/>
            </a:ext>
          </a:extLst>
        </xdr:cNvPr>
        <xdr:cNvGrpSpPr>
          <a:grpSpLocks noChangeAspect="1"/>
        </xdr:cNvGrpSpPr>
      </xdr:nvGrpSpPr>
      <xdr:grpSpPr bwMode="auto">
        <a:xfrm rot="-201987">
          <a:off x="0" y="9525"/>
          <a:ext cx="1028700" cy="847725"/>
          <a:chOff x="-180" y="-147"/>
          <a:chExt cx="380" cy="215"/>
        </a:xfrm>
      </xdr:grpSpPr>
      <xdr:sp macro="" textlink="">
        <xdr:nvSpPr>
          <xdr:cNvPr id="272287" name="AutoShape 38">
            <a:extLst>
              <a:ext uri="{FF2B5EF4-FFF2-40B4-BE49-F238E27FC236}">
                <a16:creationId xmlns:a16="http://schemas.microsoft.com/office/drawing/2014/main" id="{7D901855-E0CB-F7E4-93F8-9309ECC8458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288" name="Rectangle 39">
            <a:extLst>
              <a:ext uri="{FF2B5EF4-FFF2-40B4-BE49-F238E27FC236}">
                <a16:creationId xmlns:a16="http://schemas.microsoft.com/office/drawing/2014/main" id="{A64F469F-2D0D-76EF-34EE-662A4E83236D}"/>
              </a:ext>
            </a:extLst>
          </xdr:cNvPr>
          <xdr:cNvSpPr>
            <a:spLocks noChangeArrowheads="1"/>
          </xdr:cNvSpPr>
        </xdr:nvSpPr>
        <xdr:spPr bwMode="auto">
          <a:xfrm>
            <a:off x="-180" y="-147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40">
            <a:extLst>
              <a:ext uri="{FF2B5EF4-FFF2-40B4-BE49-F238E27FC236}">
                <a16:creationId xmlns:a16="http://schemas.microsoft.com/office/drawing/2014/main" id="{99009DE3-EC69-25D7-3BCA-9942747E503A}"/>
              </a:ext>
            </a:extLst>
          </xdr:cNvPr>
          <xdr:cNvSpPr>
            <a:spLocks noChangeArrowheads="1"/>
          </xdr:cNvSpPr>
        </xdr:nvSpPr>
        <xdr:spPr bwMode="auto">
          <a:xfrm>
            <a:off x="-138" y="-14"/>
            <a:ext cx="28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914400</xdr:colOff>
      <xdr:row>6</xdr:row>
      <xdr:rowOff>228600</xdr:rowOff>
    </xdr:to>
    <xdr:pic>
      <xdr:nvPicPr>
        <xdr:cNvPr id="272286" name="Picture 1" hidden="1">
          <a:extLst>
            <a:ext uri="{FF2B5EF4-FFF2-40B4-BE49-F238E27FC236}">
              <a16:creationId xmlns:a16="http://schemas.microsoft.com/office/drawing/2014/main" id="{04BB44BB-A8C6-8EB7-B016-2358952F9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showGridLines="0" tabSelected="1" zoomScaleNormal="100" workbookViewId="0">
      <selection activeCell="A7" sqref="A7"/>
    </sheetView>
  </sheetViews>
  <sheetFormatPr baseColWidth="10" defaultRowHeight="12.75"/>
  <cols>
    <col min="1" max="1" width="27.140625" style="4" customWidth="1"/>
    <col min="2" max="14" width="10.7109375" style="1" customWidth="1"/>
    <col min="15" max="15" width="10.7109375" style="2" customWidth="1"/>
    <col min="16" max="16384" width="11.42578125" style="3"/>
  </cols>
  <sheetData>
    <row r="1" spans="1:15" ht="12.75" customHeight="1"/>
    <row r="2" spans="1:15" ht="15" customHeight="1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" customHeight="1">
      <c r="A4" s="24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5" customHeight="1">
      <c r="A5" s="25" t="s">
        <v>63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2.75" customHeight="1" thickBot="1"/>
    <row r="7" spans="1:15" ht="30.75" customHeight="1" thickTop="1" thickBot="1">
      <c r="A7" s="20" t="s">
        <v>34</v>
      </c>
      <c r="B7" s="15" t="s">
        <v>0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6" t="s">
        <v>12</v>
      </c>
      <c r="O7" s="17" t="s">
        <v>14</v>
      </c>
    </row>
    <row r="8" spans="1:15" ht="15.75" customHeight="1" thickTop="1">
      <c r="A8" s="13" t="s">
        <v>30</v>
      </c>
      <c r="B8" s="12">
        <v>85429</v>
      </c>
      <c r="C8" s="12">
        <v>86335</v>
      </c>
      <c r="D8" s="12">
        <v>89140</v>
      </c>
      <c r="E8" s="12"/>
      <c r="F8" s="12"/>
      <c r="G8" s="12"/>
      <c r="H8" s="12"/>
      <c r="I8" s="12"/>
      <c r="J8" s="12"/>
      <c r="K8" s="12"/>
      <c r="L8" s="12"/>
      <c r="M8" s="12"/>
      <c r="N8" s="12">
        <f>SUM(B8:M8)</f>
        <v>260904</v>
      </c>
      <c r="O8" s="14">
        <f>+N8/$N$52</f>
        <v>0.16984964403081074</v>
      </c>
    </row>
    <row r="9" spans="1:15" ht="15.75" customHeight="1">
      <c r="A9" s="13" t="s">
        <v>17</v>
      </c>
      <c r="B9" s="12">
        <v>45461</v>
      </c>
      <c r="C9" s="12">
        <v>39916</v>
      </c>
      <c r="D9" s="12">
        <v>40603</v>
      </c>
      <c r="E9" s="12"/>
      <c r="F9" s="12"/>
      <c r="G9" s="12"/>
      <c r="H9" s="12"/>
      <c r="I9" s="12"/>
      <c r="J9" s="12"/>
      <c r="K9" s="12"/>
      <c r="L9" s="12"/>
      <c r="M9" s="12"/>
      <c r="N9" s="12">
        <f t="shared" ref="N9:N52" si="0">SUM(B9:M9)</f>
        <v>125980</v>
      </c>
      <c r="O9" s="14">
        <f>+N9/$N$52</f>
        <v>8.2013530474816548E-2</v>
      </c>
    </row>
    <row r="10" spans="1:15" ht="15.75" customHeight="1">
      <c r="A10" s="13" t="s">
        <v>36</v>
      </c>
      <c r="B10" s="12">
        <v>42804</v>
      </c>
      <c r="C10" s="12">
        <v>38538</v>
      </c>
      <c r="D10" s="12">
        <v>42495</v>
      </c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123837</v>
      </c>
      <c r="O10" s="14">
        <f>+N10/$N$52</f>
        <v>8.0618428110889484E-2</v>
      </c>
    </row>
    <row r="11" spans="1:15" ht="15.75" customHeight="1">
      <c r="A11" s="13" t="s">
        <v>26</v>
      </c>
      <c r="B11" s="12">
        <v>41273</v>
      </c>
      <c r="C11" s="12">
        <v>35590</v>
      </c>
      <c r="D11" s="12">
        <v>39532</v>
      </c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116395</v>
      </c>
      <c r="O11" s="14">
        <f>+N11/$N$52</f>
        <v>7.5773653592762918E-2</v>
      </c>
    </row>
    <row r="12" spans="1:15" ht="15.95" customHeight="1">
      <c r="A12" s="13" t="s">
        <v>18</v>
      </c>
      <c r="B12" s="12">
        <v>32105</v>
      </c>
      <c r="C12" s="12">
        <v>31456</v>
      </c>
      <c r="D12" s="12">
        <v>34458</v>
      </c>
      <c r="E12" s="12"/>
      <c r="F12" s="12"/>
      <c r="G12" s="12"/>
      <c r="H12" s="12"/>
      <c r="I12" s="18"/>
      <c r="J12" s="12"/>
      <c r="K12" s="12"/>
      <c r="L12" s="12"/>
      <c r="M12" s="12"/>
      <c r="N12" s="12">
        <f t="shared" si="0"/>
        <v>98019</v>
      </c>
      <c r="O12" s="14">
        <f>+N12/$N$52</f>
        <v>6.3810797298071459E-2</v>
      </c>
    </row>
    <row r="13" spans="1:15" ht="15.95" customHeight="1">
      <c r="A13" s="13" t="s">
        <v>20</v>
      </c>
      <c r="B13" s="12">
        <v>29729</v>
      </c>
      <c r="C13" s="12">
        <v>26645</v>
      </c>
      <c r="D13" s="12">
        <v>27899</v>
      </c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84273</v>
      </c>
      <c r="O13" s="14">
        <f>+N13/$N$52</f>
        <v>5.4862091234356362E-2</v>
      </c>
    </row>
    <row r="14" spans="1:15" ht="15.95" customHeight="1">
      <c r="A14" s="13" t="s">
        <v>31</v>
      </c>
      <c r="B14" s="12">
        <v>23344</v>
      </c>
      <c r="C14" s="12">
        <v>21574</v>
      </c>
      <c r="D14" s="12">
        <v>22593</v>
      </c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0"/>
        <v>67511</v>
      </c>
      <c r="O14" s="14">
        <f>+N14/$N$52</f>
        <v>4.394995599210462E-2</v>
      </c>
    </row>
    <row r="15" spans="1:15" ht="15.95" customHeight="1">
      <c r="A15" s="13" t="s">
        <v>28</v>
      </c>
      <c r="B15" s="12">
        <v>22857</v>
      </c>
      <c r="C15" s="12">
        <v>19889</v>
      </c>
      <c r="D15" s="12">
        <v>18107</v>
      </c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60853</v>
      </c>
      <c r="O15" s="14">
        <f>+N15/$N$52</f>
        <v>3.9615568899698451E-2</v>
      </c>
    </row>
    <row r="16" spans="1:15" ht="15.95" customHeight="1">
      <c r="A16" s="13" t="s">
        <v>19</v>
      </c>
      <c r="B16" s="12">
        <v>19973</v>
      </c>
      <c r="C16" s="12">
        <v>17527</v>
      </c>
      <c r="D16" s="12">
        <v>17334</v>
      </c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54834</v>
      </c>
      <c r="O16" s="14">
        <f>+N16/$N$52</f>
        <v>3.5697173599429199E-2</v>
      </c>
    </row>
    <row r="17" spans="1:15" ht="15.95" customHeight="1">
      <c r="A17" s="13" t="s">
        <v>16</v>
      </c>
      <c r="B17" s="12">
        <v>16612</v>
      </c>
      <c r="C17" s="12">
        <v>14368</v>
      </c>
      <c r="D17" s="12">
        <v>15903</v>
      </c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0"/>
        <v>46883</v>
      </c>
      <c r="O17" s="14">
        <f>+N17/$N$52</f>
        <v>3.0521037857206099E-2</v>
      </c>
    </row>
    <row r="18" spans="1:15" ht="15.95" customHeight="1">
      <c r="A18" s="13" t="s">
        <v>39</v>
      </c>
      <c r="B18" s="12">
        <v>15032</v>
      </c>
      <c r="C18" s="12">
        <v>12165</v>
      </c>
      <c r="D18" s="12">
        <v>10385</v>
      </c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37582</v>
      </c>
      <c r="O18" s="14">
        <f>+N18/$N$52</f>
        <v>2.4466046216102204E-2</v>
      </c>
    </row>
    <row r="19" spans="1:15" ht="15.95" customHeight="1">
      <c r="A19" s="13" t="s">
        <v>25</v>
      </c>
      <c r="B19" s="12">
        <v>12787</v>
      </c>
      <c r="C19" s="12">
        <v>10084</v>
      </c>
      <c r="D19" s="12">
        <v>12763</v>
      </c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0"/>
        <v>35634</v>
      </c>
      <c r="O19" s="14">
        <f>+N19/$N$52</f>
        <v>2.3197889704235693E-2</v>
      </c>
    </row>
    <row r="20" spans="1:15" ht="15.95" customHeight="1">
      <c r="A20" s="13" t="s">
        <v>29</v>
      </c>
      <c r="B20" s="12">
        <v>13179</v>
      </c>
      <c r="C20" s="12">
        <v>10283</v>
      </c>
      <c r="D20" s="12">
        <v>11804</v>
      </c>
      <c r="E20" s="12"/>
      <c r="F20" s="12"/>
      <c r="G20" s="12"/>
      <c r="H20" s="12"/>
      <c r="I20" s="12"/>
      <c r="J20" s="12"/>
      <c r="K20" s="12"/>
      <c r="L20" s="12"/>
      <c r="M20" s="12"/>
      <c r="N20" s="12">
        <f t="shared" si="0"/>
        <v>35266</v>
      </c>
      <c r="O20" s="14">
        <f>+N20/$N$52</f>
        <v>2.2958320096244485E-2</v>
      </c>
    </row>
    <row r="21" spans="1:15" ht="15.95" customHeight="1">
      <c r="A21" s="13" t="s">
        <v>46</v>
      </c>
      <c r="B21" s="12">
        <v>10554</v>
      </c>
      <c r="C21" s="12">
        <v>10851</v>
      </c>
      <c r="D21" s="12">
        <v>10635</v>
      </c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32040</v>
      </c>
      <c r="O21" s="14">
        <f>+N21/$N$52</f>
        <v>2.085818000010416E-2</v>
      </c>
    </row>
    <row r="22" spans="1:15" ht="15.95" customHeight="1">
      <c r="A22" s="13" t="s">
        <v>40</v>
      </c>
      <c r="B22" s="12">
        <v>10530</v>
      </c>
      <c r="C22" s="12">
        <v>8879</v>
      </c>
      <c r="D22" s="12">
        <v>10442</v>
      </c>
      <c r="E22" s="12"/>
      <c r="F22" s="12"/>
      <c r="G22" s="12"/>
      <c r="H22" s="12"/>
      <c r="I22" s="12"/>
      <c r="J22" s="12"/>
      <c r="K22" s="12"/>
      <c r="L22" s="12"/>
      <c r="M22" s="12"/>
      <c r="N22" s="12">
        <f t="shared" si="0"/>
        <v>29851</v>
      </c>
      <c r="O22" s="14">
        <f>+N22/$N$52</f>
        <v>1.9433131435178191E-2</v>
      </c>
    </row>
    <row r="23" spans="1:15" ht="15.95" customHeight="1">
      <c r="A23" s="13" t="s">
        <v>24</v>
      </c>
      <c r="B23" s="12">
        <v>10277</v>
      </c>
      <c r="C23" s="12">
        <v>8589</v>
      </c>
      <c r="D23" s="12">
        <v>9990</v>
      </c>
      <c r="E23" s="12"/>
      <c r="F23" s="12"/>
      <c r="G23" s="12"/>
      <c r="H23" s="12"/>
      <c r="I23" s="12"/>
      <c r="J23" s="12"/>
      <c r="K23" s="12"/>
      <c r="L23" s="12"/>
      <c r="M23" s="12"/>
      <c r="N23" s="12">
        <f t="shared" si="0"/>
        <v>28856</v>
      </c>
      <c r="O23" s="14">
        <f>+N23/$N$52</f>
        <v>1.8785382087484571E-2</v>
      </c>
    </row>
    <row r="24" spans="1:15" ht="15.95" customHeight="1">
      <c r="A24" s="13" t="s">
        <v>27</v>
      </c>
      <c r="B24" s="12">
        <v>9458</v>
      </c>
      <c r="C24" s="12">
        <v>7580</v>
      </c>
      <c r="D24" s="12">
        <v>8980</v>
      </c>
      <c r="E24" s="12"/>
      <c r="F24" s="12"/>
      <c r="G24" s="12"/>
      <c r="H24" s="12"/>
      <c r="I24" s="12"/>
      <c r="J24" s="12"/>
      <c r="K24" s="12"/>
      <c r="L24" s="12"/>
      <c r="M24" s="12"/>
      <c r="N24" s="12">
        <f t="shared" si="0"/>
        <v>26018</v>
      </c>
      <c r="O24" s="14">
        <f>+N24/$N$52</f>
        <v>1.693783168672628E-2</v>
      </c>
    </row>
    <row r="25" spans="1:15" ht="15.95" customHeight="1">
      <c r="A25" s="13" t="s">
        <v>37</v>
      </c>
      <c r="B25" s="12">
        <v>8676</v>
      </c>
      <c r="C25" s="12">
        <v>7374</v>
      </c>
      <c r="D25" s="12">
        <v>8497</v>
      </c>
      <c r="E25" s="12"/>
      <c r="F25" s="12"/>
      <c r="G25" s="12"/>
      <c r="H25" s="12"/>
      <c r="I25" s="12"/>
      <c r="J25" s="12"/>
      <c r="K25" s="12"/>
      <c r="L25" s="12"/>
      <c r="M25" s="12"/>
      <c r="N25" s="12">
        <f t="shared" si="0"/>
        <v>24547</v>
      </c>
      <c r="O25" s="14">
        <f>+N25/$N$52</f>
        <v>1.5980204259130989E-2</v>
      </c>
    </row>
    <row r="26" spans="1:15" ht="15.95" customHeight="1">
      <c r="A26" s="13" t="s">
        <v>41</v>
      </c>
      <c r="B26" s="12">
        <v>7761</v>
      </c>
      <c r="C26" s="12">
        <v>8301</v>
      </c>
      <c r="D26" s="12">
        <v>7824</v>
      </c>
      <c r="E26" s="12"/>
      <c r="F26" s="12"/>
      <c r="G26" s="12"/>
      <c r="H26" s="12"/>
      <c r="I26" s="12"/>
      <c r="J26" s="12"/>
      <c r="K26" s="12"/>
      <c r="L26" s="12"/>
      <c r="M26" s="12"/>
      <c r="N26" s="12">
        <f t="shared" si="0"/>
        <v>23886</v>
      </c>
      <c r="O26" s="14">
        <f>+N26/$N$52</f>
        <v>1.5549890370864169E-2</v>
      </c>
    </row>
    <row r="27" spans="1:15" ht="15.95" customHeight="1">
      <c r="A27" s="13" t="s">
        <v>22</v>
      </c>
      <c r="B27" s="12">
        <v>6011</v>
      </c>
      <c r="C27" s="12">
        <v>4670</v>
      </c>
      <c r="D27" s="12">
        <v>6168</v>
      </c>
      <c r="E27" s="12"/>
      <c r="F27" s="12"/>
      <c r="G27" s="12"/>
      <c r="H27" s="12"/>
      <c r="I27" s="12"/>
      <c r="J27" s="12"/>
      <c r="K27" s="12"/>
      <c r="L27" s="12"/>
      <c r="M27" s="12"/>
      <c r="N27" s="12">
        <f t="shared" si="0"/>
        <v>16849</v>
      </c>
      <c r="O27" s="14">
        <f>+N27/$N$52</f>
        <v>1.0968772622401842E-2</v>
      </c>
    </row>
    <row r="28" spans="1:15" ht="15.95" customHeight="1">
      <c r="A28" s="13" t="s">
        <v>23</v>
      </c>
      <c r="B28" s="12">
        <v>5789</v>
      </c>
      <c r="C28" s="12">
        <v>5353</v>
      </c>
      <c r="D28" s="12">
        <v>5653</v>
      </c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0"/>
        <v>16795</v>
      </c>
      <c r="O28" s="14">
        <f>+N28/$N$52</f>
        <v>1.093361838644661E-2</v>
      </c>
    </row>
    <row r="29" spans="1:15" ht="15.95" customHeight="1">
      <c r="A29" s="13" t="s">
        <v>42</v>
      </c>
      <c r="B29" s="12">
        <v>5546</v>
      </c>
      <c r="C29" s="12">
        <v>5586</v>
      </c>
      <c r="D29" s="12">
        <v>4895</v>
      </c>
      <c r="E29" s="12"/>
      <c r="F29" s="12"/>
      <c r="G29" s="12"/>
      <c r="H29" s="12"/>
      <c r="I29" s="12"/>
      <c r="J29" s="12"/>
      <c r="K29" s="12"/>
      <c r="L29" s="12"/>
      <c r="M29" s="12"/>
      <c r="N29" s="12">
        <f t="shared" si="0"/>
        <v>16027</v>
      </c>
      <c r="O29" s="14">
        <f>+N29/$N$52</f>
        <v>1.0433647030638869E-2</v>
      </c>
    </row>
    <row r="30" spans="1:15" ht="15.95" customHeight="1">
      <c r="A30" s="13" t="s">
        <v>47</v>
      </c>
      <c r="B30" s="12">
        <v>4953</v>
      </c>
      <c r="C30" s="12">
        <v>4444</v>
      </c>
      <c r="D30" s="12">
        <v>5049</v>
      </c>
      <c r="E30" s="12"/>
      <c r="F30" s="12"/>
      <c r="G30" s="12"/>
      <c r="H30" s="12"/>
      <c r="I30" s="12"/>
      <c r="J30" s="12"/>
      <c r="K30" s="12"/>
      <c r="L30" s="12"/>
      <c r="M30" s="12"/>
      <c r="N30" s="12">
        <f t="shared" si="0"/>
        <v>14446</v>
      </c>
      <c r="O30" s="14">
        <f>+N30/$N$52</f>
        <v>9.4044091223940297E-3</v>
      </c>
    </row>
    <row r="31" spans="1:15" ht="15.95" customHeight="1">
      <c r="A31" s="13" t="s">
        <v>45</v>
      </c>
      <c r="B31" s="12">
        <v>4868</v>
      </c>
      <c r="C31" s="12">
        <v>4421</v>
      </c>
      <c r="D31" s="12">
        <v>4444</v>
      </c>
      <c r="E31" s="12"/>
      <c r="F31" s="12"/>
      <c r="G31" s="12"/>
      <c r="H31" s="12"/>
      <c r="I31" s="12"/>
      <c r="J31" s="12"/>
      <c r="K31" s="12"/>
      <c r="L31" s="12"/>
      <c r="M31" s="12"/>
      <c r="N31" s="12">
        <f t="shared" si="0"/>
        <v>13733</v>
      </c>
      <c r="O31" s="14">
        <f>+N31/$N$52</f>
        <v>8.9402430069110625E-3</v>
      </c>
    </row>
    <row r="32" spans="1:15" ht="15.95" customHeight="1">
      <c r="A32" s="13" t="s">
        <v>43</v>
      </c>
      <c r="B32" s="12">
        <v>4147</v>
      </c>
      <c r="C32" s="12">
        <v>4310</v>
      </c>
      <c r="D32" s="12">
        <v>4697</v>
      </c>
      <c r="E32" s="12"/>
      <c r="F32" s="12"/>
      <c r="G32" s="12"/>
      <c r="H32" s="12"/>
      <c r="I32" s="12"/>
      <c r="J32" s="12"/>
      <c r="K32" s="12"/>
      <c r="L32" s="12"/>
      <c r="M32" s="12"/>
      <c r="N32" s="12">
        <f t="shared" si="0"/>
        <v>13154</v>
      </c>
      <c r="O32" s="14">
        <f>+N32/$N$52</f>
        <v>8.5633114769466338E-3</v>
      </c>
    </row>
    <row r="33" spans="1:15" ht="15.95" customHeight="1">
      <c r="A33" s="13" t="s">
        <v>51</v>
      </c>
      <c r="B33" s="12">
        <v>4559</v>
      </c>
      <c r="C33" s="12">
        <v>4054</v>
      </c>
      <c r="D33" s="12">
        <v>4326</v>
      </c>
      <c r="E33" s="12"/>
      <c r="F33" s="12"/>
      <c r="G33" s="12"/>
      <c r="H33" s="12"/>
      <c r="I33" s="12"/>
      <c r="J33" s="12"/>
      <c r="K33" s="12"/>
      <c r="L33" s="12"/>
      <c r="M33" s="12"/>
      <c r="N33" s="12">
        <f t="shared" si="0"/>
        <v>12939</v>
      </c>
      <c r="O33" s="14">
        <f>+N33/$N$52</f>
        <v>8.4233455374952484E-3</v>
      </c>
    </row>
    <row r="34" spans="1:15" ht="15.95" customHeight="1">
      <c r="A34" s="13" t="s">
        <v>44</v>
      </c>
      <c r="B34" s="12">
        <v>3646</v>
      </c>
      <c r="C34" s="12">
        <v>3521</v>
      </c>
      <c r="D34" s="12">
        <v>3715</v>
      </c>
      <c r="E34" s="12"/>
      <c r="F34" s="12"/>
      <c r="G34" s="12"/>
      <c r="H34" s="12"/>
      <c r="I34" s="12"/>
      <c r="J34" s="12"/>
      <c r="K34" s="12"/>
      <c r="L34" s="12"/>
      <c r="M34" s="12"/>
      <c r="N34" s="12">
        <f t="shared" si="0"/>
        <v>10882</v>
      </c>
      <c r="O34" s="14">
        <f>+N34/$N$52</f>
        <v>7.084229549348735E-3</v>
      </c>
    </row>
    <row r="35" spans="1:15" ht="15.95" customHeight="1">
      <c r="A35" s="13" t="s">
        <v>38</v>
      </c>
      <c r="B35" s="12">
        <v>4437</v>
      </c>
      <c r="C35" s="12">
        <v>3063</v>
      </c>
      <c r="D35" s="12">
        <v>3089</v>
      </c>
      <c r="E35" s="12"/>
      <c r="F35" s="12"/>
      <c r="G35" s="12"/>
      <c r="H35" s="12"/>
      <c r="I35" s="12"/>
      <c r="J35" s="12"/>
      <c r="K35" s="12"/>
      <c r="L35" s="12"/>
      <c r="M35" s="12"/>
      <c r="N35" s="12">
        <f t="shared" si="0"/>
        <v>10589</v>
      </c>
      <c r="O35" s="14">
        <f>+N35/$N$52</f>
        <v>6.8934852690731262E-3</v>
      </c>
    </row>
    <row r="36" spans="1:15" ht="15.95" customHeight="1">
      <c r="A36" s="13" t="s">
        <v>59</v>
      </c>
      <c r="B36" s="12">
        <v>4260</v>
      </c>
      <c r="C36" s="12">
        <v>2701</v>
      </c>
      <c r="D36" s="12">
        <v>3006</v>
      </c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0"/>
        <v>9967</v>
      </c>
      <c r="O36" s="14">
        <f>+N36/$N$52</f>
        <v>6.4885605512184199E-3</v>
      </c>
    </row>
    <row r="37" spans="1:15" ht="15.95" customHeight="1">
      <c r="A37" s="13" t="s">
        <v>54</v>
      </c>
      <c r="B37" s="12">
        <v>3132</v>
      </c>
      <c r="C37" s="12">
        <v>2872</v>
      </c>
      <c r="D37" s="12">
        <v>3363</v>
      </c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0"/>
        <v>9367</v>
      </c>
      <c r="O37" s="14">
        <f>+N37/$N$52</f>
        <v>6.0979579294936229E-3</v>
      </c>
    </row>
    <row r="38" spans="1:15" ht="15.95" customHeight="1">
      <c r="A38" s="13" t="s">
        <v>55</v>
      </c>
      <c r="B38" s="12">
        <v>3108</v>
      </c>
      <c r="C38" s="12">
        <v>3170</v>
      </c>
      <c r="D38" s="12">
        <v>3057</v>
      </c>
      <c r="E38" s="12"/>
      <c r="F38" s="12"/>
      <c r="G38" s="12"/>
      <c r="H38" s="12"/>
      <c r="I38" s="12"/>
      <c r="J38" s="12"/>
      <c r="K38" s="12"/>
      <c r="L38" s="12"/>
      <c r="M38" s="12"/>
      <c r="N38" s="12">
        <f t="shared" si="0"/>
        <v>9335</v>
      </c>
      <c r="O38" s="14">
        <f>+N38/$N$52</f>
        <v>6.0771257896683004E-3</v>
      </c>
    </row>
    <row r="39" spans="1:15" ht="15.95" customHeight="1">
      <c r="A39" s="13" t="s">
        <v>58</v>
      </c>
      <c r="B39" s="12">
        <v>4531</v>
      </c>
      <c r="C39" s="12">
        <v>2304</v>
      </c>
      <c r="D39" s="12">
        <v>2166</v>
      </c>
      <c r="E39" s="12"/>
      <c r="F39" s="12"/>
      <c r="G39" s="12"/>
      <c r="H39" s="12"/>
      <c r="I39" s="12"/>
      <c r="J39" s="12"/>
      <c r="K39" s="12"/>
      <c r="L39" s="12"/>
      <c r="M39" s="12"/>
      <c r="N39" s="12">
        <f t="shared" si="0"/>
        <v>9001</v>
      </c>
      <c r="O39" s="14">
        <f>+N39/$N$52</f>
        <v>5.8596903302414963E-3</v>
      </c>
    </row>
    <row r="40" spans="1:15" ht="15.95" customHeight="1">
      <c r="A40" s="13" t="s">
        <v>49</v>
      </c>
      <c r="B40" s="12">
        <v>2721</v>
      </c>
      <c r="C40" s="12">
        <v>2786</v>
      </c>
      <c r="D40" s="12">
        <v>3074</v>
      </c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0"/>
        <v>8581</v>
      </c>
      <c r="O40" s="14">
        <f>+N40/$N$52</f>
        <v>5.5862684950341388E-3</v>
      </c>
    </row>
    <row r="41" spans="1:15" ht="15.95" customHeight="1">
      <c r="A41" s="13" t="s">
        <v>21</v>
      </c>
      <c r="B41" s="12">
        <v>5563</v>
      </c>
      <c r="C41" s="12">
        <v>1764</v>
      </c>
      <c r="D41" s="12">
        <v>4</v>
      </c>
      <c r="E41" s="12"/>
      <c r="F41" s="12"/>
      <c r="G41" s="12"/>
      <c r="H41" s="12"/>
      <c r="I41" s="12"/>
      <c r="J41" s="12"/>
      <c r="K41" s="12"/>
      <c r="L41" s="12"/>
      <c r="M41" s="12"/>
      <c r="N41" s="12">
        <f t="shared" si="0"/>
        <v>7331</v>
      </c>
      <c r="O41" s="14">
        <f>+N41/$N$52</f>
        <v>4.7725130331074785E-3</v>
      </c>
    </row>
    <row r="42" spans="1:15" ht="15.95" customHeight="1">
      <c r="A42" s="13" t="s">
        <v>60</v>
      </c>
      <c r="B42" s="12">
        <v>1940</v>
      </c>
      <c r="C42" s="12">
        <v>1876</v>
      </c>
      <c r="D42" s="12">
        <v>1923</v>
      </c>
      <c r="E42" s="12"/>
      <c r="F42" s="12"/>
      <c r="G42" s="12"/>
      <c r="H42" s="12"/>
      <c r="I42" s="12"/>
      <c r="J42" s="12"/>
      <c r="K42" s="12"/>
      <c r="L42" s="12"/>
      <c r="M42" s="12"/>
      <c r="N42" s="12">
        <f t="shared" si="0"/>
        <v>5739</v>
      </c>
      <c r="O42" s="14">
        <f>+N42/$N$52</f>
        <v>3.7361140767976837E-3</v>
      </c>
    </row>
    <row r="43" spans="1:15" ht="15.95" customHeight="1">
      <c r="A43" s="13" t="s">
        <v>61</v>
      </c>
      <c r="B43" s="12">
        <v>2034</v>
      </c>
      <c r="C43" s="12">
        <v>1706</v>
      </c>
      <c r="D43" s="12">
        <v>1852</v>
      </c>
      <c r="E43" s="12"/>
      <c r="F43" s="12"/>
      <c r="G43" s="12"/>
      <c r="H43" s="12"/>
      <c r="I43" s="12"/>
      <c r="J43" s="12"/>
      <c r="K43" s="12"/>
      <c r="L43" s="12"/>
      <c r="M43" s="12"/>
      <c r="N43" s="12">
        <f t="shared" si="0"/>
        <v>5592</v>
      </c>
      <c r="O43" s="14">
        <f>+N43/$N$52</f>
        <v>3.6404164344751083E-3</v>
      </c>
    </row>
    <row r="44" spans="1:15" ht="15.95" customHeight="1">
      <c r="A44" s="13" t="s">
        <v>53</v>
      </c>
      <c r="B44" s="12">
        <v>1766</v>
      </c>
      <c r="C44" s="12">
        <v>1323</v>
      </c>
      <c r="D44" s="12">
        <v>2273</v>
      </c>
      <c r="E44" s="12"/>
      <c r="F44" s="12"/>
      <c r="G44" s="12"/>
      <c r="H44" s="12"/>
      <c r="I44" s="12"/>
      <c r="J44" s="12"/>
      <c r="K44" s="12"/>
      <c r="L44" s="12"/>
      <c r="M44" s="12"/>
      <c r="N44" s="12">
        <f t="shared" si="0"/>
        <v>5362</v>
      </c>
      <c r="O44" s="14">
        <f>+N44/$N$52</f>
        <v>3.4906854294806029E-3</v>
      </c>
    </row>
    <row r="45" spans="1:15" ht="15.95" customHeight="1">
      <c r="A45" s="13" t="s">
        <v>62</v>
      </c>
      <c r="B45" s="12">
        <v>1696</v>
      </c>
      <c r="C45" s="12">
        <v>1634</v>
      </c>
      <c r="D45" s="12">
        <v>1755</v>
      </c>
      <c r="E45" s="12"/>
      <c r="F45" s="12"/>
      <c r="G45" s="12"/>
      <c r="H45" s="12"/>
      <c r="I45" s="12"/>
      <c r="J45" s="12"/>
      <c r="K45" s="12"/>
      <c r="L45" s="12"/>
      <c r="M45" s="12"/>
      <c r="N45" s="12">
        <f t="shared" si="0"/>
        <v>5085</v>
      </c>
      <c r="O45" s="14">
        <f>+N45/$N$52</f>
        <v>3.3103572191176549E-3</v>
      </c>
    </row>
    <row r="46" spans="1:15" ht="15.95" customHeight="1">
      <c r="A46" s="13" t="s">
        <v>48</v>
      </c>
      <c r="B46" s="12">
        <v>1876</v>
      </c>
      <c r="C46" s="12">
        <v>1637</v>
      </c>
      <c r="D46" s="12">
        <v>1529</v>
      </c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0"/>
        <v>5042</v>
      </c>
      <c r="O46" s="14">
        <f>+N46/$N$52</f>
        <v>3.2823640312273777E-3</v>
      </c>
    </row>
    <row r="47" spans="1:15" ht="15.95" customHeight="1">
      <c r="A47" s="13" t="s">
        <v>50</v>
      </c>
      <c r="B47" s="12">
        <v>1342</v>
      </c>
      <c r="C47" s="12">
        <v>1397</v>
      </c>
      <c r="D47" s="12">
        <v>1439</v>
      </c>
      <c r="E47" s="12"/>
      <c r="F47" s="12"/>
      <c r="G47" s="12"/>
      <c r="H47" s="12"/>
      <c r="I47" s="12"/>
      <c r="J47" s="12"/>
      <c r="K47" s="12"/>
      <c r="L47" s="12"/>
      <c r="M47" s="12"/>
      <c r="N47" s="12">
        <f t="shared" si="0"/>
        <v>4178</v>
      </c>
      <c r="O47" s="14">
        <f>+N47/$N$52</f>
        <v>2.7198962559436698E-3</v>
      </c>
    </row>
    <row r="48" spans="1:15" ht="15.95" customHeight="1">
      <c r="A48" s="13" t="s">
        <v>56</v>
      </c>
      <c r="B48" s="12">
        <v>1361</v>
      </c>
      <c r="C48" s="12">
        <v>1076</v>
      </c>
      <c r="D48" s="12">
        <v>1368</v>
      </c>
      <c r="E48" s="12"/>
      <c r="F48" s="12"/>
      <c r="G48" s="12"/>
      <c r="H48" s="12"/>
      <c r="I48" s="12"/>
      <c r="J48" s="12"/>
      <c r="K48" s="12"/>
      <c r="L48" s="12"/>
      <c r="M48" s="12"/>
      <c r="N48" s="12">
        <f t="shared" si="0"/>
        <v>3805</v>
      </c>
      <c r="O48" s="14">
        <f>+N48/$N$52</f>
        <v>2.4770716261047544E-3</v>
      </c>
    </row>
    <row r="49" spans="1:18" ht="15.95" customHeight="1">
      <c r="A49" s="13" t="s">
        <v>52</v>
      </c>
      <c r="B49" s="12">
        <v>1502</v>
      </c>
      <c r="C49" s="12">
        <v>1080</v>
      </c>
      <c r="D49" s="12">
        <v>1178</v>
      </c>
      <c r="E49" s="12"/>
      <c r="F49" s="12"/>
      <c r="G49" s="12"/>
      <c r="H49" s="12"/>
      <c r="I49" s="12"/>
      <c r="J49" s="12"/>
      <c r="K49" s="12"/>
      <c r="L49" s="12"/>
      <c r="M49" s="12"/>
      <c r="N49" s="12">
        <f t="shared" si="0"/>
        <v>3760</v>
      </c>
      <c r="O49" s="14">
        <f>+N49/$N$52</f>
        <v>2.4477764294753945E-3</v>
      </c>
    </row>
    <row r="50" spans="1:18" ht="15.95" customHeight="1">
      <c r="A50" s="13" t="s">
        <v>57</v>
      </c>
      <c r="B50" s="12">
        <v>1239</v>
      </c>
      <c r="C50" s="12">
        <v>993</v>
      </c>
      <c r="D50" s="12">
        <v>1281</v>
      </c>
      <c r="E50" s="12"/>
      <c r="F50" s="12"/>
      <c r="G50" s="12"/>
      <c r="H50" s="12"/>
      <c r="I50" s="12"/>
      <c r="J50" s="12"/>
      <c r="K50" s="12"/>
      <c r="L50" s="12"/>
      <c r="M50" s="12"/>
      <c r="N50" s="12">
        <f t="shared" si="0"/>
        <v>3513</v>
      </c>
      <c r="O50" s="14">
        <f>+N50/$N$52</f>
        <v>2.2869783501986867E-3</v>
      </c>
    </row>
    <row r="51" spans="1:18" ht="15.95" customHeight="1" thickBot="1">
      <c r="A51" s="13" t="s">
        <v>35</v>
      </c>
      <c r="B51" s="12">
        <v>492</v>
      </c>
      <c r="C51" s="12">
        <v>833</v>
      </c>
      <c r="D51" s="12">
        <v>522</v>
      </c>
      <c r="E51" s="12"/>
      <c r="F51" s="12"/>
      <c r="G51" s="12"/>
      <c r="H51" s="12"/>
      <c r="I51" s="12"/>
      <c r="J51" s="12"/>
      <c r="K51" s="12"/>
      <c r="L51" s="12"/>
      <c r="M51" s="12"/>
      <c r="N51" s="12">
        <f t="shared" si="0"/>
        <v>1847</v>
      </c>
      <c r="O51" s="14">
        <f>+N51/$N$52</f>
        <v>1.2024050705428334E-3</v>
      </c>
    </row>
    <row r="52" spans="1:18" s="7" customFormat="1" ht="24.75" customHeight="1" thickTop="1" thickBot="1">
      <c r="A52" s="21" t="s">
        <v>32</v>
      </c>
      <c r="B52" s="10">
        <f>SUM(B8:B51)</f>
        <v>540360</v>
      </c>
      <c r="C52" s="10">
        <f>SUM(C8:C51)</f>
        <v>484518</v>
      </c>
      <c r="D52" s="10">
        <f>SUM(D8:D51)</f>
        <v>511210</v>
      </c>
      <c r="E52" s="10">
        <f>SUM(E8:E51)</f>
        <v>0</v>
      </c>
      <c r="F52" s="10">
        <f>SUM(F8:F51)</f>
        <v>0</v>
      </c>
      <c r="G52" s="10">
        <f>SUM(G8:G51)</f>
        <v>0</v>
      </c>
      <c r="H52" s="10">
        <f>SUM(H8:H51)</f>
        <v>0</v>
      </c>
      <c r="I52" s="10">
        <f>SUM(I8:I51)</f>
        <v>0</v>
      </c>
      <c r="J52" s="10">
        <f>SUM(J8:J51)</f>
        <v>0</v>
      </c>
      <c r="K52" s="10">
        <f>SUM(K8:K51)</f>
        <v>0</v>
      </c>
      <c r="L52" s="10">
        <f>SUM(L8:L51)</f>
        <v>0</v>
      </c>
      <c r="M52" s="10">
        <f>SUM(M8:M51)</f>
        <v>0</v>
      </c>
      <c r="N52" s="10">
        <f t="shared" si="0"/>
        <v>1536088</v>
      </c>
      <c r="O52" s="11">
        <f>SUM(O8:O51)</f>
        <v>0.99999999999999967</v>
      </c>
      <c r="P52" s="6"/>
      <c r="Q52" s="6"/>
      <c r="R52" s="6"/>
    </row>
    <row r="53" spans="1:18" ht="13.5" thickTop="1">
      <c r="A53" s="9" t="s">
        <v>13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2"/>
      <c r="O53"/>
      <c r="P53" s="5"/>
      <c r="Q53" s="5"/>
      <c r="R53" s="5"/>
    </row>
  </sheetData>
  <mergeCells count="3">
    <mergeCell ref="A2:O2"/>
    <mergeCell ref="A4:O4"/>
    <mergeCell ref="A5:O5"/>
  </mergeCells>
  <printOptions horizontalCentered="1"/>
  <pageMargins left="0.63" right="0.47" top="0.48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2010-09-03T14:12:58Z</cp:lastPrinted>
  <dcterms:created xsi:type="dcterms:W3CDTF">2010-08-25T14:10:54Z</dcterms:created>
  <dcterms:modified xsi:type="dcterms:W3CDTF">2025-05-13T21:34:45Z</dcterms:modified>
</cp:coreProperties>
</file>