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Users\CCHumpitaz\Desktop\Archivo_Web_2024\Internacional\Carga\"/>
    </mc:Choice>
  </mc:AlternateContent>
  <xr:revisionPtr revIDLastSave="0" documentId="13_ncr:1_{EA8FF51F-B1A3-4B70-BD46-17F2B44A6D97}" xr6:coauthVersionLast="45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Hoja1" sheetId="11" r:id="rId1"/>
  </sheets>
  <definedNames>
    <definedName name="A_impresión_IM">#REF!</definedName>
    <definedName name="A12_">#N/A</definedName>
    <definedName name="A6979_">#REF!</definedName>
  </definedNames>
  <calcPr calcId="191029"/>
</workbook>
</file>

<file path=xl/calcChain.xml><?xml version="1.0" encoding="utf-8"?>
<calcChain xmlns="http://schemas.openxmlformats.org/spreadsheetml/2006/main">
  <c r="N31" i="11" l="1"/>
  <c r="N32" i="11" s="1"/>
  <c r="N29" i="11"/>
  <c r="K32" i="11"/>
  <c r="L32" i="11"/>
  <c r="M32" i="11"/>
  <c r="J32" i="11" l="1"/>
  <c r="I32" i="11"/>
  <c r="H32" i="11"/>
  <c r="G32" i="11"/>
  <c r="E32" i="11"/>
  <c r="F32" i="11"/>
  <c r="D32" i="11"/>
  <c r="C32" i="11"/>
  <c r="B32" i="11" l="1"/>
  <c r="C30" i="11"/>
  <c r="D30" i="11"/>
  <c r="E30" i="11"/>
  <c r="F30" i="11"/>
  <c r="G30" i="11"/>
  <c r="H30" i="11"/>
  <c r="I30" i="11"/>
  <c r="J30" i="11"/>
  <c r="K30" i="11"/>
  <c r="L30" i="11"/>
  <c r="M30" i="11"/>
  <c r="B30" i="11"/>
  <c r="C28" i="11"/>
  <c r="D28" i="11"/>
  <c r="E28" i="11"/>
  <c r="F28" i="11"/>
  <c r="G28" i="11"/>
  <c r="H28" i="11"/>
  <c r="I28" i="11"/>
  <c r="J28" i="11"/>
  <c r="K28" i="11"/>
  <c r="L28" i="11"/>
  <c r="M28" i="11"/>
  <c r="B28" i="11"/>
  <c r="C26" i="11"/>
  <c r="D26" i="11"/>
  <c r="E26" i="11"/>
  <c r="F26" i="11"/>
  <c r="G26" i="11"/>
  <c r="H26" i="11"/>
  <c r="I26" i="11"/>
  <c r="J26" i="11"/>
  <c r="K26" i="11"/>
  <c r="L26" i="11"/>
  <c r="M26" i="11"/>
  <c r="B26" i="11"/>
  <c r="C24" i="11"/>
  <c r="D24" i="11"/>
  <c r="E24" i="11"/>
  <c r="F24" i="11"/>
  <c r="G24" i="11"/>
  <c r="H24" i="11"/>
  <c r="I24" i="11"/>
  <c r="J24" i="11"/>
  <c r="K24" i="11"/>
  <c r="L24" i="11"/>
  <c r="M24" i="11"/>
  <c r="B24" i="11"/>
  <c r="C22" i="11"/>
  <c r="D22" i="11"/>
  <c r="E22" i="11"/>
  <c r="F22" i="11"/>
  <c r="G22" i="11"/>
  <c r="H22" i="11"/>
  <c r="I22" i="11"/>
  <c r="J22" i="11"/>
  <c r="K22" i="11"/>
  <c r="L22" i="11"/>
  <c r="B22" i="11"/>
  <c r="C20" i="11"/>
  <c r="D20" i="11"/>
  <c r="E20" i="11"/>
  <c r="F20" i="11"/>
  <c r="G20" i="11"/>
  <c r="H20" i="11"/>
  <c r="I20" i="11"/>
  <c r="J20" i="11"/>
  <c r="K20" i="11"/>
  <c r="L20" i="11"/>
  <c r="M20" i="11"/>
  <c r="B20" i="11"/>
  <c r="C18" i="11"/>
  <c r="D18" i="11"/>
  <c r="E18" i="11"/>
  <c r="F18" i="11"/>
  <c r="G18" i="11"/>
  <c r="H18" i="11"/>
  <c r="I18" i="11"/>
  <c r="J18" i="11"/>
  <c r="K18" i="11"/>
  <c r="L18" i="11"/>
  <c r="M18" i="11"/>
  <c r="B18" i="11"/>
  <c r="C16" i="11"/>
  <c r="D16" i="11"/>
  <c r="E16" i="11"/>
  <c r="F16" i="11"/>
  <c r="G16" i="11"/>
  <c r="H16" i="11"/>
  <c r="I16" i="11"/>
  <c r="J16" i="11"/>
  <c r="K16" i="11"/>
  <c r="L16" i="11"/>
  <c r="M16" i="11"/>
  <c r="B16" i="11"/>
  <c r="C14" i="11"/>
  <c r="D14" i="11"/>
  <c r="E14" i="11"/>
  <c r="F14" i="11"/>
  <c r="G14" i="11"/>
  <c r="H14" i="11"/>
  <c r="I14" i="11"/>
  <c r="J14" i="11"/>
  <c r="K14" i="11"/>
  <c r="L14" i="11"/>
  <c r="M14" i="11"/>
  <c r="B14" i="11"/>
  <c r="C12" i="11"/>
  <c r="D12" i="11"/>
  <c r="E12" i="11"/>
  <c r="F12" i="11"/>
  <c r="G12" i="11"/>
  <c r="H12" i="11"/>
  <c r="I12" i="11"/>
  <c r="J12" i="11"/>
  <c r="K12" i="11"/>
  <c r="L12" i="11"/>
  <c r="M12" i="11"/>
  <c r="B12" i="11"/>
  <c r="N28" i="11"/>
  <c r="N26" i="11"/>
  <c r="N12" i="11"/>
  <c r="N25" i="11"/>
  <c r="N27" i="11"/>
  <c r="N30" i="11"/>
  <c r="M22" i="11"/>
  <c r="N23" i="11"/>
  <c r="N24" i="11" s="1"/>
  <c r="N21" i="11"/>
  <c r="N22" i="11" s="1"/>
  <c r="N19" i="11"/>
  <c r="N20" i="11" s="1"/>
  <c r="N17" i="11"/>
  <c r="N18" i="11" s="1"/>
  <c r="N15" i="11"/>
  <c r="N16" i="11" s="1"/>
  <c r="N13" i="11"/>
  <c r="N14" i="11" s="1"/>
  <c r="N11" i="11"/>
  <c r="N10" i="11"/>
</calcChain>
</file>

<file path=xl/sharedStrings.xml><?xml version="1.0" encoding="utf-8"?>
<sst xmlns="http://schemas.openxmlformats.org/spreadsheetml/2006/main" count="32" uniqueCount="22">
  <si>
    <t>Fuente: Líneas Aéreas</t>
  </si>
  <si>
    <t>Ene</t>
  </si>
  <si>
    <t>Años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</si>
  <si>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</si>
  <si>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</si>
  <si>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</si>
  <si>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</si>
  <si>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</si>
  <si>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</si>
  <si>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</si>
  <si>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</si>
  <si>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</si>
  <si>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</si>
  <si>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</si>
  <si>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</si>
  <si>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Meses</t>
  </si>
  <si>
    <t>Variación Porcentual</t>
  </si>
  <si>
    <t>CUADRO Nº 2</t>
  </si>
  <si>
    <t xml:space="preserve"> </t>
  </si>
  <si>
    <t>Nota: Se considera carga/correo (kg.) de los servicios regular y no regular internacional</t>
  </si>
  <si>
    <t xml:space="preserve">PERÚ: TRÁFICO MENSUAL DE CARGA/CORREO (Kg.) SEGÚN LINEAS AEREAS A NIVEL INTERNACIONAL  </t>
  </si>
  <si>
    <t>2014 - 2025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</si>
</sst>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5">
    <font>
      <sz val="10"/>
      <name val="Arial"/>
    </font>
    <font>
      <sz val="10"/>
      <name val="Arial"/>
      <family val="2"/>
    </font>
    <font>
      <b/>
      <sz val="10"/>
      <name val="匠牥晩††††††††††"/>
    </font>
    <font>
      <sz val="10"/>
      <color indexed="8"/>
      <name val="匠牥晩††††††††††"/>
    </font>
    <font>
      <sz val="8"/>
      <name val="Arial"/>
      <family val="2"/>
    </font>
    <font>
      <b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8"/>
      <name val="匠牥晩††††††††††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i/>
      <sz val="8"/>
      <name val="匠牥晩††††††††††"/>
    </font>
    <font>
      <sz val="8"/>
      <name val="匠牥晩††††††††††"/>
    </font>
    <font>
      <b/>
      <i/>
      <sz val="8"/>
      <color indexed="18"/>
      <name val="匠牥晩††††††††††"/>
    </font>
    <font>
      <b/>
      <sz val="8"/>
      <color indexed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0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Font="0" applyFill="0" applyBorder="0" applyProtection="0">
      <alignment vertical="center"/>
    </xf>
    <xf numFmtId="164" fontId="16" fillId="0" borderId="0" applyFon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9" fillId="0" borderId="0"/>
    <xf numFmtId="0" fontId="33" fillId="0" borderId="0"/>
    <xf numFmtId="0" fontId="16" fillId="0" borderId="0"/>
    <xf numFmtId="0" fontId="33" fillId="0" borderId="0"/>
    <xf numFmtId="0" fontId="8" fillId="23" borderId="5" applyNumberFormat="0" applyFont="0" applyAlignment="0" applyProtection="0"/>
    <xf numFmtId="0" fontId="16" fillId="23" borderId="5" applyNumberFormat="0" applyFont="0" applyAlignment="0" applyProtection="0"/>
    <xf numFmtId="0" fontId="8" fillId="23" borderId="5" applyNumberFormat="0" applyFon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16" borderId="6" applyNumberFormat="0" applyAlignment="0" applyProtection="0"/>
    <xf numFmtId="0" fontId="20" fillId="16" borderId="6" applyNumberFormat="0" applyAlignment="0" applyProtection="0"/>
    <xf numFmtId="0" fontId="21" fillId="0" borderId="7" applyBorder="0" applyAlignment="0">
      <alignment horizontal="center" vertical="center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</cellStyleXfs>
  <cellXfs count="28">
    <xf numFmtId="0" fontId="0" fillId="0" borderId="0" xfId="0"/>
    <xf numFmtId="10" fontId="2" fillId="0" borderId="0" xfId="69" applyNumberFormat="1" applyFont="1" applyAlignment="1">
      <alignment horizontal="center"/>
    </xf>
    <xf numFmtId="10" fontId="7" fillId="0" borderId="0" xfId="69" applyNumberFormat="1" applyFont="1" applyAlignment="1">
      <alignment horizontal="center"/>
    </xf>
    <xf numFmtId="0" fontId="5" fillId="24" borderId="11" xfId="0" applyFont="1" applyFill="1" applyBorder="1" applyAlignment="1">
      <alignment horizontal="left" vertical="center"/>
    </xf>
    <xf numFmtId="0" fontId="28" fillId="0" borderId="0" xfId="69" applyFont="1" applyAlignment="1">
      <alignment horizontal="left" vertical="center"/>
    </xf>
    <xf numFmtId="0" fontId="28" fillId="0" borderId="0" xfId="69" applyFont="1" applyAlignment="1">
      <alignment horizontal="left" vertical="top"/>
    </xf>
    <xf numFmtId="0" fontId="30" fillId="24" borderId="12" xfId="69" applyFont="1" applyFill="1" applyBorder="1" applyAlignment="1">
      <alignment horizontal="center" vertical="center" wrapText="1"/>
    </xf>
    <xf numFmtId="0" fontId="30" fillId="24" borderId="13" xfId="69" applyFont="1" applyFill="1" applyBorder="1" applyAlignment="1">
      <alignment horizontal="center" vertical="center" wrapText="1"/>
    </xf>
    <xf numFmtId="10" fontId="7" fillId="0" borderId="14" xfId="69" applyNumberFormat="1" applyFont="1" applyBorder="1" applyAlignment="1">
      <alignment horizontal="right" vertical="center" indent="1"/>
    </xf>
    <xf numFmtId="3" fontId="4" fillId="0" borderId="14" xfId="0" applyNumberFormat="1" applyFont="1" applyBorder="1" applyAlignment="1">
      <alignment horizontal="right" vertical="center" indent="1"/>
    </xf>
    <xf numFmtId="0" fontId="16" fillId="0" borderId="0" xfId="0" applyFont="1"/>
    <xf numFmtId="0" fontId="6" fillId="0" borderId="0" xfId="0" applyFont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/>
    </xf>
    <xf numFmtId="0" fontId="6" fillId="24" borderId="16" xfId="0" applyFont="1" applyFill="1" applyBorder="1" applyAlignment="1">
      <alignment horizontal="right" vertical="center" wrapText="1"/>
    </xf>
    <xf numFmtId="3" fontId="0" fillId="0" borderId="0" xfId="0" applyNumberFormat="1"/>
    <xf numFmtId="0" fontId="32" fillId="0" borderId="0" xfId="0" applyFont="1"/>
    <xf numFmtId="3" fontId="29" fillId="24" borderId="17" xfId="65" applyNumberFormat="1" applyFont="1" applyFill="1" applyBorder="1">
      <alignment vertical="center"/>
    </xf>
    <xf numFmtId="10" fontId="7" fillId="24" borderId="17" xfId="69" applyNumberFormat="1" applyFont="1" applyFill="1" applyBorder="1" applyAlignment="1">
      <alignment vertical="center"/>
    </xf>
    <xf numFmtId="10" fontId="7" fillId="24" borderId="18" xfId="69" applyNumberFormat="1" applyFont="1" applyFill="1" applyBorder="1" applyAlignment="1">
      <alignment vertical="center"/>
    </xf>
    <xf numFmtId="10" fontId="0" fillId="0" borderId="0" xfId="81" applyNumberFormat="1" applyFont="1"/>
    <xf numFmtId="10" fontId="34" fillId="0" borderId="15" xfId="81" applyNumberFormat="1" applyFont="1" applyBorder="1" applyAlignment="1">
      <alignment horizontal="right" vertical="center" indent="1"/>
    </xf>
    <xf numFmtId="1" fontId="0" fillId="0" borderId="0" xfId="0" applyNumberForma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4" borderId="19" xfId="0" applyFont="1" applyFill="1" applyBorder="1" applyAlignment="1">
      <alignment horizontal="center" vertical="center"/>
    </xf>
    <xf numFmtId="0" fontId="6" fillId="24" borderId="15" xfId="0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horizontal="center" vertical="center" wrapText="1"/>
    </xf>
    <xf numFmtId="0" fontId="6" fillId="24" borderId="18" xfId="0" applyFont="1" applyFill="1" applyBorder="1" applyAlignment="1">
      <alignment horizontal="center" vertical="center" wrapText="1"/>
    </xf>
  </cellXfs>
  <cellStyles count="101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4" xfId="44" builtinId="19" customBuiltin="1"/>
    <cellStyle name="Encabezado 4 2" xfId="45" xr:uid="{00000000-0005-0000-0000-00002C000000}"/>
    <cellStyle name="Énfasis1" xfId="46" builtinId="29" customBuiltin="1"/>
    <cellStyle name="Énfasis1 2" xfId="47" xr:uid="{00000000-0005-0000-0000-00002E000000}"/>
    <cellStyle name="Énfasis2" xfId="48" builtinId="33" customBuiltin="1"/>
    <cellStyle name="Énfasis2 2" xfId="49" xr:uid="{00000000-0005-0000-0000-000030000000}"/>
    <cellStyle name="Énfasis3" xfId="50" builtinId="37" customBuiltin="1"/>
    <cellStyle name="Énfasis3 2" xfId="51" xr:uid="{00000000-0005-0000-0000-000032000000}"/>
    <cellStyle name="Énfasis4" xfId="52" builtinId="41" customBuiltin="1"/>
    <cellStyle name="Énfasis4 2" xfId="53" xr:uid="{00000000-0005-0000-0000-000034000000}"/>
    <cellStyle name="Énfasis5" xfId="54" builtinId="45" customBuiltin="1"/>
    <cellStyle name="Énfasis5 2" xfId="55" xr:uid="{00000000-0005-0000-0000-000036000000}"/>
    <cellStyle name="Énfasis6" xfId="56" builtinId="49" customBuiltin="1"/>
    <cellStyle name="Énfasis6 2" xfId="57" xr:uid="{00000000-0005-0000-0000-000038000000}"/>
    <cellStyle name="Entrada" xfId="58" builtinId="20" customBuiltin="1"/>
    <cellStyle name="Entrada 2" xfId="59" xr:uid="{00000000-0005-0000-0000-00003A000000}"/>
    <cellStyle name="Euro" xfId="60" xr:uid="{00000000-0005-0000-0000-00003B000000}"/>
    <cellStyle name="Euro 2" xfId="61" xr:uid="{00000000-0005-0000-0000-00003C000000}"/>
    <cellStyle name="Euro 3" xfId="62" xr:uid="{00000000-0005-0000-0000-00003D000000}"/>
    <cellStyle name="Incorrecto" xfId="63" builtinId="27" customBuiltin="1"/>
    <cellStyle name="Incorrecto 2" xfId="64" xr:uid="{00000000-0005-0000-0000-00003F000000}"/>
    <cellStyle name="Millares 2" xfId="65" xr:uid="{00000000-0005-0000-0000-000040000000}"/>
    <cellStyle name="Millares 3" xfId="66" xr:uid="{00000000-0005-0000-0000-000041000000}"/>
    <cellStyle name="Neutral" xfId="67" builtinId="28" customBuiltin="1"/>
    <cellStyle name="Neutral 2" xfId="68" xr:uid="{00000000-0005-0000-0000-000043000000}"/>
    <cellStyle name="Normal" xfId="0" builtinId="0"/>
    <cellStyle name="Normal 2" xfId="69" xr:uid="{00000000-0005-0000-0000-000045000000}"/>
    <cellStyle name="Normal 2 2" xfId="70" xr:uid="{00000000-0005-0000-0000-000046000000}"/>
    <cellStyle name="Normal 3" xfId="71" xr:uid="{00000000-0005-0000-0000-000047000000}"/>
    <cellStyle name="Normal 3 2" xfId="72" xr:uid="{00000000-0005-0000-0000-000048000000}"/>
    <cellStyle name="Normal 3 3" xfId="73" xr:uid="{00000000-0005-0000-0000-000049000000}"/>
    <cellStyle name="Normal 4" xfId="74" xr:uid="{00000000-0005-0000-0000-00004A000000}"/>
    <cellStyle name="Normal 5" xfId="75" xr:uid="{00000000-0005-0000-0000-00004B000000}"/>
    <cellStyle name="Normal 6" xfId="76" xr:uid="{00000000-0005-0000-0000-00004C000000}"/>
    <cellStyle name="Normal 7" xfId="77" xr:uid="{00000000-0005-0000-0000-00004D000000}"/>
    <cellStyle name="Notas" xfId="78" builtinId="10" customBuiltin="1"/>
    <cellStyle name="Notas 2" xfId="79" xr:uid="{00000000-0005-0000-0000-00004F000000}"/>
    <cellStyle name="Notas 3" xfId="80" xr:uid="{00000000-0005-0000-0000-000050000000}"/>
    <cellStyle name="Porcentaje" xfId="81" builtinId="5"/>
    <cellStyle name="Porcentual 2" xfId="82" xr:uid="{00000000-0005-0000-0000-000052000000}"/>
    <cellStyle name="Porcentual 2 2" xfId="83" xr:uid="{00000000-0005-0000-0000-000053000000}"/>
    <cellStyle name="Porcentual 3" xfId="84" xr:uid="{00000000-0005-0000-0000-000054000000}"/>
    <cellStyle name="Salida" xfId="85" builtinId="21" customBuiltin="1"/>
    <cellStyle name="Salida 2" xfId="86" xr:uid="{00000000-0005-0000-0000-000056000000}"/>
    <cellStyle name="shirley" xfId="87" xr:uid="{00000000-0005-0000-0000-000057000000}"/>
    <cellStyle name="Texto de advertencia" xfId="88" builtinId="11" customBuiltin="1"/>
    <cellStyle name="Texto de advertencia 2" xfId="89" xr:uid="{00000000-0005-0000-0000-000059000000}"/>
    <cellStyle name="Texto explicativo" xfId="90" builtinId="53" customBuiltin="1"/>
    <cellStyle name="Texto explicativo 2" xfId="91" xr:uid="{00000000-0005-0000-0000-00005B000000}"/>
    <cellStyle name="Título" xfId="92" builtinId="15" customBuiltin="1"/>
    <cellStyle name="Título 1 2" xfId="93" xr:uid="{00000000-0005-0000-0000-00005D000000}"/>
    <cellStyle name="Título 2" xfId="94" builtinId="17" customBuiltin="1"/>
    <cellStyle name="Título 2 2" xfId="95" xr:uid="{00000000-0005-0000-0000-00005F000000}"/>
    <cellStyle name="Título 3" xfId="96" builtinId="18" customBuiltin="1"/>
    <cellStyle name="Título 3 2" xfId="97" xr:uid="{00000000-0005-0000-0000-000061000000}"/>
    <cellStyle name="Título 4" xfId="98" xr:uid="{00000000-0005-0000-0000-000062000000}"/>
    <cellStyle name="Total" xfId="99" builtinId="25" customBuiltin="1"/>
    <cellStyle name="Total 2" xfId="100" xr:uid="{00000000-0005-0000-0000-00006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28575</xdr:rowOff>
    </xdr:from>
    <xdr:to>
      <xdr:col>1</xdr:col>
      <xdr:colOff>9525</xdr:colOff>
      <xdr:row>9</xdr:row>
      <xdr:rowOff>0</xdr:rowOff>
    </xdr:to>
    <xdr:sp macro="" textlink="">
      <xdr:nvSpPr>
        <xdr:cNvPr id="549680" name="Line 7">
          <a:extLst>
            <a:ext uri="{FF2B5EF4-FFF2-40B4-BE49-F238E27FC236}">
              <a16:creationId xmlns:a16="http://schemas.microsoft.com/office/drawing/2014/main" id="{2A15EA82-1BB4-3FA6-7A26-7B75846459D8}"/>
            </a:ext>
          </a:extLst>
        </xdr:cNvPr>
        <xdr:cNvSpPr>
          <a:spLocks noChangeShapeType="1"/>
        </xdr:cNvSpPr>
      </xdr:nvSpPr>
      <xdr:spPr bwMode="auto">
        <a:xfrm>
          <a:off x="9525" y="1285875"/>
          <a:ext cx="10382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85725</xdr:colOff>
      <xdr:row>3</xdr:row>
      <xdr:rowOff>95250</xdr:rowOff>
    </xdr:to>
    <xdr:pic>
      <xdr:nvPicPr>
        <xdr:cNvPr id="549681" name="Picture 117" descr="1030">
          <a:extLst>
            <a:ext uri="{FF2B5EF4-FFF2-40B4-BE49-F238E27FC236}">
              <a16:creationId xmlns:a16="http://schemas.microsoft.com/office/drawing/2014/main" id="{BD060AF6-6294-502F-4C07-FDD0911BEF97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114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0</xdr:rowOff>
    </xdr:from>
    <xdr:to>
      <xdr:col>0</xdr:col>
      <xdr:colOff>1038225</xdr:colOff>
      <xdr:row>4</xdr:row>
      <xdr:rowOff>85725</xdr:rowOff>
    </xdr:to>
    <xdr:grpSp>
      <xdr:nvGrpSpPr>
        <xdr:cNvPr id="549682" name="Group 118">
          <a:extLst>
            <a:ext uri="{FF2B5EF4-FFF2-40B4-BE49-F238E27FC236}">
              <a16:creationId xmlns:a16="http://schemas.microsoft.com/office/drawing/2014/main" id="{3320B2C3-3EF8-0B4D-8EBF-A857A26932C7}"/>
            </a:ext>
          </a:extLst>
        </xdr:cNvPr>
        <xdr:cNvGrpSpPr>
          <a:grpSpLocks noChangeAspect="1"/>
        </xdr:cNvGrpSpPr>
      </xdr:nvGrpSpPr>
      <xdr:grpSpPr bwMode="auto">
        <a:xfrm rot="-201987">
          <a:off x="85725" y="0"/>
          <a:ext cx="952500" cy="819150"/>
          <a:chOff x="-168" y="-138"/>
          <a:chExt cx="368" cy="206"/>
        </a:xfrm>
      </xdr:grpSpPr>
      <xdr:sp macro="" textlink="">
        <xdr:nvSpPr>
          <xdr:cNvPr id="549685" name="AutoShape 119">
            <a:extLst>
              <a:ext uri="{FF2B5EF4-FFF2-40B4-BE49-F238E27FC236}">
                <a16:creationId xmlns:a16="http://schemas.microsoft.com/office/drawing/2014/main" id="{F1DD97BE-5399-566B-A7BE-63F10D6D0C8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9686" name="Rectangle 120">
            <a:extLst>
              <a:ext uri="{FF2B5EF4-FFF2-40B4-BE49-F238E27FC236}">
                <a16:creationId xmlns:a16="http://schemas.microsoft.com/office/drawing/2014/main" id="{1AA521CC-B4FB-9238-7492-F2A1AD293205}"/>
              </a:ext>
            </a:extLst>
          </xdr:cNvPr>
          <xdr:cNvSpPr>
            <a:spLocks noChangeArrowheads="1"/>
          </xdr:cNvSpPr>
        </xdr:nvSpPr>
        <xdr:spPr bwMode="auto">
          <a:xfrm>
            <a:off x="-168" y="-138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121">
            <a:extLst>
              <a:ext uri="{FF2B5EF4-FFF2-40B4-BE49-F238E27FC236}">
                <a16:creationId xmlns:a16="http://schemas.microsoft.com/office/drawing/2014/main" id="{E7BD663F-293D-E886-10BF-E32C2E356830}"/>
              </a:ext>
            </a:extLst>
          </xdr:cNvPr>
          <xdr:cNvSpPr>
            <a:spLocks noChangeArrowheads="1"/>
          </xdr:cNvSpPr>
        </xdr:nvSpPr>
        <xdr:spPr bwMode="auto">
          <a:xfrm>
            <a:off x="-147" y="3"/>
            <a:ext cx="30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>
    <xdr:from>
      <xdr:col>0</xdr:col>
      <xdr:colOff>28575</xdr:colOff>
      <xdr:row>7</xdr:row>
      <xdr:rowOff>28575</xdr:rowOff>
    </xdr:from>
    <xdr:to>
      <xdr:col>0</xdr:col>
      <xdr:colOff>1019175</xdr:colOff>
      <xdr:row>8</xdr:row>
      <xdr:rowOff>180975</xdr:rowOff>
    </xdr:to>
    <xdr:sp macro="" textlink="">
      <xdr:nvSpPr>
        <xdr:cNvPr id="549684" name="Line 3">
          <a:extLst>
            <a:ext uri="{FF2B5EF4-FFF2-40B4-BE49-F238E27FC236}">
              <a16:creationId xmlns:a16="http://schemas.microsoft.com/office/drawing/2014/main" id="{E3DAAE90-BAFB-30B6-D070-DF60701594F6}"/>
            </a:ext>
          </a:extLst>
        </xdr:cNvPr>
        <xdr:cNvSpPr>
          <a:spLocks noChangeShapeType="1"/>
        </xdr:cNvSpPr>
      </xdr:nvSpPr>
      <xdr:spPr bwMode="auto">
        <a:xfrm>
          <a:off x="28575" y="1285875"/>
          <a:ext cx="9906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showGridLines="0" tabSelected="1" zoomScaleNormal="100" workbookViewId="0">
      <selection activeCell="P31" sqref="P31"/>
    </sheetView>
  </sheetViews>
  <sheetFormatPr baseColWidth="10" defaultRowHeight="12.75"/>
  <cols>
    <col min="1" max="1" width="15.5703125" customWidth="1"/>
    <col min="2" max="14" width="10.7109375" customWidth="1"/>
    <col min="15" max="15" width="14" customWidth="1"/>
  </cols>
  <sheetData>
    <row r="1" spans="1:15" ht="12.75" customHeight="1"/>
    <row r="2" spans="1:15" ht="15" customHeight="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ht="15" customHeight="1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5" customHeight="1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2.75" customHeight="1"/>
    <row r="7" spans="1:15" ht="14.1" customHeight="1" thickBot="1"/>
    <row r="8" spans="1:15" ht="14.1" customHeight="1" thickTop="1">
      <c r="A8" s="13" t="s">
        <v>15</v>
      </c>
      <c r="B8" s="24" t="s">
        <v>1</v>
      </c>
      <c r="C8" s="24" t="s">
        <v>3</v>
      </c>
      <c r="D8" s="24" t="s">
        <v>4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10</v>
      </c>
      <c r="K8" s="24" t="s">
        <v>11</v>
      </c>
      <c r="L8" s="24" t="s">
        <v>12</v>
      </c>
      <c r="M8" s="24" t="s">
        <v>13</v>
      </c>
      <c r="N8" s="26" t="s">
        <v>14</v>
      </c>
    </row>
    <row r="9" spans="1:15" ht="14.1" customHeight="1" thickBot="1">
      <c r="A9" s="3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7"/>
    </row>
    <row r="10" spans="1:15" ht="21.95" customHeight="1" thickTop="1">
      <c r="A10" s="12">
        <v>2014</v>
      </c>
      <c r="B10" s="9">
        <v>24236928</v>
      </c>
      <c r="C10" s="9">
        <v>17340371</v>
      </c>
      <c r="D10" s="9">
        <v>21451325</v>
      </c>
      <c r="E10" s="9">
        <v>24245667</v>
      </c>
      <c r="F10" s="9">
        <v>24696783</v>
      </c>
      <c r="G10" s="9">
        <v>22817939</v>
      </c>
      <c r="H10" s="9">
        <v>25557763</v>
      </c>
      <c r="I10" s="9">
        <v>26445920</v>
      </c>
      <c r="J10" s="9">
        <v>29155604</v>
      </c>
      <c r="K10" s="9">
        <v>31962924</v>
      </c>
      <c r="L10" s="9">
        <v>30181686</v>
      </c>
      <c r="M10" s="9">
        <v>30084692</v>
      </c>
      <c r="N10" s="16">
        <f>SUM(B10:M10)</f>
        <v>308177602</v>
      </c>
      <c r="O10" s="10"/>
    </row>
    <row r="11" spans="1:15" ht="21.95" customHeight="1">
      <c r="A11" s="12">
        <v>2015</v>
      </c>
      <c r="B11" s="9">
        <v>25060179</v>
      </c>
      <c r="C11" s="9">
        <v>20258519</v>
      </c>
      <c r="D11" s="9">
        <v>22403681</v>
      </c>
      <c r="E11" s="9">
        <v>22675830</v>
      </c>
      <c r="F11" s="9">
        <v>22802868</v>
      </c>
      <c r="G11" s="9">
        <v>23621369</v>
      </c>
      <c r="H11" s="9">
        <v>25337157</v>
      </c>
      <c r="I11" s="9">
        <v>27172915</v>
      </c>
      <c r="J11" s="9">
        <v>31474858</v>
      </c>
      <c r="K11" s="9">
        <v>30738980</v>
      </c>
      <c r="L11" s="9">
        <v>30069790</v>
      </c>
      <c r="M11" s="9">
        <v>29778291</v>
      </c>
      <c r="N11" s="16">
        <f>SUM(B11:M11)</f>
        <v>311394437</v>
      </c>
      <c r="O11" s="10"/>
    </row>
    <row r="12" spans="1:15" ht="21.95" customHeight="1">
      <c r="A12" s="6" t="s">
        <v>16</v>
      </c>
      <c r="B12" s="8">
        <f>+B11/B10-1</f>
        <v>3.3966804703962516E-2</v>
      </c>
      <c r="C12" s="8">
        <f t="shared" ref="C12:M12" si="0">+C11/C10-1</f>
        <v>0.1682863648073043</v>
      </c>
      <c r="D12" s="8">
        <f t="shared" si="0"/>
        <v>4.4396138700057097E-2</v>
      </c>
      <c r="E12" s="8">
        <f t="shared" si="0"/>
        <v>-6.4747115433038016E-2</v>
      </c>
      <c r="F12" s="8">
        <f t="shared" si="0"/>
        <v>-7.6686708548234783E-2</v>
      </c>
      <c r="G12" s="8">
        <f t="shared" si="0"/>
        <v>3.5210454371010558E-2</v>
      </c>
      <c r="H12" s="8">
        <f t="shared" si="0"/>
        <v>-8.631663107604548E-3</v>
      </c>
      <c r="I12" s="8">
        <f t="shared" si="0"/>
        <v>2.7489873674275689E-2</v>
      </c>
      <c r="J12" s="8">
        <f t="shared" si="0"/>
        <v>7.9547451666581726E-2</v>
      </c>
      <c r="K12" s="8">
        <f t="shared" si="0"/>
        <v>-3.8292616783120348E-2</v>
      </c>
      <c r="L12" s="8">
        <f t="shared" si="0"/>
        <v>-3.7074138270473123E-3</v>
      </c>
      <c r="M12" s="8">
        <f t="shared" si="0"/>
        <v>-1.0184614820055282E-2</v>
      </c>
      <c r="N12" s="17">
        <f>+N11/SUM(B10:M10)-1</f>
        <v>1.0438250473504551E-2</v>
      </c>
      <c r="O12" s="10"/>
    </row>
    <row r="13" spans="1:15" ht="21.95" customHeight="1">
      <c r="A13" s="12">
        <v>2016</v>
      </c>
      <c r="B13" s="9">
        <v>25034885</v>
      </c>
      <c r="C13" s="9">
        <v>18948167</v>
      </c>
      <c r="D13" s="9">
        <v>19484982</v>
      </c>
      <c r="E13" s="9">
        <v>21583206</v>
      </c>
      <c r="F13" s="9">
        <v>20410074</v>
      </c>
      <c r="G13" s="9">
        <v>19718758</v>
      </c>
      <c r="H13" s="9">
        <v>25357453</v>
      </c>
      <c r="I13" s="9">
        <v>25805938</v>
      </c>
      <c r="J13" s="9">
        <v>27567646</v>
      </c>
      <c r="K13" s="9">
        <v>29345174</v>
      </c>
      <c r="L13" s="9">
        <v>29540287</v>
      </c>
      <c r="M13" s="9">
        <v>30000872</v>
      </c>
      <c r="N13" s="16">
        <f>SUM(B13:M13)</f>
        <v>292797442</v>
      </c>
      <c r="O13" s="10"/>
    </row>
    <row r="14" spans="1:15" ht="21.95" customHeight="1">
      <c r="A14" s="6" t="s">
        <v>16</v>
      </c>
      <c r="B14" s="8">
        <f>+B13/B11-1</f>
        <v>-1.0093303802818365E-3</v>
      </c>
      <c r="C14" s="8">
        <f t="shared" ref="C14:M14" si="1">+C13/C11-1</f>
        <v>-6.4681529780138414E-2</v>
      </c>
      <c r="D14" s="8">
        <f t="shared" si="1"/>
        <v>-0.13027765392660251</v>
      </c>
      <c r="E14" s="8">
        <f t="shared" si="1"/>
        <v>-4.8184520698911548E-2</v>
      </c>
      <c r="F14" s="8">
        <f t="shared" si="1"/>
        <v>-0.10493390568239047</v>
      </c>
      <c r="G14" s="8">
        <f t="shared" si="1"/>
        <v>-0.165215276049411</v>
      </c>
      <c r="H14" s="8">
        <f t="shared" si="1"/>
        <v>8.0103699085110058E-4</v>
      </c>
      <c r="I14" s="8">
        <f t="shared" si="1"/>
        <v>-5.0306601260851069E-2</v>
      </c>
      <c r="J14" s="8">
        <f t="shared" si="1"/>
        <v>-0.12413755766586776</v>
      </c>
      <c r="K14" s="8">
        <f t="shared" si="1"/>
        <v>-4.534327424006912E-2</v>
      </c>
      <c r="L14" s="8">
        <f t="shared" si="1"/>
        <v>-1.7609135281623223E-2</v>
      </c>
      <c r="M14" s="8">
        <f t="shared" si="1"/>
        <v>7.4746062492303533E-3</v>
      </c>
      <c r="N14" s="17">
        <f>+N13/SUM(B11:M11)-1</f>
        <v>-5.9721667410519652E-2</v>
      </c>
      <c r="O14" s="10"/>
    </row>
    <row r="15" spans="1:15" ht="21.95" customHeight="1">
      <c r="A15" s="12">
        <v>2017</v>
      </c>
      <c r="B15" s="9">
        <v>25141667</v>
      </c>
      <c r="C15" s="9">
        <v>17415682</v>
      </c>
      <c r="D15" s="9">
        <v>18151491</v>
      </c>
      <c r="E15" s="9">
        <v>20051815</v>
      </c>
      <c r="F15" s="9">
        <v>20741385</v>
      </c>
      <c r="G15" s="9">
        <v>20376778</v>
      </c>
      <c r="H15" s="9">
        <v>24014729</v>
      </c>
      <c r="I15" s="9">
        <v>25127716</v>
      </c>
      <c r="J15" s="9">
        <v>27501623</v>
      </c>
      <c r="K15" s="9">
        <v>29813300</v>
      </c>
      <c r="L15" s="9">
        <v>26110985</v>
      </c>
      <c r="M15" s="9">
        <v>27073867</v>
      </c>
      <c r="N15" s="16">
        <f>SUM(B15:M15)</f>
        <v>281521038</v>
      </c>
      <c r="O15" s="10"/>
    </row>
    <row r="16" spans="1:15" ht="21.95" customHeight="1">
      <c r="A16" s="6" t="s">
        <v>16</v>
      </c>
      <c r="B16" s="8">
        <f>+B15/B13-1</f>
        <v>4.2653281610840477E-3</v>
      </c>
      <c r="C16" s="8">
        <f t="shared" ref="C16:M16" si="2">+C15/C13-1</f>
        <v>-8.0877744005528385E-2</v>
      </c>
      <c r="D16" s="8">
        <f t="shared" si="2"/>
        <v>-6.843686075768507E-2</v>
      </c>
      <c r="E16" s="8">
        <f t="shared" si="2"/>
        <v>-7.0952897359178202E-2</v>
      </c>
      <c r="F16" s="8">
        <f t="shared" si="2"/>
        <v>1.6232719195432566E-2</v>
      </c>
      <c r="G16" s="8">
        <f t="shared" si="2"/>
        <v>3.3370255875141863E-2</v>
      </c>
      <c r="H16" s="8">
        <f t="shared" si="2"/>
        <v>-5.2951848121339351E-2</v>
      </c>
      <c r="I16" s="8">
        <f t="shared" si="2"/>
        <v>-2.6281625570052869E-2</v>
      </c>
      <c r="J16" s="8">
        <f t="shared" si="2"/>
        <v>-2.394945146930616E-3</v>
      </c>
      <c r="K16" s="8">
        <f t="shared" si="2"/>
        <v>1.595240157717237E-2</v>
      </c>
      <c r="L16" s="8">
        <f t="shared" si="2"/>
        <v>-0.11608898721938621</v>
      </c>
      <c r="M16" s="8">
        <f t="shared" si="2"/>
        <v>-9.7563997473140152E-2</v>
      </c>
      <c r="N16" s="17">
        <f>+N15/SUM(B13:M13)-1</f>
        <v>-3.8512645202685936E-2</v>
      </c>
      <c r="O16" s="10"/>
    </row>
    <row r="17" spans="1:16" ht="21.95" customHeight="1">
      <c r="A17" s="12">
        <v>2018</v>
      </c>
      <c r="B17" s="9">
        <v>24120840</v>
      </c>
      <c r="C17" s="9">
        <v>17360315</v>
      </c>
      <c r="D17" s="9">
        <v>22592936</v>
      </c>
      <c r="E17" s="9">
        <v>21478295</v>
      </c>
      <c r="F17" s="9">
        <v>21045593</v>
      </c>
      <c r="G17" s="9">
        <v>20101537</v>
      </c>
      <c r="H17" s="9">
        <v>22899471</v>
      </c>
      <c r="I17" s="9">
        <v>23460732</v>
      </c>
      <c r="J17" s="9">
        <v>25051145</v>
      </c>
      <c r="K17" s="9">
        <v>26534858</v>
      </c>
      <c r="L17" s="9">
        <v>24799934</v>
      </c>
      <c r="M17" s="9">
        <v>25891808</v>
      </c>
      <c r="N17" s="16">
        <f>SUM(B17:M17)</f>
        <v>275337464</v>
      </c>
      <c r="O17" s="10"/>
    </row>
    <row r="18" spans="1:16" ht="21.95" customHeight="1">
      <c r="A18" s="6" t="s">
        <v>16</v>
      </c>
      <c r="B18" s="8">
        <f>+B17/B15-1</f>
        <v>-4.0602995815671283E-2</v>
      </c>
      <c r="C18" s="8">
        <f t="shared" ref="C18:M18" si="3">+C17/C15-1</f>
        <v>-3.1791462430239559E-3</v>
      </c>
      <c r="D18" s="8">
        <f t="shared" si="3"/>
        <v>0.24468761271456985</v>
      </c>
      <c r="E18" s="8">
        <f t="shared" si="3"/>
        <v>7.1139694835604672E-2</v>
      </c>
      <c r="F18" s="8">
        <f t="shared" si="3"/>
        <v>1.4666715843710598E-2</v>
      </c>
      <c r="G18" s="8">
        <f t="shared" si="3"/>
        <v>-1.3507582013211339E-2</v>
      </c>
      <c r="H18" s="8">
        <f t="shared" si="3"/>
        <v>-4.6440582360933624E-2</v>
      </c>
      <c r="I18" s="8">
        <f t="shared" si="3"/>
        <v>-6.6340450520851135E-2</v>
      </c>
      <c r="J18" s="8">
        <f t="shared" si="3"/>
        <v>-8.910303221013538E-2</v>
      </c>
      <c r="K18" s="8">
        <f t="shared" si="3"/>
        <v>-0.10996575353952764</v>
      </c>
      <c r="L18" s="8">
        <f t="shared" si="3"/>
        <v>-5.021070633681568E-2</v>
      </c>
      <c r="M18" s="8">
        <f t="shared" si="3"/>
        <v>-4.3660515876804751E-2</v>
      </c>
      <c r="N18" s="17">
        <f>+N17/SUM(B15:M15)-1</f>
        <v>-2.1964873545258778E-2</v>
      </c>
      <c r="O18" s="10"/>
    </row>
    <row r="19" spans="1:16" ht="21.95" customHeight="1">
      <c r="A19" s="12">
        <v>2019</v>
      </c>
      <c r="B19" s="9">
        <v>22436868</v>
      </c>
      <c r="C19" s="9">
        <v>17260124</v>
      </c>
      <c r="D19" s="9">
        <v>20075812</v>
      </c>
      <c r="E19" s="9">
        <v>19335557</v>
      </c>
      <c r="F19" s="9">
        <v>19385142</v>
      </c>
      <c r="G19" s="9">
        <v>19605427</v>
      </c>
      <c r="H19" s="9">
        <v>23230299</v>
      </c>
      <c r="I19" s="9">
        <v>22538196</v>
      </c>
      <c r="J19" s="9">
        <v>23865361</v>
      </c>
      <c r="K19" s="9">
        <v>22774132</v>
      </c>
      <c r="L19" s="9">
        <v>24976454</v>
      </c>
      <c r="M19" s="9">
        <v>26429653</v>
      </c>
      <c r="N19" s="16">
        <f>SUM(B19:M19)</f>
        <v>261913025</v>
      </c>
      <c r="O19" s="10"/>
    </row>
    <row r="20" spans="1:16" ht="21.95" customHeight="1">
      <c r="A20" s="6" t="s">
        <v>16</v>
      </c>
      <c r="B20" s="8">
        <f>+B19/B17-1</f>
        <v>-6.9813986577581866E-2</v>
      </c>
      <c r="C20" s="8">
        <f t="shared" ref="C20:M20" si="4">+C19/C17-1</f>
        <v>-5.7712662471850473E-3</v>
      </c>
      <c r="D20" s="8">
        <f t="shared" si="4"/>
        <v>-0.11141199178362649</v>
      </c>
      <c r="E20" s="8">
        <f t="shared" si="4"/>
        <v>-9.976294673296926E-2</v>
      </c>
      <c r="F20" s="8">
        <f t="shared" si="4"/>
        <v>-7.889780059891871E-2</v>
      </c>
      <c r="G20" s="8">
        <f t="shared" si="4"/>
        <v>-2.4680202314877664E-2</v>
      </c>
      <c r="H20" s="8">
        <f t="shared" si="4"/>
        <v>1.4446971285930532E-2</v>
      </c>
      <c r="I20" s="8">
        <f t="shared" si="4"/>
        <v>-3.9322558221968507E-2</v>
      </c>
      <c r="J20" s="8">
        <f t="shared" si="4"/>
        <v>-4.7334523032779519E-2</v>
      </c>
      <c r="K20" s="8">
        <f t="shared" si="4"/>
        <v>-0.14172776051788183</v>
      </c>
      <c r="L20" s="8">
        <f t="shared" si="4"/>
        <v>7.1177608779120494E-3</v>
      </c>
      <c r="M20" s="8">
        <f t="shared" si="4"/>
        <v>2.0772786512243568E-2</v>
      </c>
      <c r="N20" s="17">
        <f>+N19/SUM(B17:M17)-1</f>
        <v>-4.8756310910163636E-2</v>
      </c>
      <c r="O20" s="10"/>
    </row>
    <row r="21" spans="1:16" ht="21.95" customHeight="1">
      <c r="A21" s="12">
        <v>2020</v>
      </c>
      <c r="B21" s="9">
        <v>24579188</v>
      </c>
      <c r="C21" s="9">
        <v>18925870</v>
      </c>
      <c r="D21" s="9">
        <v>14298345</v>
      </c>
      <c r="E21" s="9">
        <v>7545782</v>
      </c>
      <c r="F21" s="9">
        <v>11786495</v>
      </c>
      <c r="G21" s="9">
        <v>12100461</v>
      </c>
      <c r="H21" s="9">
        <v>12637611</v>
      </c>
      <c r="I21" s="9">
        <v>13480525</v>
      </c>
      <c r="J21" s="9">
        <v>14394062</v>
      </c>
      <c r="K21" s="9">
        <v>17006566</v>
      </c>
      <c r="L21" s="9">
        <v>16360507</v>
      </c>
      <c r="M21" s="9">
        <v>15145603</v>
      </c>
      <c r="N21" s="16">
        <f>SUM(B21:M21)</f>
        <v>178261015</v>
      </c>
      <c r="O21" s="10"/>
      <c r="P21" s="19"/>
    </row>
    <row r="22" spans="1:16" ht="21.95" customHeight="1">
      <c r="A22" s="6" t="s">
        <v>16</v>
      </c>
      <c r="B22" s="8">
        <f>+B21/B19-1</f>
        <v>9.5482132354658411E-2</v>
      </c>
      <c r="C22" s="8">
        <f t="shared" ref="C22:L22" si="5">+C21/C19-1</f>
        <v>9.6508344899492116E-2</v>
      </c>
      <c r="D22" s="8">
        <f t="shared" si="5"/>
        <v>-0.28778248172477405</v>
      </c>
      <c r="E22" s="8">
        <f t="shared" si="5"/>
        <v>-0.60974581699404884</v>
      </c>
      <c r="F22" s="8">
        <f t="shared" si="5"/>
        <v>-0.39198304557170638</v>
      </c>
      <c r="G22" s="8">
        <f t="shared" si="5"/>
        <v>-0.38280043581810286</v>
      </c>
      <c r="H22" s="8">
        <f t="shared" si="5"/>
        <v>-0.45598586570065236</v>
      </c>
      <c r="I22" s="8">
        <f t="shared" si="5"/>
        <v>-0.40188092250151697</v>
      </c>
      <c r="J22" s="8">
        <f t="shared" si="5"/>
        <v>-0.39686384798453289</v>
      </c>
      <c r="K22" s="8">
        <f t="shared" si="5"/>
        <v>-0.25325074957851301</v>
      </c>
      <c r="L22" s="8">
        <f t="shared" si="5"/>
        <v>-0.34496277974447453</v>
      </c>
      <c r="M22" s="8">
        <f t="shared" ref="M22" si="6">+M21/M19-1</f>
        <v>-0.42694658155368137</v>
      </c>
      <c r="N22" s="17">
        <f>+N21/SUM(B19:M19)-1</f>
        <v>-0.31938850692897003</v>
      </c>
      <c r="O22" s="10"/>
    </row>
    <row r="23" spans="1:16" ht="21.95" customHeight="1">
      <c r="A23" s="12">
        <v>2021</v>
      </c>
      <c r="B23" s="9">
        <v>18249873</v>
      </c>
      <c r="C23" s="9">
        <v>14016660</v>
      </c>
      <c r="D23" s="9">
        <v>16537129</v>
      </c>
      <c r="E23" s="9">
        <v>15854919</v>
      </c>
      <c r="F23" s="9">
        <v>17433719</v>
      </c>
      <c r="G23" s="9">
        <v>17513694</v>
      </c>
      <c r="H23" s="9">
        <v>22752014</v>
      </c>
      <c r="I23" s="9">
        <v>19016575</v>
      </c>
      <c r="J23" s="9">
        <v>19142127</v>
      </c>
      <c r="K23" s="9">
        <v>19954855</v>
      </c>
      <c r="L23" s="9">
        <v>19533874</v>
      </c>
      <c r="M23" s="9">
        <v>19805915</v>
      </c>
      <c r="N23" s="16">
        <f>SUM(B23:M23)</f>
        <v>219811354</v>
      </c>
      <c r="O23" s="10"/>
    </row>
    <row r="24" spans="1:16" ht="21.95" customHeight="1">
      <c r="A24" s="6" t="s">
        <v>16</v>
      </c>
      <c r="B24" s="8">
        <f>+B23/B21-1</f>
        <v>-0.25750708282145041</v>
      </c>
      <c r="C24" s="8">
        <f t="shared" ref="C24:M24" si="7">+C23/C21-1</f>
        <v>-0.25939151013929607</v>
      </c>
      <c r="D24" s="8">
        <f t="shared" si="7"/>
        <v>0.15657644293797635</v>
      </c>
      <c r="E24" s="8">
        <f t="shared" si="7"/>
        <v>1.1011631398839774</v>
      </c>
      <c r="F24" s="8">
        <f t="shared" si="7"/>
        <v>0.47912666148842376</v>
      </c>
      <c r="G24" s="8">
        <f t="shared" si="7"/>
        <v>0.44735758414493465</v>
      </c>
      <c r="H24" s="8">
        <f t="shared" si="7"/>
        <v>0.80034137781262604</v>
      </c>
      <c r="I24" s="8">
        <f t="shared" si="7"/>
        <v>0.41067020757722705</v>
      </c>
      <c r="J24" s="8">
        <f t="shared" si="7"/>
        <v>0.32986275868479664</v>
      </c>
      <c r="K24" s="8">
        <f t="shared" si="7"/>
        <v>0.17336180625765363</v>
      </c>
      <c r="L24" s="8">
        <f t="shared" si="7"/>
        <v>0.19396507699914189</v>
      </c>
      <c r="M24" s="8">
        <f t="shared" si="7"/>
        <v>0.30770065741192343</v>
      </c>
      <c r="N24" s="17">
        <f>+N23/SUM(B21:M21)-1</f>
        <v>0.23308707739603074</v>
      </c>
      <c r="O24" s="10"/>
    </row>
    <row r="25" spans="1:16" ht="21.95" customHeight="1">
      <c r="A25" s="12">
        <v>2022</v>
      </c>
      <c r="B25" s="9">
        <v>18198435</v>
      </c>
      <c r="C25" s="9">
        <v>16489361</v>
      </c>
      <c r="D25" s="9">
        <v>18440269</v>
      </c>
      <c r="E25" s="9">
        <v>17290950</v>
      </c>
      <c r="F25" s="9">
        <v>17277279</v>
      </c>
      <c r="G25" s="9">
        <v>17105109</v>
      </c>
      <c r="H25" s="9">
        <v>17891844</v>
      </c>
      <c r="I25" s="9">
        <v>17697125</v>
      </c>
      <c r="J25" s="9">
        <v>16897183</v>
      </c>
      <c r="K25" s="9">
        <v>18635084</v>
      </c>
      <c r="L25" s="9">
        <v>20230771</v>
      </c>
      <c r="M25" s="9">
        <v>19251356</v>
      </c>
      <c r="N25" s="16">
        <f>SUM(B25:M25)</f>
        <v>215404766</v>
      </c>
      <c r="O25" s="10"/>
    </row>
    <row r="26" spans="1:16" ht="21.95" customHeight="1">
      <c r="A26" s="6" t="s">
        <v>16</v>
      </c>
      <c r="B26" s="8">
        <f>+B25/B23-1</f>
        <v>-2.8185401618958661E-3</v>
      </c>
      <c r="C26" s="8">
        <f t="shared" ref="C26:M26" si="8">+C25/C23-1</f>
        <v>0.17641157023142462</v>
      </c>
      <c r="D26" s="8">
        <f t="shared" si="8"/>
        <v>0.11508285386175565</v>
      </c>
      <c r="E26" s="8">
        <f t="shared" si="8"/>
        <v>9.0573215795047624E-2</v>
      </c>
      <c r="F26" s="8">
        <f t="shared" si="8"/>
        <v>-8.9734152535095868E-3</v>
      </c>
      <c r="G26" s="8">
        <f t="shared" si="8"/>
        <v>-2.3329458651041857E-2</v>
      </c>
      <c r="H26" s="8">
        <f t="shared" si="8"/>
        <v>-0.21361493536352427</v>
      </c>
      <c r="I26" s="8">
        <f t="shared" si="8"/>
        <v>-6.9384208249908319E-2</v>
      </c>
      <c r="J26" s="8">
        <f t="shared" si="8"/>
        <v>-0.11727766721012767</v>
      </c>
      <c r="K26" s="8">
        <f t="shared" si="8"/>
        <v>-6.6137839638524043E-2</v>
      </c>
      <c r="L26" s="8">
        <f t="shared" si="8"/>
        <v>3.5676333327429033E-2</v>
      </c>
      <c r="M26" s="8">
        <f t="shared" si="8"/>
        <v>-2.7999665756416658E-2</v>
      </c>
      <c r="N26" s="17">
        <f>+N25/SUM(B23:M23)-1</f>
        <v>-2.0047135508750813E-2</v>
      </c>
      <c r="O26" s="10"/>
    </row>
    <row r="27" spans="1:16" ht="21.95" customHeight="1">
      <c r="A27" s="12">
        <v>2023</v>
      </c>
      <c r="B27" s="9">
        <v>18167446</v>
      </c>
      <c r="C27" s="9">
        <v>15459817</v>
      </c>
      <c r="D27" s="9">
        <v>19295127</v>
      </c>
      <c r="E27" s="9">
        <v>18198199</v>
      </c>
      <c r="F27" s="9">
        <v>16297493</v>
      </c>
      <c r="G27" s="9">
        <v>14818431</v>
      </c>
      <c r="H27" s="9">
        <v>17749831</v>
      </c>
      <c r="I27" s="9">
        <v>17503020</v>
      </c>
      <c r="J27" s="9">
        <v>17080749</v>
      </c>
      <c r="K27" s="9">
        <v>20502746</v>
      </c>
      <c r="L27" s="9">
        <v>17558888</v>
      </c>
      <c r="M27" s="9">
        <v>18656286</v>
      </c>
      <c r="N27" s="16">
        <f>SUM(B27:M27)</f>
        <v>211288033</v>
      </c>
      <c r="O27" s="10"/>
    </row>
    <row r="28" spans="1:16" ht="21.95" customHeight="1">
      <c r="A28" s="6" t="s">
        <v>16</v>
      </c>
      <c r="B28" s="8">
        <f>+B27/B25-1</f>
        <v>-1.7028387331108341E-3</v>
      </c>
      <c r="C28" s="8">
        <f t="shared" ref="C28:M28" si="9">+C27/C25-1</f>
        <v>-6.2436864594085817E-2</v>
      </c>
      <c r="D28" s="8">
        <f t="shared" si="9"/>
        <v>4.6358217442489691E-2</v>
      </c>
      <c r="E28" s="8">
        <f t="shared" si="9"/>
        <v>5.246958669130386E-2</v>
      </c>
      <c r="F28" s="8">
        <f t="shared" si="9"/>
        <v>-5.6709508482209459E-2</v>
      </c>
      <c r="G28" s="8">
        <f t="shared" si="9"/>
        <v>-0.13368391864676221</v>
      </c>
      <c r="H28" s="8">
        <f t="shared" si="9"/>
        <v>-7.9373037234171662E-3</v>
      </c>
      <c r="I28" s="8">
        <f t="shared" si="9"/>
        <v>-1.0968165733134638E-2</v>
      </c>
      <c r="J28" s="8">
        <f t="shared" si="9"/>
        <v>1.0863704322785717E-2</v>
      </c>
      <c r="K28" s="8">
        <f t="shared" si="9"/>
        <v>0.10022289140204577</v>
      </c>
      <c r="L28" s="8">
        <f t="shared" si="9"/>
        <v>-0.13207025080754464</v>
      </c>
      <c r="M28" s="8">
        <f t="shared" si="9"/>
        <v>-3.0910549885421079E-2</v>
      </c>
      <c r="N28" s="17">
        <f>+N27/SUM(B25:M25)-1</f>
        <v>-1.9111615199823406E-2</v>
      </c>
      <c r="O28" s="10"/>
    </row>
    <row r="29" spans="1:16" ht="21.95" customHeight="1">
      <c r="A29" s="12">
        <v>2024</v>
      </c>
      <c r="B29" s="9">
        <v>18573511</v>
      </c>
      <c r="C29" s="9">
        <v>15743203</v>
      </c>
      <c r="D29" s="9">
        <v>15927641</v>
      </c>
      <c r="E29" s="9">
        <v>18591751</v>
      </c>
      <c r="F29" s="9">
        <v>17692977</v>
      </c>
      <c r="G29" s="9">
        <v>18262782</v>
      </c>
      <c r="H29" s="9">
        <v>19835009</v>
      </c>
      <c r="I29" s="9">
        <v>20203947</v>
      </c>
      <c r="J29" s="9">
        <v>22652501</v>
      </c>
      <c r="K29" s="9">
        <v>25848193</v>
      </c>
      <c r="L29" s="9">
        <v>21067437</v>
      </c>
      <c r="M29" s="9">
        <v>24682584</v>
      </c>
      <c r="N29" s="16">
        <f>SUM(B29:M29)</f>
        <v>239081536</v>
      </c>
      <c r="O29" s="10"/>
    </row>
    <row r="30" spans="1:16" ht="21.95" customHeight="1">
      <c r="A30" s="6" t="s">
        <v>16</v>
      </c>
      <c r="B30" s="8">
        <f>+B29/B27-1</f>
        <v>2.2351242987044051E-2</v>
      </c>
      <c r="C30" s="8">
        <f t="shared" ref="C30:M30" si="10">+C29/C27-1</f>
        <v>1.8330488646793208E-2</v>
      </c>
      <c r="D30" s="8">
        <f t="shared" si="10"/>
        <v>-0.17452520525000947</v>
      </c>
      <c r="E30" s="8">
        <f t="shared" si="10"/>
        <v>2.1625876274899536E-2</v>
      </c>
      <c r="F30" s="8">
        <f t="shared" si="10"/>
        <v>8.5625684882944864E-2</v>
      </c>
      <c r="G30" s="8">
        <f t="shared" si="10"/>
        <v>0.23243695638222417</v>
      </c>
      <c r="H30" s="8">
        <f t="shared" si="10"/>
        <v>0.11747593540468082</v>
      </c>
      <c r="I30" s="8">
        <f t="shared" si="10"/>
        <v>0.15431205586235985</v>
      </c>
      <c r="J30" s="8">
        <f t="shared" si="10"/>
        <v>0.32620068358829002</v>
      </c>
      <c r="K30" s="8">
        <f t="shared" si="10"/>
        <v>0.26071858862222652</v>
      </c>
      <c r="L30" s="8">
        <f t="shared" si="10"/>
        <v>0.19981612730828968</v>
      </c>
      <c r="M30" s="8">
        <f t="shared" si="10"/>
        <v>0.32301702493197193</v>
      </c>
      <c r="N30" s="17">
        <f>+N29/SUM(B27:M27)-1</f>
        <v>0.1315431953498285</v>
      </c>
      <c r="O30" s="10"/>
    </row>
    <row r="31" spans="1:16" ht="21.95" customHeight="1">
      <c r="A31" s="12">
        <v>2025</v>
      </c>
      <c r="B31" s="9">
        <v>22038694</v>
      </c>
      <c r="C31" s="9">
        <v>19822349</v>
      </c>
      <c r="D31" s="9">
        <v>23257240</v>
      </c>
      <c r="E31" s="9">
        <v>24077584</v>
      </c>
      <c r="F31" s="9">
        <v>20123058</v>
      </c>
      <c r="G31" s="9">
        <v>20680144.84</v>
      </c>
      <c r="H31" s="9">
        <v>21370487.037</v>
      </c>
      <c r="I31" s="9">
        <v>23243224</v>
      </c>
      <c r="J31" s="9">
        <v>25173333</v>
      </c>
      <c r="K31" s="9">
        <v>24940666</v>
      </c>
      <c r="L31" s="9">
        <v>24516109</v>
      </c>
      <c r="M31" s="9">
        <v>26723651</v>
      </c>
      <c r="N31" s="16">
        <f>SUM(B31:M31)</f>
        <v>275966539.87699997</v>
      </c>
      <c r="O31" s="10"/>
    </row>
    <row r="32" spans="1:16" ht="21.95" customHeight="1" thickBot="1">
      <c r="A32" s="7" t="s">
        <v>16</v>
      </c>
      <c r="B32" s="20">
        <f>+B31/B29-1</f>
        <v>0.1865658571500024</v>
      </c>
      <c r="C32" s="20">
        <f t="shared" ref="C32" si="11">+C31/C29-1</f>
        <v>0.25910521512045537</v>
      </c>
      <c r="D32" s="20">
        <f>+D31/D29-1</f>
        <v>0.4601810776624109</v>
      </c>
      <c r="E32" s="20">
        <f>+E31/E29-1</f>
        <v>0.29506811918898879</v>
      </c>
      <c r="F32" s="20">
        <f t="shared" ref="F32:H32" si="12">+F31/F29-1</f>
        <v>0.13734720844321457</v>
      </c>
      <c r="G32" s="20">
        <f t="shared" si="12"/>
        <v>0.13236553116606231</v>
      </c>
      <c r="H32" s="20">
        <f t="shared" si="12"/>
        <v>7.7412520306897825E-2</v>
      </c>
      <c r="I32" s="20">
        <f>+I31/I29-1</f>
        <v>0.15042986402607372</v>
      </c>
      <c r="J32" s="20">
        <f>+J31/J29-1</f>
        <v>0.11128272326309574</v>
      </c>
      <c r="K32" s="20">
        <f>+K31/K29-1</f>
        <v>-3.5109881762334427E-2</v>
      </c>
      <c r="L32" s="20">
        <f t="shared" ref="L32:M32" si="13">+L31/L29-1</f>
        <v>0.16369679899837841</v>
      </c>
      <c r="M32" s="20">
        <f t="shared" si="13"/>
        <v>8.2692598149367136E-2</v>
      </c>
      <c r="N32" s="18">
        <f>+N31/SUM(B29:M29)-1</f>
        <v>0.15427792749750435</v>
      </c>
      <c r="O32" s="10"/>
    </row>
    <row r="33" spans="1:20" ht="18" customHeight="1" thickTop="1">
      <c r="A33" s="4" t="s">
        <v>19</v>
      </c>
      <c r="B33" s="2"/>
      <c r="C33" s="1"/>
      <c r="D33" s="1"/>
      <c r="E33" s="1"/>
      <c r="O33" s="14"/>
    </row>
    <row r="34" spans="1:20" ht="18" customHeight="1">
      <c r="A34" s="5" t="s">
        <v>0</v>
      </c>
      <c r="O34" s="10"/>
    </row>
    <row r="35" spans="1:20" ht="18" customHeight="1">
      <c r="B35" s="21"/>
      <c r="C35" s="21"/>
      <c r="D35" s="21"/>
      <c r="E35" s="21"/>
      <c r="F35" s="21"/>
      <c r="G35" s="21"/>
      <c r="H35" s="21"/>
      <c r="M35" s="10"/>
      <c r="N35" s="10"/>
      <c r="O35" s="10" t="s">
        <v>18</v>
      </c>
      <c r="T35" s="15"/>
    </row>
    <row r="36" spans="1:20" ht="18" customHeight="1">
      <c r="J36" s="10"/>
      <c r="K36" s="10"/>
      <c r="L36" s="10"/>
      <c r="M36" s="10"/>
      <c r="N36" s="10"/>
      <c r="O36" s="10"/>
    </row>
    <row r="37" spans="1:20" ht="18" customHeight="1">
      <c r="B37" s="1"/>
      <c r="C37" s="1"/>
      <c r="D37" s="1"/>
      <c r="E37" s="1"/>
      <c r="F37" s="1"/>
      <c r="G37" s="1"/>
      <c r="H37" s="10"/>
      <c r="I37" s="10"/>
      <c r="J37" s="10"/>
      <c r="K37" s="10"/>
      <c r="L37" s="10"/>
      <c r="M37" s="10"/>
      <c r="N37" s="10"/>
      <c r="O37" s="10"/>
    </row>
    <row r="38" spans="1:20" ht="18" customHeight="1">
      <c r="B38" s="1"/>
      <c r="C38" s="1"/>
      <c r="D38" s="1"/>
      <c r="E38" s="1"/>
      <c r="F38" s="1"/>
      <c r="G38" s="1"/>
      <c r="H38" s="10"/>
      <c r="I38" s="10"/>
      <c r="J38" s="10"/>
      <c r="K38" s="10"/>
      <c r="L38" s="10"/>
      <c r="M38" s="10"/>
      <c r="N38" s="10"/>
      <c r="O38" s="10"/>
    </row>
    <row r="39" spans="1:20" ht="18" customHeight="1">
      <c r="B39" s="1"/>
      <c r="C39" s="1"/>
      <c r="D39" s="1"/>
      <c r="E39" s="1"/>
      <c r="F39" s="1"/>
      <c r="G39" s="1"/>
      <c r="H39" s="10"/>
      <c r="I39" s="10"/>
      <c r="J39" s="10"/>
      <c r="K39" s="10"/>
      <c r="L39" s="10"/>
      <c r="M39" s="10"/>
      <c r="N39" s="10"/>
      <c r="O39" s="10"/>
    </row>
    <row r="40" spans="1:20" ht="18" customHeight="1">
      <c r="B40" s="1"/>
      <c r="C40" s="1"/>
      <c r="D40" s="1"/>
      <c r="E40" s="1"/>
      <c r="F40" s="1"/>
      <c r="G40" s="1"/>
      <c r="H40" s="10"/>
      <c r="I40" s="10"/>
      <c r="J40" s="10"/>
      <c r="K40" s="10"/>
      <c r="L40" s="10"/>
      <c r="M40" s="10"/>
      <c r="N40" s="10"/>
      <c r="O40" s="10"/>
    </row>
    <row r="41" spans="1:20" ht="18" customHeight="1">
      <c r="B41" s="1"/>
      <c r="C41" s="1"/>
      <c r="D41" s="1"/>
      <c r="E41" s="1"/>
      <c r="F41" s="1"/>
      <c r="G41" s="1"/>
      <c r="H41" s="10"/>
      <c r="I41" s="10"/>
      <c r="J41" s="10"/>
      <c r="K41" s="10"/>
      <c r="L41" s="10"/>
      <c r="M41" s="10"/>
      <c r="N41" s="10"/>
      <c r="O41" s="10"/>
    </row>
    <row r="42" spans="1:20" ht="18" customHeight="1">
      <c r="B42" s="1"/>
      <c r="C42" s="1"/>
      <c r="D42" s="1"/>
      <c r="E42" s="1"/>
      <c r="F42" s="1"/>
      <c r="G42" s="1"/>
      <c r="H42" s="10"/>
      <c r="I42" s="10"/>
      <c r="J42" s="10"/>
      <c r="K42" s="10"/>
      <c r="L42" s="10"/>
      <c r="M42" s="10"/>
      <c r="N42" s="10"/>
      <c r="O42" s="10"/>
    </row>
    <row r="43" spans="1:20" ht="18" customHeight="1">
      <c r="B43" s="1"/>
      <c r="C43" s="1"/>
      <c r="D43" s="1"/>
      <c r="E43" s="1"/>
      <c r="F43" s="1"/>
      <c r="G43" s="1"/>
      <c r="H43" s="10"/>
      <c r="I43" s="10"/>
      <c r="J43" s="10"/>
      <c r="K43" s="10"/>
      <c r="L43" s="10"/>
      <c r="M43" s="10"/>
      <c r="N43" s="10"/>
      <c r="O43" s="10"/>
    </row>
    <row r="44" spans="1:20" ht="18" customHeight="1">
      <c r="B44" s="1"/>
      <c r="C44" s="1"/>
      <c r="D44" s="1"/>
      <c r="E44" s="1"/>
      <c r="F44" s="1"/>
      <c r="G44" s="1"/>
      <c r="H44" s="10"/>
      <c r="I44" s="10"/>
      <c r="J44" s="10"/>
      <c r="K44" s="10"/>
      <c r="L44" s="10"/>
      <c r="M44" s="10"/>
      <c r="N44" s="10"/>
      <c r="O44" s="10"/>
    </row>
    <row r="45" spans="1:20" ht="18" customHeight="1">
      <c r="B45" s="1"/>
      <c r="C45" s="1"/>
      <c r="D45" s="1"/>
      <c r="E45" s="1"/>
      <c r="F45" s="1"/>
      <c r="G45" s="1"/>
      <c r="H45" s="10"/>
      <c r="I45" s="10"/>
      <c r="J45" s="10"/>
      <c r="K45" s="10"/>
      <c r="L45" s="10"/>
      <c r="M45" s="10"/>
      <c r="N45" s="10"/>
      <c r="O45" s="10"/>
    </row>
    <row r="46" spans="1:20" ht="18" customHeight="1">
      <c r="B46" s="1"/>
      <c r="C46" s="1"/>
      <c r="D46" s="1"/>
      <c r="E46" s="1"/>
      <c r="F46" s="1"/>
      <c r="G46" s="1"/>
      <c r="H46" s="10"/>
      <c r="I46" s="10"/>
      <c r="J46" s="10"/>
      <c r="K46" s="10"/>
      <c r="L46" s="10"/>
      <c r="M46" s="10"/>
      <c r="N46" s="10"/>
      <c r="O46" s="10"/>
    </row>
    <row r="47" spans="1:20" ht="18" customHeight="1">
      <c r="B47" s="1"/>
      <c r="C47" s="1"/>
      <c r="D47" s="1"/>
      <c r="E47" s="1"/>
      <c r="F47" s="1"/>
      <c r="G47" s="1"/>
      <c r="H47" s="10"/>
      <c r="I47" s="10"/>
      <c r="J47" s="10"/>
      <c r="K47" s="10"/>
      <c r="L47" s="10"/>
      <c r="M47" s="10"/>
      <c r="N47" s="10"/>
      <c r="O47" s="10"/>
    </row>
    <row r="48" spans="1:20" ht="18" customHeight="1">
      <c r="B48" s="1"/>
      <c r="C48" s="1"/>
      <c r="D48" s="1"/>
      <c r="E48" s="1"/>
      <c r="F48" s="1"/>
      <c r="G48" s="1"/>
      <c r="H48" s="10"/>
      <c r="I48" s="10"/>
      <c r="J48" s="10"/>
      <c r="K48" s="10"/>
      <c r="L48" s="10"/>
      <c r="M48" s="10"/>
      <c r="N48" s="10"/>
      <c r="O48" s="10"/>
    </row>
    <row r="49" spans="15:15" ht="30" customHeight="1">
      <c r="O49" s="10"/>
    </row>
    <row r="50" spans="15:15" ht="29.25" customHeight="1"/>
    <row r="51" spans="15:15" ht="20.100000000000001" customHeight="1"/>
    <row r="52" spans="15:15" ht="20.100000000000001" customHeight="1"/>
    <row r="53" spans="15:15" ht="20.100000000000001" customHeight="1"/>
    <row r="54" spans="15:15" ht="20.100000000000001" customHeight="1"/>
    <row r="55" spans="15:15" ht="20.100000000000001" customHeight="1"/>
    <row r="56" spans="15:15" ht="20.100000000000001" customHeight="1"/>
    <row r="57" spans="15:15" ht="20.100000000000001" customHeight="1"/>
    <row r="58" spans="15:15" ht="20.25" customHeight="1"/>
    <row r="59" spans="15:15" ht="18" customHeight="1"/>
    <row r="60" spans="15:15" ht="18" customHeight="1"/>
    <row r="61" spans="15:15" ht="18" customHeight="1"/>
    <row r="62" spans="15:15" ht="18" customHeight="1"/>
    <row r="63" spans="15:15" ht="18" customHeight="1"/>
    <row r="64" spans="15:15" ht="18" customHeight="1"/>
    <row r="65" ht="18" customHeight="1"/>
    <row r="75" ht="30" customHeight="1"/>
    <row r="76" ht="30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16">
    <mergeCell ref="A2:N2"/>
    <mergeCell ref="A4:N4"/>
    <mergeCell ref="A5:N5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pageMargins left="0.72" right="0.62" top="0.71" bottom="0.7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2010-09-03T14:12:58Z</cp:lastPrinted>
  <dcterms:created xsi:type="dcterms:W3CDTF">2010-08-25T14:10:54Z</dcterms:created>
  <dcterms:modified xsi:type="dcterms:W3CDTF">2026-02-18T23:47:40Z</dcterms:modified>
</cp:coreProperties>
</file>