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Users\CCHumpitaz\Desktop\Archivo_Web_2024\Internacional\Carga\"/>
    </mc:Choice>
  </mc:AlternateContent>
  <xr:revisionPtr revIDLastSave="0" documentId="13_ncr:1_{A074E0C0-1B7E-4AC0-8A23-BCC20B2D0718}" xr6:coauthVersionLast="45" xr6:coauthVersionMax="47" xr10:uidLastSave="{00000000-0000-0000-0000-000000000000}"/>
  <bookViews>
    <workbookView xWindow="-120" yWindow="-120" windowWidth="29040" windowHeight="15720" tabRatio="585" xr2:uid="{00000000-000D-0000-FFFF-FFFF00000000}"/>
  </bookViews>
  <sheets>
    <sheet name="Hoja1" sheetId="12" r:id="rId1"/>
  </sheets>
  <definedNames>
    <definedName name="_xlnm._FilterDatabase" localSheetId="0" hidden="1">Hoja1!$A$7:$O$62</definedName>
    <definedName name="A_impresión_IM">#REF!</definedName>
    <definedName name="A12_">#N/A</definedName>
    <definedName name="A6979_">#REF!</definedName>
    <definedName name="_xlnm.Print_Area" localSheetId="0">Hoja1!#REF!</definedName>
  </definedNames>
  <calcPr calcId="191029"/>
</workbook>
</file>

<file path=xl/calcChain.xml><?xml version="1.0" encoding="utf-8"?>
<calcChain xmlns="http://schemas.openxmlformats.org/spreadsheetml/2006/main">
  <c r="O45" i="12" l="1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40" i="12" l="1"/>
  <c r="N41" i="12"/>
  <c r="N42" i="12"/>
  <c r="N43" i="12"/>
  <c r="N34" i="12" l="1"/>
  <c r="N35" i="12"/>
  <c r="N36" i="12"/>
  <c r="N37" i="12"/>
  <c r="N38" i="12"/>
  <c r="N39" i="12"/>
  <c r="N31" i="12"/>
  <c r="N32" i="12"/>
  <c r="N33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C60" i="12"/>
  <c r="B60" i="12"/>
  <c r="D60" i="12"/>
  <c r="E60" i="12"/>
  <c r="F60" i="12"/>
  <c r="G60" i="12"/>
  <c r="H60" i="12"/>
  <c r="I60" i="12"/>
  <c r="J60" i="12"/>
  <c r="K60" i="12"/>
  <c r="L60" i="12"/>
  <c r="M60" i="12"/>
  <c r="N10" i="12"/>
  <c r="N9" i="12"/>
  <c r="N60" i="12" l="1"/>
  <c r="O40" i="12" l="1"/>
  <c r="O41" i="12"/>
  <c r="O42" i="12"/>
  <c r="O43" i="12"/>
  <c r="O44" i="12"/>
  <c r="O35" i="12"/>
  <c r="O37" i="12"/>
  <c r="O38" i="12"/>
  <c r="O36" i="12"/>
  <c r="O39" i="12"/>
  <c r="O23" i="12"/>
  <c r="O16" i="12"/>
  <c r="O18" i="12"/>
  <c r="O30" i="12"/>
  <c r="O31" i="12"/>
  <c r="O20" i="12"/>
  <c r="O32" i="12"/>
  <c r="O33" i="12"/>
  <c r="O27" i="12"/>
  <c r="O17" i="12"/>
  <c r="O19" i="12"/>
  <c r="O21" i="12"/>
  <c r="O24" i="12"/>
  <c r="O13" i="12"/>
  <c r="O25" i="12"/>
  <c r="O14" i="12"/>
  <c r="O26" i="12"/>
  <c r="O15" i="12"/>
  <c r="O28" i="12"/>
  <c r="O29" i="12"/>
  <c r="O22" i="12"/>
  <c r="O34" i="12"/>
  <c r="O11" i="12"/>
  <c r="O12" i="12"/>
  <c r="O10" i="12"/>
  <c r="O60" i="12"/>
  <c r="O9" i="12"/>
</calcChain>
</file>

<file path=xl/sharedStrings.xml><?xml version="1.0" encoding="utf-8"?>
<sst xmlns="http://schemas.openxmlformats.org/spreadsheetml/2006/main" count="228" uniqueCount="74">
  <si>
    <t>Fuente: Líneas Aéreas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</si>
  <si>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</si>
  <si>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</si>
  <si>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</si>
  <si>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</si>
  <si>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</si>
  <si>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</si>
  <si>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</si>
  <si>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</si>
  <si>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</si>
  <si>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</si>
  <si>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</si>
  <si>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</si>
  <si>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General</t>
  </si>
  <si>
    <t>Meses</t>
  </si>
  <si>
    <t>Líneas Aéreas</t>
  </si>
  <si>
    <t>NOTA: Se considera carga/correo de los servicios regular y no regular internacional</t>
  </si>
  <si>
    <t>Particip. Porcentual</t>
  </si>
  <si>
    <t>TOTAL GENERAL</t>
  </si>
  <si>
    <t>CUADRO Nº 4</t>
  </si>
  <si>
    <t>AERO LINEAS ARGENTINAS S.A.</t>
  </si>
  <si>
    <t>AEROVIAS DE MEXICO S.A. DE C.V</t>
  </si>
  <si>
    <t>AIR FRANCE</t>
  </si>
  <si>
    <t>AMERICAN AIRLINES INC.</t>
  </si>
  <si>
    <t>ATLAS AIR INC</t>
  </si>
  <si>
    <t>IBERIA, LINEAS A. DE ESPAÑA</t>
  </si>
  <si>
    <t>KLM CIA. REAL H. DE AVIACION</t>
  </si>
  <si>
    <t>KOREAN AIR CARGO</t>
  </si>
  <si>
    <t>TAM LINHAS AEREAS</t>
  </si>
  <si>
    <t>UNITED AIRLINES</t>
  </si>
  <si>
    <t>PERÚ: TRÁFICO MENSUAL DE CARGA/CORREO (Kg) A NIVEL INTERNACIONAL SEGÚN LÍNEAS AÉREAS</t>
  </si>
  <si>
    <t>AERCARIBE PERU</t>
  </si>
  <si>
    <t>LAN CARGO S.A.</t>
  </si>
  <si>
    <t>NORTHERN AIR CARGO</t>
  </si>
  <si>
    <t>LATAM AIRLINES PERÚ</t>
  </si>
  <si>
    <t>DELTA AIRLINES INC.</t>
  </si>
  <si>
    <t>COPA AIRLINES</t>
  </si>
  <si>
    <t>LAN COLOMBIA CARGO</t>
  </si>
  <si>
    <t>DHL AERO EXPRESO</t>
  </si>
  <si>
    <t>SKY AIRLINE PERÚ</t>
  </si>
  <si>
    <t>AIR CANADA</t>
  </si>
  <si>
    <t>LATAM AIRLINES GROUPS</t>
  </si>
  <si>
    <t>AIR EUROPA LINEAS AEREAS S.A.</t>
  </si>
  <si>
    <t>PLUS ULTRA</t>
  </si>
  <si>
    <t>WINGO AIRLINES</t>
  </si>
  <si>
    <t>TRANSPORTES AEREOS DEL MERCOSUR</t>
  </si>
  <si>
    <t>AVIANCA</t>
  </si>
  <si>
    <t>BOLIVIANA DE AVIACION</t>
  </si>
  <si>
    <t>AEROLANE, L.A NAC.DEL ECUADOR S.A.</t>
  </si>
  <si>
    <t>SKY AIRLINE</t>
  </si>
  <si>
    <t>VOLARIS MEXICO</t>
  </si>
  <si>
    <t>TAMPA</t>
  </si>
  <si>
    <t>CARGO JET ARWAYS</t>
  </si>
  <si>
    <t>TACA INTERNACIONAL</t>
  </si>
  <si>
    <t>NATIONAL AIRLINES</t>
  </si>
  <si>
    <t>SKY LEASE</t>
  </si>
  <si>
    <t>JETSMART AIRLINES PERÚ</t>
  </si>
  <si>
    <t>UNIWORLD AIR CARGO</t>
  </si>
  <si>
    <t>ATSA</t>
  </si>
  <si>
    <t>-</t>
  </si>
  <si>
    <t>LA NUEVA AEROLINEA (WINGO PANAMA)</t>
  </si>
  <si>
    <t>LAN COLOMBIA AIRLINES-AIRES</t>
  </si>
  <si>
    <t>JETSMART ARGENTINA</t>
  </si>
  <si>
    <t>AMERIJET INTERNATIONAL</t>
  </si>
  <si>
    <t>TRANSPORTE AEREO BOLIVIANOS - TAB</t>
  </si>
  <si>
    <t>ABSA - AEROLINHAS BRASILEIRAS</t>
  </si>
  <si>
    <t xml:space="preserve">CAVOK AIR </t>
  </si>
  <si>
    <t>AEROSUCRE S.A.</t>
  </si>
  <si>
    <t>KALITTA AIR INC</t>
  </si>
  <si>
    <t>AIR EXPRESS S.A.</t>
  </si>
  <si>
    <t>SIDERAL LINHAS AEREAS</t>
  </si>
  <si>
    <t>FLEXJET LLC</t>
  </si>
  <si>
    <t>JETSMART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</si>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</sst>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32">
    <font>
      <sz val="10"/>
      <name val="Arial"/>
    </font>
    <font>
      <sz val="10"/>
      <color indexed="8"/>
      <name val="匠牥晩††††††††††"/>
    </font>
    <font>
      <b/>
      <i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i/>
      <strike/>
      <sz val="11"/>
      <name val="Andale Mono"/>
      <family val="3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Arial"/>
      <family val="2"/>
    </font>
    <font>
      <sz val="6"/>
      <name val="Arial"/>
      <family val="2"/>
    </font>
    <font>
      <sz val="7"/>
      <name val="Garamond"/>
      <family val="1"/>
    </font>
    <font>
      <b/>
      <sz val="8"/>
      <name val="Arial"/>
      <family val="2"/>
    </font>
    <font>
      <b/>
      <sz val="10"/>
      <name val="Arial"/>
      <family val="2"/>
    </font>
    <font>
      <i/>
      <sz val="8"/>
      <name val="匠牥晩††††††††††"/>
    </font>
    <font>
      <sz val="8"/>
      <color indexed="18"/>
      <name val="Arial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</borders>
  <cellStyleXfs count="97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" fillId="0" borderId="0" applyNumberFormat="0" applyFont="0" applyFill="0" applyBorder="0" applyProtection="0">
      <alignment vertical="center"/>
    </xf>
    <xf numFmtId="164" fontId="11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0" fontId="14" fillId="0" borderId="0"/>
    <xf numFmtId="0" fontId="31" fillId="0" borderId="0"/>
    <xf numFmtId="0" fontId="11" fillId="0" borderId="0"/>
    <xf numFmtId="0" fontId="31" fillId="0" borderId="0"/>
    <xf numFmtId="0" fontId="3" fillId="23" borderId="5" applyNumberFormat="0" applyFont="0" applyAlignment="0" applyProtection="0"/>
    <xf numFmtId="0" fontId="11" fillId="23" borderId="5" applyNumberFormat="0" applyFont="0" applyAlignment="0" applyProtection="0"/>
    <xf numFmtId="0" fontId="3" fillId="23" borderId="5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16" borderId="6" applyNumberFormat="0" applyAlignment="0" applyProtection="0"/>
    <xf numFmtId="0" fontId="15" fillId="16" borderId="6" applyNumberFormat="0" applyAlignment="0" applyProtection="0"/>
    <xf numFmtId="0" fontId="16" fillId="0" borderId="7" applyBorder="0" applyAlignment="0">
      <alignment horizontal="center" vertical="center" wrapText="1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</cellStyleXfs>
  <cellXfs count="34">
    <xf numFmtId="0" fontId="0" fillId="0" borderId="0" xfId="0"/>
    <xf numFmtId="3" fontId="24" fillId="0" borderId="0" xfId="70" applyNumberFormat="1" applyFont="1"/>
    <xf numFmtId="3" fontId="25" fillId="0" borderId="0" xfId="70" applyNumberFormat="1" applyFont="1"/>
    <xf numFmtId="0" fontId="11" fillId="0" borderId="0" xfId="70"/>
    <xf numFmtId="0" fontId="26" fillId="0" borderId="0" xfId="70" applyFont="1"/>
    <xf numFmtId="0" fontId="11" fillId="0" borderId="0" xfId="70" applyAlignment="1">
      <alignment horizontal="center"/>
    </xf>
    <xf numFmtId="0" fontId="28" fillId="0" borderId="0" xfId="70" applyFont="1" applyAlignment="1">
      <alignment horizontal="center"/>
    </xf>
    <xf numFmtId="0" fontId="28" fillId="0" borderId="0" xfId="70" applyFont="1"/>
    <xf numFmtId="3" fontId="24" fillId="0" borderId="0" xfId="70" applyNumberFormat="1" applyFont="1" applyAlignment="1">
      <alignment wrapText="1"/>
    </xf>
    <xf numFmtId="3" fontId="25" fillId="0" borderId="0" xfId="70" applyNumberFormat="1" applyFont="1" applyAlignment="1">
      <alignment wrapText="1"/>
    </xf>
    <xf numFmtId="0" fontId="29" fillId="0" borderId="0" xfId="68" applyFont="1" applyAlignment="1">
      <alignment horizontal="left" vertical="center"/>
    </xf>
    <xf numFmtId="0" fontId="29" fillId="0" borderId="0" xfId="68" applyFont="1" applyAlignment="1">
      <alignment horizontal="left" vertical="top"/>
    </xf>
    <xf numFmtId="0" fontId="2" fillId="24" borderId="11" xfId="70" applyFont="1" applyFill="1" applyBorder="1" applyAlignment="1">
      <alignment horizontal="left" vertical="center" wrapText="1"/>
    </xf>
    <xf numFmtId="0" fontId="2" fillId="24" borderId="12" xfId="70" applyFont="1" applyFill="1" applyBorder="1" applyAlignment="1">
      <alignment horizontal="right" vertical="center"/>
    </xf>
    <xf numFmtId="3" fontId="27" fillId="24" borderId="13" xfId="70" applyNumberFormat="1" applyFont="1" applyFill="1" applyBorder="1" applyAlignment="1">
      <alignment horizontal="right" vertical="center" wrapText="1" indent="1"/>
    </xf>
    <xf numFmtId="3" fontId="24" fillId="0" borderId="14" xfId="70" applyNumberFormat="1" applyFont="1" applyBorder="1" applyAlignment="1">
      <alignment horizontal="right" vertical="center" wrapText="1" indent="1"/>
    </xf>
    <xf numFmtId="3" fontId="24" fillId="0" borderId="15" xfId="70" applyNumberFormat="1" applyFont="1" applyBorder="1" applyAlignment="1">
      <alignment horizontal="right" vertical="center" wrapText="1" indent="1"/>
    </xf>
    <xf numFmtId="0" fontId="30" fillId="24" borderId="12" xfId="70" applyFont="1" applyFill="1" applyBorder="1" applyAlignment="1">
      <alignment vertical="center" wrapText="1"/>
    </xf>
    <xf numFmtId="0" fontId="30" fillId="24" borderId="16" xfId="70" applyFont="1" applyFill="1" applyBorder="1" applyAlignment="1">
      <alignment vertical="center" wrapText="1"/>
    </xf>
    <xf numFmtId="2" fontId="11" fillId="0" borderId="0" xfId="70" applyNumberFormat="1"/>
    <xf numFmtId="2" fontId="28" fillId="0" borderId="0" xfId="70" applyNumberFormat="1" applyFont="1" applyAlignment="1">
      <alignment horizontal="center"/>
    </xf>
    <xf numFmtId="3" fontId="24" fillId="0" borderId="0" xfId="70" applyNumberFormat="1" applyFont="1" applyAlignment="1">
      <alignment horizontal="right" vertical="center" wrapText="1" indent="1"/>
    </xf>
    <xf numFmtId="0" fontId="30" fillId="24" borderId="17" xfId="7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7" fillId="24" borderId="18" xfId="0" applyNumberFormat="1" applyFont="1" applyFill="1" applyBorder="1" applyAlignment="1">
      <alignment horizontal="right" vertical="center" indent="1"/>
    </xf>
    <xf numFmtId="10" fontId="27" fillId="24" borderId="19" xfId="0" applyNumberFormat="1" applyFont="1" applyFill="1" applyBorder="1" applyAlignment="1">
      <alignment horizontal="right" vertical="center" indent="1"/>
    </xf>
    <xf numFmtId="3" fontId="24" fillId="0" borderId="15" xfId="7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2" fillId="24" borderId="14" xfId="70" applyNumberFormat="1" applyFont="1" applyFill="1" applyBorder="1" applyAlignment="1">
      <alignment horizontal="center" vertical="center" wrapText="1"/>
    </xf>
    <xf numFmtId="3" fontId="2" fillId="24" borderId="20" xfId="70" applyNumberFormat="1" applyFont="1" applyFill="1" applyBorder="1" applyAlignment="1">
      <alignment horizontal="center" vertical="center" wrapText="1"/>
    </xf>
    <xf numFmtId="3" fontId="2" fillId="24" borderId="21" xfId="70" applyNumberFormat="1" applyFont="1" applyFill="1" applyBorder="1" applyAlignment="1">
      <alignment horizontal="center" vertical="center" wrapText="1"/>
    </xf>
    <xf numFmtId="3" fontId="2" fillId="24" borderId="22" xfId="70" applyNumberFormat="1" applyFont="1" applyFill="1" applyBorder="1" applyAlignment="1">
      <alignment horizontal="center" vertical="center" wrapText="1"/>
    </xf>
  </cellXfs>
  <cellStyles count="97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a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ado 4" xfId="44" builtinId="19" customBuiltin="1"/>
    <cellStyle name="Encabezado 4 2" xfId="45" xr:uid="{00000000-0005-0000-0000-00002C000000}"/>
    <cellStyle name="Énfasis1" xfId="46" builtinId="29" customBuiltin="1"/>
    <cellStyle name="Énfasis1 2" xfId="47" xr:uid="{00000000-0005-0000-0000-00002E000000}"/>
    <cellStyle name="Énfasis2" xfId="48" builtinId="33" customBuiltin="1"/>
    <cellStyle name="Énfasis2 2" xfId="49" xr:uid="{00000000-0005-0000-0000-000030000000}"/>
    <cellStyle name="Énfasis3" xfId="50" builtinId="37" customBuiltin="1"/>
    <cellStyle name="Énfasis3 2" xfId="51" xr:uid="{00000000-0005-0000-0000-000032000000}"/>
    <cellStyle name="Énfasis4" xfId="52" builtinId="41" customBuiltin="1"/>
    <cellStyle name="Énfasis4 2" xfId="53" xr:uid="{00000000-0005-0000-0000-000034000000}"/>
    <cellStyle name="Énfasis5" xfId="54" builtinId="45" customBuiltin="1"/>
    <cellStyle name="Énfasis5 2" xfId="55" xr:uid="{00000000-0005-0000-0000-000036000000}"/>
    <cellStyle name="Énfasis6" xfId="56" builtinId="49" customBuiltin="1"/>
    <cellStyle name="Énfasis6 2" xfId="57" xr:uid="{00000000-0005-0000-0000-000038000000}"/>
    <cellStyle name="Entrada" xfId="58" builtinId="20" customBuiltin="1"/>
    <cellStyle name="Entrada 2" xfId="59" xr:uid="{00000000-0005-0000-0000-00003A000000}"/>
    <cellStyle name="Euro" xfId="60" xr:uid="{00000000-0005-0000-0000-00003B000000}"/>
    <cellStyle name="Euro 2" xfId="61" xr:uid="{00000000-0005-0000-0000-00003C000000}"/>
    <cellStyle name="Incorrecto" xfId="62" builtinId="27" customBuiltin="1"/>
    <cellStyle name="Incorrecto 2" xfId="63" xr:uid="{00000000-0005-0000-0000-00003E000000}"/>
    <cellStyle name="Millares 2" xfId="64" xr:uid="{00000000-0005-0000-0000-00003F000000}"/>
    <cellStyle name="Millares 3" xfId="65" xr:uid="{00000000-0005-0000-0000-000040000000}"/>
    <cellStyle name="Neutral" xfId="66" builtinId="28" customBuiltin="1"/>
    <cellStyle name="Neutral 2" xfId="67" xr:uid="{00000000-0005-0000-0000-000042000000}"/>
    <cellStyle name="Normal" xfId="0" builtinId="0"/>
    <cellStyle name="Normal 2" xfId="68" xr:uid="{00000000-0005-0000-0000-000044000000}"/>
    <cellStyle name="Normal 2 2" xfId="69" xr:uid="{00000000-0005-0000-0000-000045000000}"/>
    <cellStyle name="Normal 3" xfId="70" xr:uid="{00000000-0005-0000-0000-000046000000}"/>
    <cellStyle name="Normal 3 2" xfId="71" xr:uid="{00000000-0005-0000-0000-000047000000}"/>
    <cellStyle name="Normal 4" xfId="72" xr:uid="{00000000-0005-0000-0000-000048000000}"/>
    <cellStyle name="Normal 5" xfId="73" xr:uid="{00000000-0005-0000-0000-000049000000}"/>
    <cellStyle name="Normal 6" xfId="74" xr:uid="{00000000-0005-0000-0000-00004A000000}"/>
    <cellStyle name="Normal 7" xfId="75" xr:uid="{00000000-0005-0000-0000-00004B000000}"/>
    <cellStyle name="Notas" xfId="76" builtinId="10" customBuiltin="1"/>
    <cellStyle name="Notas 2" xfId="77" xr:uid="{00000000-0005-0000-0000-00004D000000}"/>
    <cellStyle name="Notas 3" xfId="78" xr:uid="{00000000-0005-0000-0000-00004E000000}"/>
    <cellStyle name="Porcentual 2" xfId="79" xr:uid="{00000000-0005-0000-0000-00004F000000}"/>
    <cellStyle name="Porcentual 3" xfId="80" xr:uid="{00000000-0005-0000-0000-000050000000}"/>
    <cellStyle name="Salida" xfId="81" builtinId="21" customBuiltin="1"/>
    <cellStyle name="Salida 2" xfId="82" xr:uid="{00000000-0005-0000-0000-000052000000}"/>
    <cellStyle name="shirley" xfId="83" xr:uid="{00000000-0005-0000-0000-000053000000}"/>
    <cellStyle name="Texto de advertencia" xfId="84" builtinId="11" customBuiltin="1"/>
    <cellStyle name="Texto de advertencia 2" xfId="85" xr:uid="{00000000-0005-0000-0000-000055000000}"/>
    <cellStyle name="Texto explicativo" xfId="86" builtinId="53" customBuiltin="1"/>
    <cellStyle name="Texto explicativo 2" xfId="87" xr:uid="{00000000-0005-0000-0000-000057000000}"/>
    <cellStyle name="Título" xfId="88" builtinId="15" customBuiltin="1"/>
    <cellStyle name="Título 1 2" xfId="89" xr:uid="{00000000-0005-0000-0000-000059000000}"/>
    <cellStyle name="Título 2" xfId="90" builtinId="17" customBuiltin="1"/>
    <cellStyle name="Título 2 2" xfId="91" xr:uid="{00000000-0005-0000-0000-00005B000000}"/>
    <cellStyle name="Título 3" xfId="92" builtinId="18" customBuiltin="1"/>
    <cellStyle name="Título 3 2" xfId="93" xr:uid="{00000000-0005-0000-0000-00005D000000}"/>
    <cellStyle name="Título 4" xfId="94" xr:uid="{00000000-0005-0000-0000-00005E000000}"/>
    <cellStyle name="Total" xfId="95" builtinId="25" customBuiltin="1"/>
    <cellStyle name="Total 2" xfId="96" xr:uid="{00000000-0005-0000-0000-00006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6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0</xdr:colOff>
      <xdr:row>7</xdr:row>
      <xdr:rowOff>161925</xdr:rowOff>
    </xdr:to>
    <xdr:sp macro="" textlink="">
      <xdr:nvSpPr>
        <xdr:cNvPr id="274917" name="Line 4">
          <a:extLst>
            <a:ext uri="{FF2B5EF4-FFF2-40B4-BE49-F238E27FC236}">
              <a16:creationId xmlns:a16="http://schemas.microsoft.com/office/drawing/2014/main" id="{2058A7E2-DCC4-D0AD-97A5-B5F5411120E5}"/>
            </a:ext>
          </a:extLst>
        </xdr:cNvPr>
        <xdr:cNvSpPr>
          <a:spLocks noChangeShapeType="1"/>
        </xdr:cNvSpPr>
      </xdr:nvSpPr>
      <xdr:spPr bwMode="auto">
        <a:xfrm>
          <a:off x="9525" y="1104900"/>
          <a:ext cx="22002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114300</xdr:rowOff>
    </xdr:from>
    <xdr:to>
      <xdr:col>0</xdr:col>
      <xdr:colOff>1143000</xdr:colOff>
      <xdr:row>4</xdr:row>
      <xdr:rowOff>180975</xdr:rowOff>
    </xdr:to>
    <xdr:pic>
      <xdr:nvPicPr>
        <xdr:cNvPr id="274918" name="Picture 37" descr="1030">
          <a:extLst>
            <a:ext uri="{FF2B5EF4-FFF2-40B4-BE49-F238E27FC236}">
              <a16:creationId xmlns:a16="http://schemas.microsoft.com/office/drawing/2014/main" id="{D2F6B7D1-5C84-E582-DB4E-D56010437D69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lum bright="34000" contrast="-28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"/>
          <a:ext cx="1114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0</xdr:col>
      <xdr:colOff>1066800</xdr:colOff>
      <xdr:row>4</xdr:row>
      <xdr:rowOff>142875</xdr:rowOff>
    </xdr:to>
    <xdr:grpSp>
      <xdr:nvGrpSpPr>
        <xdr:cNvPr id="274919" name="Group 38">
          <a:extLst>
            <a:ext uri="{FF2B5EF4-FFF2-40B4-BE49-F238E27FC236}">
              <a16:creationId xmlns:a16="http://schemas.microsoft.com/office/drawing/2014/main" id="{D5469BD5-84D8-CF3C-D113-7AEB6D2CC6B9}"/>
            </a:ext>
          </a:extLst>
        </xdr:cNvPr>
        <xdr:cNvGrpSpPr>
          <a:grpSpLocks noChangeAspect="1"/>
        </xdr:cNvGrpSpPr>
      </xdr:nvGrpSpPr>
      <xdr:grpSpPr bwMode="auto">
        <a:xfrm rot="-201987">
          <a:off x="95250" y="0"/>
          <a:ext cx="971550" cy="876300"/>
          <a:chOff x="-188" y="-156"/>
          <a:chExt cx="388" cy="224"/>
        </a:xfrm>
      </xdr:grpSpPr>
      <xdr:sp macro="" textlink="">
        <xdr:nvSpPr>
          <xdr:cNvPr id="274921" name="AutoShape 39">
            <a:extLst>
              <a:ext uri="{FF2B5EF4-FFF2-40B4-BE49-F238E27FC236}">
                <a16:creationId xmlns:a16="http://schemas.microsoft.com/office/drawing/2014/main" id="{F3FD1B29-01E9-7310-72DA-4BE988658D1B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33"/>
            <a:ext cx="200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4922" name="Rectangle 40">
            <a:extLst>
              <a:ext uri="{FF2B5EF4-FFF2-40B4-BE49-F238E27FC236}">
                <a16:creationId xmlns:a16="http://schemas.microsoft.com/office/drawing/2014/main" id="{A86B15BF-EC68-7F53-3F6C-F5C631A199F3}"/>
              </a:ext>
            </a:extLst>
          </xdr:cNvPr>
          <xdr:cNvSpPr>
            <a:spLocks noChangeArrowheads="1"/>
          </xdr:cNvSpPr>
        </xdr:nvSpPr>
        <xdr:spPr bwMode="auto">
          <a:xfrm>
            <a:off x="-188" y="-156"/>
            <a:ext cx="1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721" name="Rectangle 41">
            <a:extLst>
              <a:ext uri="{FF2B5EF4-FFF2-40B4-BE49-F238E27FC236}">
                <a16:creationId xmlns:a16="http://schemas.microsoft.com/office/drawing/2014/main" id="{D3312941-9F5F-0F3A-E87A-18392ADD3321}"/>
              </a:ext>
            </a:extLst>
          </xdr:cNvPr>
          <xdr:cNvSpPr>
            <a:spLocks noChangeArrowheads="1"/>
          </xdr:cNvSpPr>
        </xdr:nvSpPr>
        <xdr:spPr bwMode="auto">
          <a:xfrm>
            <a:off x="-157" y="-152"/>
            <a:ext cx="31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PE" sz="800" b="1" i="1" u="none" strike="noStrike" baseline="0">
                <a:solidFill>
                  <a:srgbClr val="000096"/>
                </a:solidFill>
                <a:latin typeface="Georgia"/>
              </a:rPr>
              <a:t>DGAC - PERÚ</a:t>
            </a:r>
          </a:p>
        </xdr:txBody>
      </xdr:sp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914400</xdr:colOff>
      <xdr:row>7</xdr:row>
      <xdr:rowOff>57150</xdr:rowOff>
    </xdr:to>
    <xdr:pic>
      <xdr:nvPicPr>
        <xdr:cNvPr id="274920" name="Picture 1" hidden="1">
          <a:extLst>
            <a:ext uri="{FF2B5EF4-FFF2-40B4-BE49-F238E27FC236}">
              <a16:creationId xmlns:a16="http://schemas.microsoft.com/office/drawing/2014/main" id="{79377B23-695F-D458-161D-E11B8AB49A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showGridLines="0" tabSelected="1" zoomScaleNormal="100" workbookViewId="0">
      <selection activeCell="O7" sqref="O7:O8"/>
    </sheetView>
  </sheetViews>
  <sheetFormatPr baseColWidth="10" defaultRowHeight="12.75"/>
  <cols>
    <col min="1" max="1" width="33.140625" style="4" customWidth="1"/>
    <col min="2" max="13" width="10.7109375" style="1" customWidth="1"/>
    <col min="14" max="14" width="11.7109375" style="1" customWidth="1"/>
    <col min="15" max="15" width="11.7109375" style="2" customWidth="1"/>
    <col min="16" max="16" width="11.5703125" style="3" bestFit="1" customWidth="1"/>
    <col min="17" max="16384" width="11.42578125" style="3"/>
  </cols>
  <sheetData>
    <row r="1" spans="1:16" ht="12.75" customHeight="1">
      <c r="H1" s="21"/>
    </row>
    <row r="2" spans="1:16" ht="15" customHeight="1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5" customHeight="1">
      <c r="A4" s="27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ht="15" customHeight="1">
      <c r="A5" s="28" t="s">
        <v>73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6" ht="12.75" customHeight="1" thickBot="1"/>
    <row r="7" spans="1:16" ht="13.5" customHeight="1" thickTop="1">
      <c r="A7" s="13" t="s">
        <v>14</v>
      </c>
      <c r="B7" s="30" t="s">
        <v>1</v>
      </c>
      <c r="C7" s="30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30" t="s">
        <v>8</v>
      </c>
      <c r="J7" s="30" t="s">
        <v>9</v>
      </c>
      <c r="K7" s="30" t="s">
        <v>10</v>
      </c>
      <c r="L7" s="30" t="s">
        <v>11</v>
      </c>
      <c r="M7" s="30" t="s">
        <v>12</v>
      </c>
      <c r="N7" s="30" t="s">
        <v>13</v>
      </c>
      <c r="O7" s="32" t="s">
        <v>17</v>
      </c>
    </row>
    <row r="8" spans="1:16" ht="13.5" customHeight="1" thickBot="1">
      <c r="A8" s="12" t="s">
        <v>15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3"/>
    </row>
    <row r="9" spans="1:16" ht="18.75" customHeight="1" thickTop="1">
      <c r="A9" s="17" t="s">
        <v>34</v>
      </c>
      <c r="B9" s="15">
        <v>6020622</v>
      </c>
      <c r="C9" s="15">
        <v>5169460</v>
      </c>
      <c r="D9" s="16">
        <v>6037188</v>
      </c>
      <c r="E9" s="16">
        <v>5794543</v>
      </c>
      <c r="F9" s="15">
        <v>5265866</v>
      </c>
      <c r="G9" s="15">
        <v>5347400</v>
      </c>
      <c r="H9" s="15">
        <v>5708891</v>
      </c>
      <c r="I9" s="15">
        <v>6267188</v>
      </c>
      <c r="J9" s="15">
        <v>6024938</v>
      </c>
      <c r="K9" s="15">
        <v>5845501</v>
      </c>
      <c r="L9" s="16">
        <v>5750425</v>
      </c>
      <c r="M9" s="15">
        <v>6234954</v>
      </c>
      <c r="N9" s="16">
        <f>SUM(B9:M9)</f>
        <v>69466976</v>
      </c>
      <c r="O9" s="25">
        <f t="shared" ref="O9:O39" si="0">+N9/$N$60</f>
        <v>0.25172245892912182</v>
      </c>
      <c r="P9" s="19"/>
    </row>
    <row r="10" spans="1:16" ht="15.95" customHeight="1">
      <c r="A10" s="18" t="s">
        <v>24</v>
      </c>
      <c r="B10" s="16">
        <v>1359109</v>
      </c>
      <c r="C10" s="16">
        <v>852095</v>
      </c>
      <c r="D10" s="16">
        <v>1155926</v>
      </c>
      <c r="E10" s="16">
        <v>1679703</v>
      </c>
      <c r="F10" s="16">
        <v>1397000</v>
      </c>
      <c r="G10" s="16">
        <v>2031018</v>
      </c>
      <c r="H10" s="16">
        <v>1862020</v>
      </c>
      <c r="I10" s="16">
        <v>2308140</v>
      </c>
      <c r="J10" s="16">
        <v>3424494</v>
      </c>
      <c r="K10" s="16">
        <v>2126055</v>
      </c>
      <c r="L10" s="16">
        <v>2416370</v>
      </c>
      <c r="M10" s="16">
        <v>2551368</v>
      </c>
      <c r="N10" s="16">
        <f t="shared" ref="N10:N59" si="1">SUM(B10:M10)</f>
        <v>23163298</v>
      </c>
      <c r="O10" s="25">
        <f t="shared" si="0"/>
        <v>8.3935168409634095E-2</v>
      </c>
      <c r="P10" s="19"/>
    </row>
    <row r="11" spans="1:16" ht="15.95" customHeight="1">
      <c r="A11" s="18" t="s">
        <v>52</v>
      </c>
      <c r="B11" s="16">
        <v>1578715</v>
      </c>
      <c r="C11" s="16">
        <v>1446826</v>
      </c>
      <c r="D11" s="16">
        <v>1606991</v>
      </c>
      <c r="E11" s="16">
        <v>1505333</v>
      </c>
      <c r="F11" s="16">
        <v>1460690</v>
      </c>
      <c r="G11" s="16">
        <v>1549738</v>
      </c>
      <c r="H11" s="16">
        <v>1800193</v>
      </c>
      <c r="I11" s="16">
        <v>1734804</v>
      </c>
      <c r="J11" s="16">
        <v>1810390</v>
      </c>
      <c r="K11" s="16">
        <v>2422155</v>
      </c>
      <c r="L11" s="16">
        <v>2878181</v>
      </c>
      <c r="M11" s="16">
        <v>2752941</v>
      </c>
      <c r="N11" s="16">
        <f t="shared" si="1"/>
        <v>22546957</v>
      </c>
      <c r="O11" s="25">
        <f t="shared" si="0"/>
        <v>8.170177808530453E-2</v>
      </c>
      <c r="P11" s="19"/>
    </row>
    <row r="12" spans="1:16" ht="15.95" customHeight="1">
      <c r="A12" s="18" t="s">
        <v>25</v>
      </c>
      <c r="B12" s="16">
        <v>1294959</v>
      </c>
      <c r="C12" s="16">
        <v>1150949</v>
      </c>
      <c r="D12" s="16">
        <v>1414983</v>
      </c>
      <c r="E12" s="16">
        <v>1196663</v>
      </c>
      <c r="F12" s="16">
        <v>858411</v>
      </c>
      <c r="G12" s="16">
        <v>1152817</v>
      </c>
      <c r="H12" s="16">
        <v>1281478</v>
      </c>
      <c r="I12" s="16">
        <v>1231708</v>
      </c>
      <c r="J12" s="16">
        <v>1089922</v>
      </c>
      <c r="K12" s="16">
        <v>959607</v>
      </c>
      <c r="L12" s="16">
        <v>1386494</v>
      </c>
      <c r="M12" s="16">
        <v>1442700</v>
      </c>
      <c r="N12" s="16">
        <f t="shared" si="1"/>
        <v>14460691</v>
      </c>
      <c r="O12" s="25">
        <f t="shared" si="0"/>
        <v>5.2400160564556916E-2</v>
      </c>
      <c r="P12" s="19"/>
    </row>
    <row r="13" spans="1:16" ht="15.95" customHeight="1">
      <c r="A13" s="18" t="s">
        <v>38</v>
      </c>
      <c r="B13" s="16">
        <v>992558</v>
      </c>
      <c r="C13" s="16">
        <v>887452</v>
      </c>
      <c r="D13" s="16">
        <v>1083474</v>
      </c>
      <c r="E13" s="16">
        <v>1123578</v>
      </c>
      <c r="F13" s="16">
        <v>1059328</v>
      </c>
      <c r="G13" s="16">
        <v>1161770</v>
      </c>
      <c r="H13" s="16">
        <v>1280277</v>
      </c>
      <c r="I13" s="16">
        <v>1323988</v>
      </c>
      <c r="J13" s="16">
        <v>1386237</v>
      </c>
      <c r="K13" s="16">
        <v>1412658</v>
      </c>
      <c r="L13" s="16">
        <v>1351972</v>
      </c>
      <c r="M13" s="16">
        <v>1351154</v>
      </c>
      <c r="N13" s="16">
        <f t="shared" si="1"/>
        <v>14414446</v>
      </c>
      <c r="O13" s="25">
        <f t="shared" si="0"/>
        <v>5.2232585901263992E-2</v>
      </c>
      <c r="P13" s="19"/>
    </row>
    <row r="14" spans="1:16" ht="15.95" customHeight="1">
      <c r="A14" s="18" t="s">
        <v>40</v>
      </c>
      <c r="B14" s="16">
        <v>1285301</v>
      </c>
      <c r="C14" s="16">
        <v>1027767</v>
      </c>
      <c r="D14" s="16">
        <v>1106858</v>
      </c>
      <c r="E14" s="16">
        <v>1080912</v>
      </c>
      <c r="F14" s="16">
        <v>1125995</v>
      </c>
      <c r="G14" s="16">
        <v>894971</v>
      </c>
      <c r="H14" s="16">
        <v>996966</v>
      </c>
      <c r="I14" s="16">
        <v>938137</v>
      </c>
      <c r="J14" s="16">
        <v>1415311</v>
      </c>
      <c r="K14" s="16">
        <v>1301483</v>
      </c>
      <c r="L14" s="16">
        <v>1334868</v>
      </c>
      <c r="M14" s="16">
        <v>1513693</v>
      </c>
      <c r="N14" s="16">
        <f t="shared" si="1"/>
        <v>14022262</v>
      </c>
      <c r="O14" s="25">
        <f t="shared" si="0"/>
        <v>5.0811457092768596E-2</v>
      </c>
      <c r="P14" s="19"/>
    </row>
    <row r="15" spans="1:16" ht="15.95" customHeight="1">
      <c r="A15" s="18" t="s">
        <v>26</v>
      </c>
      <c r="B15" s="16">
        <v>775384</v>
      </c>
      <c r="C15" s="16">
        <v>658373</v>
      </c>
      <c r="D15" s="16">
        <v>847870</v>
      </c>
      <c r="E15" s="16">
        <v>972003</v>
      </c>
      <c r="F15" s="16">
        <v>726637</v>
      </c>
      <c r="G15" s="16">
        <v>582363</v>
      </c>
      <c r="H15" s="16">
        <v>846145</v>
      </c>
      <c r="I15" s="16">
        <v>799799</v>
      </c>
      <c r="J15" s="16">
        <v>887866</v>
      </c>
      <c r="K15" s="16">
        <v>833419</v>
      </c>
      <c r="L15" s="16">
        <v>906074</v>
      </c>
      <c r="M15" s="16">
        <v>947497</v>
      </c>
      <c r="N15" s="16">
        <f t="shared" si="1"/>
        <v>9783430</v>
      </c>
      <c r="O15" s="25">
        <f t="shared" si="0"/>
        <v>3.5451508013835786E-2</v>
      </c>
      <c r="P15" s="19"/>
    </row>
    <row r="16" spans="1:16" ht="15.95" customHeight="1">
      <c r="A16" s="18" t="s">
        <v>31</v>
      </c>
      <c r="B16" s="16">
        <v>725065</v>
      </c>
      <c r="C16" s="16">
        <v>826536</v>
      </c>
      <c r="D16" s="16">
        <v>970649</v>
      </c>
      <c r="E16" s="16">
        <v>474387</v>
      </c>
      <c r="F16" s="16">
        <v>679347</v>
      </c>
      <c r="G16" s="16">
        <v>670260</v>
      </c>
      <c r="H16" s="16">
        <v>827509</v>
      </c>
      <c r="I16" s="16">
        <v>1012999</v>
      </c>
      <c r="J16" s="16">
        <v>769352</v>
      </c>
      <c r="K16" s="16">
        <v>870374</v>
      </c>
      <c r="L16" s="16">
        <v>1056567</v>
      </c>
      <c r="M16" s="16">
        <v>793200</v>
      </c>
      <c r="N16" s="16">
        <f t="shared" si="1"/>
        <v>9676245</v>
      </c>
      <c r="O16" s="25">
        <f t="shared" si="0"/>
        <v>3.5063109478101082E-2</v>
      </c>
      <c r="P16" s="19"/>
    </row>
    <row r="17" spans="1:16" ht="15.95" customHeight="1">
      <c r="A17" s="18" t="s">
        <v>35</v>
      </c>
      <c r="B17" s="16">
        <v>761062</v>
      </c>
      <c r="C17" s="16">
        <v>591689</v>
      </c>
      <c r="D17" s="16">
        <v>766713</v>
      </c>
      <c r="E17" s="16">
        <v>728926</v>
      </c>
      <c r="F17" s="16">
        <v>571871</v>
      </c>
      <c r="G17" s="16">
        <v>594019.55000000005</v>
      </c>
      <c r="H17" s="16">
        <v>797503</v>
      </c>
      <c r="I17" s="16">
        <v>759903</v>
      </c>
      <c r="J17" s="16">
        <v>839621</v>
      </c>
      <c r="K17" s="16">
        <v>748595</v>
      </c>
      <c r="L17" s="16">
        <v>618191</v>
      </c>
      <c r="M17" s="16">
        <v>790127</v>
      </c>
      <c r="N17" s="16">
        <f t="shared" si="1"/>
        <v>8568220.5500000007</v>
      </c>
      <c r="O17" s="25">
        <f t="shared" si="0"/>
        <v>3.1048041381462076E-2</v>
      </c>
      <c r="P17" s="19"/>
    </row>
    <row r="18" spans="1:16" ht="15.95" customHeight="1">
      <c r="A18" s="18" t="s">
        <v>37</v>
      </c>
      <c r="B18" s="16">
        <v>398685</v>
      </c>
      <c r="C18" s="16">
        <v>715729</v>
      </c>
      <c r="D18" s="16">
        <v>1227133</v>
      </c>
      <c r="E18" s="16">
        <v>688538</v>
      </c>
      <c r="F18" s="16">
        <v>434512</v>
      </c>
      <c r="G18" s="16">
        <v>457911</v>
      </c>
      <c r="H18" s="16">
        <v>180500</v>
      </c>
      <c r="I18" s="16">
        <v>499347</v>
      </c>
      <c r="J18" s="16">
        <v>552879</v>
      </c>
      <c r="K18" s="16">
        <v>470722</v>
      </c>
      <c r="L18" s="16">
        <v>977276</v>
      </c>
      <c r="M18" s="16">
        <v>1357635</v>
      </c>
      <c r="N18" s="16">
        <f t="shared" si="1"/>
        <v>7960867</v>
      </c>
      <c r="O18" s="25">
        <f t="shared" si="0"/>
        <v>2.8847218229964427E-2</v>
      </c>
      <c r="P18" s="19"/>
    </row>
    <row r="19" spans="1:16" ht="15.95" customHeight="1">
      <c r="A19" s="18" t="s">
        <v>42</v>
      </c>
      <c r="B19" s="16">
        <v>706171</v>
      </c>
      <c r="C19" s="16">
        <v>645826</v>
      </c>
      <c r="D19" s="16">
        <v>747842</v>
      </c>
      <c r="E19" s="16">
        <v>644218</v>
      </c>
      <c r="F19" s="16">
        <v>455252</v>
      </c>
      <c r="G19" s="16">
        <v>548545</v>
      </c>
      <c r="H19" s="16">
        <v>642038</v>
      </c>
      <c r="I19" s="16">
        <v>659364</v>
      </c>
      <c r="J19" s="16">
        <v>676442</v>
      </c>
      <c r="K19" s="16">
        <v>714226</v>
      </c>
      <c r="L19" s="16">
        <v>711914</v>
      </c>
      <c r="M19" s="16">
        <v>779007</v>
      </c>
      <c r="N19" s="16">
        <f t="shared" si="1"/>
        <v>7930845</v>
      </c>
      <c r="O19" s="25">
        <f t="shared" si="0"/>
        <v>2.8738429678956099E-2</v>
      </c>
      <c r="P19" s="19"/>
    </row>
    <row r="20" spans="1:16" ht="15.95" customHeight="1">
      <c r="A20" s="18" t="s">
        <v>33</v>
      </c>
      <c r="B20" s="16">
        <v>1153869</v>
      </c>
      <c r="C20" s="16">
        <v>1197336</v>
      </c>
      <c r="D20" s="16">
        <v>1391585</v>
      </c>
      <c r="E20" s="16">
        <v>1277925</v>
      </c>
      <c r="F20" s="16">
        <v>1262261</v>
      </c>
      <c r="G20" s="16">
        <v>1146053</v>
      </c>
      <c r="H20" s="16" t="s">
        <v>59</v>
      </c>
      <c r="I20" s="16" t="s">
        <v>59</v>
      </c>
      <c r="J20" s="16" t="s">
        <v>59</v>
      </c>
      <c r="K20" s="16" t="s">
        <v>59</v>
      </c>
      <c r="L20" s="16" t="s">
        <v>59</v>
      </c>
      <c r="M20" s="16" t="s">
        <v>59</v>
      </c>
      <c r="N20" s="16">
        <f t="shared" si="1"/>
        <v>7429029</v>
      </c>
      <c r="O20" s="25">
        <f t="shared" si="0"/>
        <v>2.6920035317727881E-2</v>
      </c>
      <c r="P20" s="19"/>
    </row>
    <row r="21" spans="1:16" ht="15.95" customHeight="1">
      <c r="A21" s="18" t="s">
        <v>41</v>
      </c>
      <c r="B21" s="16">
        <v>423069</v>
      </c>
      <c r="C21" s="16">
        <v>249658</v>
      </c>
      <c r="D21" s="16">
        <v>264451</v>
      </c>
      <c r="E21" s="16">
        <v>2307318</v>
      </c>
      <c r="F21" s="16">
        <v>614369</v>
      </c>
      <c r="G21" s="16">
        <v>634265</v>
      </c>
      <c r="H21" s="16">
        <v>438610</v>
      </c>
      <c r="I21" s="16">
        <v>337917</v>
      </c>
      <c r="J21" s="16">
        <v>490610</v>
      </c>
      <c r="K21" s="16">
        <v>864127</v>
      </c>
      <c r="L21" s="16">
        <v>271630</v>
      </c>
      <c r="M21" s="16">
        <v>390241</v>
      </c>
      <c r="N21" s="16">
        <f t="shared" si="1"/>
        <v>7286265</v>
      </c>
      <c r="O21" s="25">
        <f t="shared" si="0"/>
        <v>2.6402711731819128E-2</v>
      </c>
      <c r="P21" s="19"/>
    </row>
    <row r="22" spans="1:16" ht="15.95" customHeight="1">
      <c r="A22" s="18" t="s">
        <v>28</v>
      </c>
      <c r="B22" s="16">
        <v>550819</v>
      </c>
      <c r="C22" s="16">
        <v>505612</v>
      </c>
      <c r="D22" s="16">
        <v>644858</v>
      </c>
      <c r="E22" s="16">
        <v>562381</v>
      </c>
      <c r="F22" s="16">
        <v>400933</v>
      </c>
      <c r="G22" s="16">
        <v>458579</v>
      </c>
      <c r="H22" s="16">
        <v>528180</v>
      </c>
      <c r="I22" s="16">
        <v>537895</v>
      </c>
      <c r="J22" s="16">
        <v>524258</v>
      </c>
      <c r="K22" s="16">
        <v>478723</v>
      </c>
      <c r="L22" s="16">
        <v>537856</v>
      </c>
      <c r="M22" s="16">
        <v>529440</v>
      </c>
      <c r="N22" s="16">
        <f t="shared" si="1"/>
        <v>6259534</v>
      </c>
      <c r="O22" s="25">
        <f t="shared" si="0"/>
        <v>2.268222083296733E-2</v>
      </c>
      <c r="P22" s="19"/>
    </row>
    <row r="23" spans="1:16" ht="15.95" customHeight="1">
      <c r="A23" s="18" t="s">
        <v>63</v>
      </c>
      <c r="B23" s="16" t="s">
        <v>59</v>
      </c>
      <c r="C23" s="16" t="s">
        <v>59</v>
      </c>
      <c r="D23" s="16" t="s">
        <v>59</v>
      </c>
      <c r="E23" s="16" t="s">
        <v>59</v>
      </c>
      <c r="F23" s="16" t="s">
        <v>59</v>
      </c>
      <c r="G23" s="16" t="s">
        <v>59</v>
      </c>
      <c r="H23" s="16">
        <v>749839</v>
      </c>
      <c r="I23" s="16">
        <v>1045182</v>
      </c>
      <c r="J23" s="16">
        <v>855198</v>
      </c>
      <c r="K23" s="16">
        <v>1111326</v>
      </c>
      <c r="L23" s="16">
        <v>1145721</v>
      </c>
      <c r="M23" s="16">
        <v>962887</v>
      </c>
      <c r="N23" s="16">
        <f t="shared" si="1"/>
        <v>5870153</v>
      </c>
      <c r="O23" s="25">
        <f t="shared" si="0"/>
        <v>2.1271249052933601E-2</v>
      </c>
      <c r="P23" s="19"/>
    </row>
    <row r="24" spans="1:16" ht="15.95" customHeight="1">
      <c r="A24" s="18" t="s">
        <v>27</v>
      </c>
      <c r="B24" s="26">
        <v>425021</v>
      </c>
      <c r="C24" s="16">
        <v>397871</v>
      </c>
      <c r="D24" s="16">
        <v>593397</v>
      </c>
      <c r="E24" s="16">
        <v>560123</v>
      </c>
      <c r="F24" s="16">
        <v>558974</v>
      </c>
      <c r="G24" s="16">
        <v>620315</v>
      </c>
      <c r="H24" s="16">
        <v>477098</v>
      </c>
      <c r="I24" s="16">
        <v>481042</v>
      </c>
      <c r="J24" s="16">
        <v>431222</v>
      </c>
      <c r="K24" s="16">
        <v>399578</v>
      </c>
      <c r="L24" s="16">
        <v>316129</v>
      </c>
      <c r="M24" s="16">
        <v>496926</v>
      </c>
      <c r="N24" s="16">
        <f t="shared" si="1"/>
        <v>5757696</v>
      </c>
      <c r="O24" s="25">
        <f t="shared" si="0"/>
        <v>2.0863746751929563E-2</v>
      </c>
      <c r="P24" s="19"/>
    </row>
    <row r="25" spans="1:16" ht="15.95" customHeight="1">
      <c r="A25" s="18" t="s">
        <v>22</v>
      </c>
      <c r="B25" s="16">
        <v>458888</v>
      </c>
      <c r="C25" s="16">
        <v>513040</v>
      </c>
      <c r="D25" s="16">
        <v>590540</v>
      </c>
      <c r="E25" s="16">
        <v>454781</v>
      </c>
      <c r="F25" s="16">
        <v>389247</v>
      </c>
      <c r="G25" s="16">
        <v>378508</v>
      </c>
      <c r="H25" s="16">
        <v>325672</v>
      </c>
      <c r="I25" s="16">
        <v>465270</v>
      </c>
      <c r="J25" s="16">
        <v>459761</v>
      </c>
      <c r="K25" s="16">
        <v>514855</v>
      </c>
      <c r="L25" s="16">
        <v>439860</v>
      </c>
      <c r="M25" s="16">
        <v>473910</v>
      </c>
      <c r="N25" s="16">
        <f t="shared" si="1"/>
        <v>5464332</v>
      </c>
      <c r="O25" s="25">
        <f t="shared" si="0"/>
        <v>1.9800704833402939E-2</v>
      </c>
      <c r="P25" s="19"/>
    </row>
    <row r="26" spans="1:16" ht="15.95" customHeight="1">
      <c r="A26" s="18" t="s">
        <v>32</v>
      </c>
      <c r="B26" s="16">
        <v>1068274</v>
      </c>
      <c r="C26" s="16">
        <v>913466</v>
      </c>
      <c r="D26" s="16">
        <v>383198</v>
      </c>
      <c r="E26" s="16">
        <v>427578</v>
      </c>
      <c r="F26" s="16">
        <v>349336</v>
      </c>
      <c r="G26" s="16">
        <v>234214</v>
      </c>
      <c r="H26" s="16">
        <v>226322</v>
      </c>
      <c r="I26" s="16">
        <v>213363</v>
      </c>
      <c r="J26" s="16">
        <v>274129</v>
      </c>
      <c r="K26" s="16">
        <v>269251</v>
      </c>
      <c r="L26" s="16">
        <v>426851</v>
      </c>
      <c r="M26" s="16">
        <v>543534</v>
      </c>
      <c r="N26" s="16">
        <f t="shared" si="1"/>
        <v>5329516</v>
      </c>
      <c r="O26" s="25">
        <f t="shared" si="0"/>
        <v>1.9312181840506454E-2</v>
      </c>
      <c r="P26" s="19"/>
    </row>
    <row r="27" spans="1:16" ht="15.95" customHeight="1">
      <c r="A27" s="18" t="s">
        <v>51</v>
      </c>
      <c r="B27" s="16">
        <v>469592</v>
      </c>
      <c r="C27" s="16">
        <v>63859</v>
      </c>
      <c r="D27" s="16" t="s">
        <v>59</v>
      </c>
      <c r="E27" s="16">
        <v>51233</v>
      </c>
      <c r="F27" s="16" t="s">
        <v>59</v>
      </c>
      <c r="G27" s="16">
        <v>373982</v>
      </c>
      <c r="H27" s="16">
        <v>592902.03700000001</v>
      </c>
      <c r="I27" s="16">
        <v>941944</v>
      </c>
      <c r="J27" s="16">
        <v>858989</v>
      </c>
      <c r="K27" s="16">
        <v>777487</v>
      </c>
      <c r="L27" s="16">
        <v>100736</v>
      </c>
      <c r="M27" s="16">
        <v>520738</v>
      </c>
      <c r="N27" s="16">
        <f t="shared" si="1"/>
        <v>4751462.0370000005</v>
      </c>
      <c r="O27" s="25">
        <f t="shared" si="0"/>
        <v>1.7217529484254708E-2</v>
      </c>
      <c r="P27" s="19"/>
    </row>
    <row r="28" spans="1:16" ht="15.95" customHeight="1">
      <c r="A28" s="18" t="s">
        <v>29</v>
      </c>
      <c r="B28" s="16">
        <v>461110</v>
      </c>
      <c r="C28" s="16">
        <v>437757</v>
      </c>
      <c r="D28" s="16">
        <v>531295</v>
      </c>
      <c r="E28" s="16">
        <v>532028</v>
      </c>
      <c r="F28" s="16">
        <v>494771</v>
      </c>
      <c r="G28" s="16">
        <v>385837</v>
      </c>
      <c r="H28" s="16">
        <v>90860</v>
      </c>
      <c r="I28" s="16">
        <v>91926</v>
      </c>
      <c r="J28" s="16">
        <v>91952</v>
      </c>
      <c r="K28" s="16">
        <v>131531</v>
      </c>
      <c r="L28" s="16">
        <v>362787</v>
      </c>
      <c r="M28" s="16">
        <v>437538</v>
      </c>
      <c r="N28" s="16">
        <f t="shared" si="1"/>
        <v>4049392</v>
      </c>
      <c r="O28" s="25">
        <f t="shared" si="0"/>
        <v>1.467348904618958E-2</v>
      </c>
      <c r="P28" s="19"/>
    </row>
    <row r="29" spans="1:16" ht="15.95" customHeight="1">
      <c r="A29" s="18" t="s">
        <v>48</v>
      </c>
      <c r="B29" s="16">
        <v>114270</v>
      </c>
      <c r="C29" s="16">
        <v>220332</v>
      </c>
      <c r="D29" s="16">
        <v>404662</v>
      </c>
      <c r="E29" s="16">
        <v>241381</v>
      </c>
      <c r="F29" s="16">
        <v>623595</v>
      </c>
      <c r="G29" s="16">
        <v>391085</v>
      </c>
      <c r="H29" s="16">
        <v>409694</v>
      </c>
      <c r="I29" s="16">
        <v>391972</v>
      </c>
      <c r="J29" s="16">
        <v>236425</v>
      </c>
      <c r="K29" s="16">
        <v>413441</v>
      </c>
      <c r="L29" s="16">
        <v>145980</v>
      </c>
      <c r="M29" s="16">
        <v>139948</v>
      </c>
      <c r="N29" s="16">
        <f t="shared" si="1"/>
        <v>3732785</v>
      </c>
      <c r="O29" s="25">
        <f t="shared" si="0"/>
        <v>1.352622314887785E-2</v>
      </c>
      <c r="P29" s="19"/>
    </row>
    <row r="30" spans="1:16" ht="15.95" customHeight="1">
      <c r="A30" s="18" t="s">
        <v>36</v>
      </c>
      <c r="B30" s="16">
        <v>180085</v>
      </c>
      <c r="C30" s="16">
        <v>166763</v>
      </c>
      <c r="D30" s="16">
        <v>224396</v>
      </c>
      <c r="E30" s="16">
        <v>250139</v>
      </c>
      <c r="F30" s="16">
        <v>261728</v>
      </c>
      <c r="G30" s="16">
        <v>203491</v>
      </c>
      <c r="H30" s="16">
        <v>221211</v>
      </c>
      <c r="I30" s="16">
        <v>227149</v>
      </c>
      <c r="J30" s="16">
        <v>272929</v>
      </c>
      <c r="K30" s="16">
        <v>273761</v>
      </c>
      <c r="L30" s="16">
        <v>238381</v>
      </c>
      <c r="M30" s="16">
        <v>263257</v>
      </c>
      <c r="N30" s="16">
        <f t="shared" si="1"/>
        <v>2783290</v>
      </c>
      <c r="O30" s="25">
        <f t="shared" si="0"/>
        <v>1.0085606759575016E-2</v>
      </c>
      <c r="P30" s="19"/>
    </row>
    <row r="31" spans="1:16" ht="15.95" customHeight="1">
      <c r="A31" s="18" t="s">
        <v>46</v>
      </c>
      <c r="B31" s="16">
        <v>195478</v>
      </c>
      <c r="C31" s="16">
        <v>183253</v>
      </c>
      <c r="D31" s="16">
        <v>235805</v>
      </c>
      <c r="E31" s="16">
        <v>215811</v>
      </c>
      <c r="F31" s="16">
        <v>189420</v>
      </c>
      <c r="G31" s="16">
        <v>188578</v>
      </c>
      <c r="H31" s="16">
        <v>204833</v>
      </c>
      <c r="I31" s="16">
        <v>212692</v>
      </c>
      <c r="J31" s="16">
        <v>175585</v>
      </c>
      <c r="K31" s="16">
        <v>171357</v>
      </c>
      <c r="L31" s="16">
        <v>155022</v>
      </c>
      <c r="M31" s="16">
        <v>168632</v>
      </c>
      <c r="N31" s="16">
        <f t="shared" si="1"/>
        <v>2296466</v>
      </c>
      <c r="O31" s="25">
        <f t="shared" si="0"/>
        <v>8.3215378249245318E-3</v>
      </c>
      <c r="P31" s="19"/>
    </row>
    <row r="32" spans="1:16" ht="15.95" customHeight="1">
      <c r="A32" s="18" t="s">
        <v>39</v>
      </c>
      <c r="B32" s="16">
        <v>121938</v>
      </c>
      <c r="C32" s="16">
        <v>118181</v>
      </c>
      <c r="D32" s="16">
        <v>166016</v>
      </c>
      <c r="E32" s="16">
        <v>92314</v>
      </c>
      <c r="F32" s="16">
        <v>166579</v>
      </c>
      <c r="G32" s="16">
        <v>80264</v>
      </c>
      <c r="H32" s="16">
        <v>159621</v>
      </c>
      <c r="I32" s="16">
        <v>132188</v>
      </c>
      <c r="J32" s="16">
        <v>161377</v>
      </c>
      <c r="K32" s="16">
        <v>158946</v>
      </c>
      <c r="L32" s="16">
        <v>163702</v>
      </c>
      <c r="M32" s="16">
        <v>148314</v>
      </c>
      <c r="N32" s="16">
        <f t="shared" si="1"/>
        <v>1669440</v>
      </c>
      <c r="O32" s="25">
        <f t="shared" si="0"/>
        <v>6.0494290385496715E-3</v>
      </c>
      <c r="P32" s="19"/>
    </row>
    <row r="33" spans="1:16" ht="15.95" customHeight="1">
      <c r="A33" s="18" t="s">
        <v>54</v>
      </c>
      <c r="B33" s="16" t="s">
        <v>59</v>
      </c>
      <c r="C33" s="16">
        <v>412314</v>
      </c>
      <c r="D33" s="16" t="s">
        <v>59</v>
      </c>
      <c r="E33" s="16" t="s">
        <v>59</v>
      </c>
      <c r="F33" s="16">
        <v>8800</v>
      </c>
      <c r="G33" s="16" t="s">
        <v>59</v>
      </c>
      <c r="H33" s="16" t="s">
        <v>59</v>
      </c>
      <c r="I33" s="16" t="s">
        <v>59</v>
      </c>
      <c r="J33" s="16">
        <v>321000</v>
      </c>
      <c r="K33" s="16">
        <v>926816</v>
      </c>
      <c r="L33" s="16" t="s">
        <v>59</v>
      </c>
      <c r="M33" s="16" t="s">
        <v>59</v>
      </c>
      <c r="N33" s="16">
        <f t="shared" si="1"/>
        <v>1668930</v>
      </c>
      <c r="O33" s="25">
        <f t="shared" si="0"/>
        <v>6.0475809884192929E-3</v>
      </c>
      <c r="P33" s="19"/>
    </row>
    <row r="34" spans="1:16" ht="15.95" customHeight="1">
      <c r="A34" s="18" t="s">
        <v>43</v>
      </c>
      <c r="B34" s="16">
        <v>68135</v>
      </c>
      <c r="C34" s="16">
        <v>101276</v>
      </c>
      <c r="D34" s="16">
        <v>148648</v>
      </c>
      <c r="E34" s="16">
        <v>133304</v>
      </c>
      <c r="F34" s="16">
        <v>121812</v>
      </c>
      <c r="G34" s="16">
        <v>136177</v>
      </c>
      <c r="H34" s="16">
        <v>126538</v>
      </c>
      <c r="I34" s="16">
        <v>128172</v>
      </c>
      <c r="J34" s="16">
        <v>107071</v>
      </c>
      <c r="K34" s="16">
        <v>126573</v>
      </c>
      <c r="L34" s="16">
        <v>257096</v>
      </c>
      <c r="M34" s="16">
        <v>155828</v>
      </c>
      <c r="N34" s="16">
        <f t="shared" si="1"/>
        <v>1610630</v>
      </c>
      <c r="O34" s="25">
        <f t="shared" si="0"/>
        <v>5.8363234931229982E-3</v>
      </c>
      <c r="P34" s="19"/>
    </row>
    <row r="35" spans="1:16" ht="15.95" customHeight="1">
      <c r="A35" s="18" t="s">
        <v>60</v>
      </c>
      <c r="B35" s="16">
        <v>91293</v>
      </c>
      <c r="C35" s="16">
        <v>116980</v>
      </c>
      <c r="D35" s="16">
        <v>116544</v>
      </c>
      <c r="E35" s="16">
        <v>130252</v>
      </c>
      <c r="F35" s="16">
        <v>118985</v>
      </c>
      <c r="G35" s="16">
        <v>105706</v>
      </c>
      <c r="H35" s="16">
        <v>144418</v>
      </c>
      <c r="I35" s="16">
        <v>92140</v>
      </c>
      <c r="J35" s="16">
        <v>140575</v>
      </c>
      <c r="K35" s="16">
        <v>127827</v>
      </c>
      <c r="L35" s="16">
        <v>153056</v>
      </c>
      <c r="M35" s="16">
        <v>114405</v>
      </c>
      <c r="N35" s="16">
        <f t="shared" si="1"/>
        <v>1452181</v>
      </c>
      <c r="O35" s="25">
        <f t="shared" si="0"/>
        <v>5.2621633066358186E-3</v>
      </c>
      <c r="P35" s="19"/>
    </row>
    <row r="36" spans="1:16" ht="15.95" customHeight="1">
      <c r="A36" s="18" t="s">
        <v>55</v>
      </c>
      <c r="B36" s="16" t="s">
        <v>59</v>
      </c>
      <c r="C36" s="16" t="s">
        <v>59</v>
      </c>
      <c r="D36" s="16">
        <v>248330</v>
      </c>
      <c r="E36" s="16">
        <v>380941</v>
      </c>
      <c r="F36" s="16">
        <v>151392</v>
      </c>
      <c r="G36" s="16" t="s">
        <v>59</v>
      </c>
      <c r="H36" s="16" t="s">
        <v>59</v>
      </c>
      <c r="I36" s="16" t="s">
        <v>59</v>
      </c>
      <c r="J36" s="16">
        <v>111359</v>
      </c>
      <c r="K36" s="16" t="s">
        <v>59</v>
      </c>
      <c r="L36" s="16" t="s">
        <v>59</v>
      </c>
      <c r="M36" s="16" t="s">
        <v>59</v>
      </c>
      <c r="N36" s="16">
        <f t="shared" si="1"/>
        <v>892022</v>
      </c>
      <c r="O36" s="25">
        <f t="shared" si="0"/>
        <v>3.2323556341199177E-3</v>
      </c>
      <c r="P36" s="19"/>
    </row>
    <row r="37" spans="1:16" ht="15.95" customHeight="1">
      <c r="A37" s="18" t="s">
        <v>21</v>
      </c>
      <c r="B37" s="16">
        <v>53382</v>
      </c>
      <c r="C37" s="16">
        <v>62773</v>
      </c>
      <c r="D37" s="16">
        <v>82934</v>
      </c>
      <c r="E37" s="16">
        <v>83302</v>
      </c>
      <c r="F37" s="16">
        <v>104077</v>
      </c>
      <c r="G37" s="16">
        <v>70623.600000000006</v>
      </c>
      <c r="H37" s="16">
        <v>89926</v>
      </c>
      <c r="I37" s="16">
        <v>72510</v>
      </c>
      <c r="J37" s="16">
        <v>51055</v>
      </c>
      <c r="K37" s="16">
        <v>60418</v>
      </c>
      <c r="L37" s="16">
        <v>59515</v>
      </c>
      <c r="M37" s="16">
        <v>67465</v>
      </c>
      <c r="N37" s="16">
        <f t="shared" si="1"/>
        <v>857980.6</v>
      </c>
      <c r="O37" s="25">
        <f t="shared" si="0"/>
        <v>3.1090022739075802E-3</v>
      </c>
      <c r="P37" s="19"/>
    </row>
    <row r="38" spans="1:16" ht="15.95" customHeight="1">
      <c r="A38" s="18" t="s">
        <v>49</v>
      </c>
      <c r="B38" s="16">
        <v>55170</v>
      </c>
      <c r="C38" s="16">
        <v>48828</v>
      </c>
      <c r="D38" s="16">
        <v>73328</v>
      </c>
      <c r="E38" s="16" t="s">
        <v>59</v>
      </c>
      <c r="F38" s="16">
        <v>90919</v>
      </c>
      <c r="G38" s="16">
        <v>75252</v>
      </c>
      <c r="H38" s="16">
        <v>84541</v>
      </c>
      <c r="I38" s="16">
        <v>78428</v>
      </c>
      <c r="J38" s="16">
        <v>75195</v>
      </c>
      <c r="K38" s="16">
        <v>91121</v>
      </c>
      <c r="L38" s="16">
        <v>77693</v>
      </c>
      <c r="M38" s="16">
        <v>58507</v>
      </c>
      <c r="N38" s="16">
        <f t="shared" si="1"/>
        <v>808982</v>
      </c>
      <c r="O38" s="25">
        <f t="shared" si="0"/>
        <v>2.9314495893616966E-3</v>
      </c>
      <c r="P38" s="19"/>
    </row>
    <row r="39" spans="1:16" ht="15.95" customHeight="1">
      <c r="A39" s="18" t="s">
        <v>64</v>
      </c>
      <c r="B39" s="16">
        <v>126671</v>
      </c>
      <c r="C39" s="16" t="s">
        <v>59</v>
      </c>
      <c r="D39" s="16" t="s">
        <v>59</v>
      </c>
      <c r="E39" s="16">
        <v>273229</v>
      </c>
      <c r="F39" s="16" t="s">
        <v>59</v>
      </c>
      <c r="G39" s="16" t="s">
        <v>59</v>
      </c>
      <c r="H39" s="16">
        <v>31246</v>
      </c>
      <c r="I39" s="16" t="s">
        <v>59</v>
      </c>
      <c r="J39" s="16">
        <v>319789</v>
      </c>
      <c r="K39" s="16" t="s">
        <v>59</v>
      </c>
      <c r="L39" s="16" t="s">
        <v>59</v>
      </c>
      <c r="M39" s="16" t="s">
        <v>59</v>
      </c>
      <c r="N39" s="16">
        <f t="shared" si="1"/>
        <v>750935</v>
      </c>
      <c r="O39" s="25">
        <f t="shared" si="0"/>
        <v>2.7211088718751783E-3</v>
      </c>
      <c r="P39" s="19"/>
    </row>
    <row r="40" spans="1:16" ht="15.95" customHeight="1">
      <c r="A40" s="18" t="s">
        <v>53</v>
      </c>
      <c r="B40" s="16">
        <v>43036</v>
      </c>
      <c r="C40" s="16">
        <v>26424</v>
      </c>
      <c r="D40" s="16">
        <v>45318</v>
      </c>
      <c r="E40" s="16">
        <v>30445</v>
      </c>
      <c r="F40" s="16">
        <v>34877</v>
      </c>
      <c r="G40" s="16">
        <v>43161</v>
      </c>
      <c r="H40" s="16">
        <v>63580</v>
      </c>
      <c r="I40" s="16">
        <v>58569</v>
      </c>
      <c r="J40" s="16">
        <v>49140</v>
      </c>
      <c r="K40" s="16">
        <v>49061</v>
      </c>
      <c r="L40" s="16">
        <v>42517</v>
      </c>
      <c r="M40" s="16">
        <v>48718</v>
      </c>
      <c r="N40" s="16">
        <f t="shared" si="1"/>
        <v>534846</v>
      </c>
      <c r="O40" s="25">
        <f>+N40/$N$60</f>
        <v>1.9380827843780775E-3</v>
      </c>
      <c r="P40" s="19"/>
    </row>
    <row r="41" spans="1:16" ht="15.95" customHeight="1">
      <c r="A41" s="18" t="s">
        <v>61</v>
      </c>
      <c r="B41" s="16" t="s">
        <v>59</v>
      </c>
      <c r="C41" s="16" t="s">
        <v>59</v>
      </c>
      <c r="D41" s="16">
        <v>2565</v>
      </c>
      <c r="E41" s="16">
        <v>46077</v>
      </c>
      <c r="F41" s="16">
        <v>32200</v>
      </c>
      <c r="G41" s="16">
        <v>53895</v>
      </c>
      <c r="H41" s="16">
        <v>55872</v>
      </c>
      <c r="I41" s="16">
        <v>75568</v>
      </c>
      <c r="J41" s="16">
        <v>72115</v>
      </c>
      <c r="K41" s="16">
        <v>76682</v>
      </c>
      <c r="L41" s="16">
        <v>28231</v>
      </c>
      <c r="M41" s="16">
        <v>59071</v>
      </c>
      <c r="N41" s="16">
        <f t="shared" si="1"/>
        <v>502276</v>
      </c>
      <c r="O41" s="25">
        <f>+N41/$N$60</f>
        <v>1.8200612299732696E-3</v>
      </c>
      <c r="P41" s="19"/>
    </row>
    <row r="42" spans="1:16" ht="15.95" customHeight="1">
      <c r="A42" s="18" t="s">
        <v>56</v>
      </c>
      <c r="B42" s="16" t="s">
        <v>59</v>
      </c>
      <c r="C42" s="16">
        <v>8471</v>
      </c>
      <c r="D42" s="16">
        <v>24874</v>
      </c>
      <c r="E42" s="16">
        <v>32484</v>
      </c>
      <c r="F42" s="16">
        <v>43347</v>
      </c>
      <c r="G42" s="16">
        <v>25963</v>
      </c>
      <c r="H42" s="16">
        <v>40158</v>
      </c>
      <c r="I42" s="16">
        <v>25747</v>
      </c>
      <c r="J42" s="16">
        <v>50104</v>
      </c>
      <c r="K42" s="16">
        <v>68048</v>
      </c>
      <c r="L42" s="16">
        <v>60098</v>
      </c>
      <c r="M42" s="16">
        <v>54471</v>
      </c>
      <c r="N42" s="16">
        <f t="shared" si="1"/>
        <v>433765</v>
      </c>
      <c r="O42" s="25">
        <f>+N42/$N$60</f>
        <v>1.5718028721646172E-3</v>
      </c>
      <c r="P42" s="19"/>
    </row>
    <row r="43" spans="1:16" ht="15.95" customHeight="1">
      <c r="A43" s="18" t="s">
        <v>20</v>
      </c>
      <c r="B43" s="16">
        <v>23316</v>
      </c>
      <c r="C43" s="16">
        <v>13231</v>
      </c>
      <c r="D43" s="16">
        <v>21151</v>
      </c>
      <c r="E43" s="16">
        <v>15225</v>
      </c>
      <c r="F43" s="16">
        <v>10914</v>
      </c>
      <c r="G43" s="16">
        <v>16217.5</v>
      </c>
      <c r="H43" s="16">
        <v>28366</v>
      </c>
      <c r="I43" s="16">
        <v>44953</v>
      </c>
      <c r="J43" s="16">
        <v>29202</v>
      </c>
      <c r="K43" s="16">
        <v>39685</v>
      </c>
      <c r="L43" s="16">
        <v>42950</v>
      </c>
      <c r="M43" s="16">
        <v>42728</v>
      </c>
      <c r="N43" s="16">
        <f t="shared" si="1"/>
        <v>327938.5</v>
      </c>
      <c r="O43" s="25">
        <f>+N43/$N$60</f>
        <v>1.1883270346693632E-3</v>
      </c>
      <c r="P43" s="19"/>
    </row>
    <row r="44" spans="1:16" ht="15.95" customHeight="1">
      <c r="A44" s="18" t="s">
        <v>23</v>
      </c>
      <c r="B44" s="16">
        <v>25439</v>
      </c>
      <c r="C44" s="16">
        <v>32603</v>
      </c>
      <c r="D44" s="16">
        <v>35543</v>
      </c>
      <c r="E44" s="16">
        <v>31299</v>
      </c>
      <c r="F44" s="16">
        <v>27778</v>
      </c>
      <c r="G44" s="16">
        <v>30362</v>
      </c>
      <c r="H44" s="16">
        <v>24106</v>
      </c>
      <c r="I44" s="16">
        <v>27235</v>
      </c>
      <c r="J44" s="16">
        <v>19736</v>
      </c>
      <c r="K44" s="16">
        <v>25438</v>
      </c>
      <c r="L44" s="16">
        <v>21371</v>
      </c>
      <c r="M44" s="16">
        <v>22759</v>
      </c>
      <c r="N44" s="16">
        <f t="shared" si="1"/>
        <v>323669</v>
      </c>
      <c r="O44" s="25">
        <f>+N44/$N$60</f>
        <v>1.1728559561759236E-3</v>
      </c>
      <c r="P44" s="19"/>
    </row>
    <row r="45" spans="1:16" ht="15.95" customHeight="1">
      <c r="A45" s="18" t="s">
        <v>57</v>
      </c>
      <c r="B45" s="16" t="s">
        <v>59</v>
      </c>
      <c r="C45" s="16" t="s">
        <v>59</v>
      </c>
      <c r="D45" s="16">
        <v>18000</v>
      </c>
      <c r="E45" s="16">
        <v>21580</v>
      </c>
      <c r="F45" s="16" t="s">
        <v>59</v>
      </c>
      <c r="G45" s="16" t="s">
        <v>59</v>
      </c>
      <c r="H45" s="16" t="s">
        <v>59</v>
      </c>
      <c r="I45" s="16" t="s">
        <v>59</v>
      </c>
      <c r="J45" s="16" t="s">
        <v>59</v>
      </c>
      <c r="K45" s="16" t="s">
        <v>59</v>
      </c>
      <c r="L45" s="16">
        <v>52200</v>
      </c>
      <c r="M45" s="16">
        <v>195255</v>
      </c>
      <c r="N45" s="16">
        <f t="shared" si="1"/>
        <v>287035</v>
      </c>
      <c r="O45" s="25">
        <f t="shared" ref="O45:O59" si="2">+N45/$N$60</f>
        <v>1.0401079787713875E-3</v>
      </c>
      <c r="P45" s="19"/>
    </row>
    <row r="46" spans="1:16" ht="15.95" customHeight="1">
      <c r="A46" s="18" t="s">
        <v>68</v>
      </c>
      <c r="B46" s="16" t="s">
        <v>59</v>
      </c>
      <c r="C46" s="16" t="s">
        <v>59</v>
      </c>
      <c r="D46" s="16" t="s">
        <v>59</v>
      </c>
      <c r="E46" s="16" t="s">
        <v>59</v>
      </c>
      <c r="F46" s="16" t="s">
        <v>59</v>
      </c>
      <c r="G46" s="16" t="s">
        <v>59</v>
      </c>
      <c r="H46" s="16" t="s">
        <v>59</v>
      </c>
      <c r="I46" s="16" t="s">
        <v>59</v>
      </c>
      <c r="J46" s="16" t="s">
        <v>59</v>
      </c>
      <c r="K46" s="16" t="s">
        <v>59</v>
      </c>
      <c r="L46" s="16" t="s">
        <v>59</v>
      </c>
      <c r="M46" s="16">
        <v>221763</v>
      </c>
      <c r="N46" s="16">
        <f t="shared" si="1"/>
        <v>221763</v>
      </c>
      <c r="O46" s="25">
        <f t="shared" si="2"/>
        <v>8.0358655110449669E-4</v>
      </c>
      <c r="P46" s="19"/>
    </row>
    <row r="47" spans="1:16" ht="15.95" customHeight="1">
      <c r="A47" s="18" t="s">
        <v>65</v>
      </c>
      <c r="B47" s="16" t="s">
        <v>59</v>
      </c>
      <c r="C47" s="16">
        <v>32503</v>
      </c>
      <c r="D47" s="16" t="s">
        <v>59</v>
      </c>
      <c r="E47" s="16" t="s">
        <v>59</v>
      </c>
      <c r="F47" s="16" t="s">
        <v>59</v>
      </c>
      <c r="G47" s="16" t="s">
        <v>59</v>
      </c>
      <c r="H47" s="16" t="s">
        <v>59</v>
      </c>
      <c r="I47" s="16" t="s">
        <v>59</v>
      </c>
      <c r="J47" s="16">
        <v>66858</v>
      </c>
      <c r="K47" s="16">
        <v>44093</v>
      </c>
      <c r="L47" s="16" t="s">
        <v>59</v>
      </c>
      <c r="M47" s="16">
        <v>66798</v>
      </c>
      <c r="N47" s="16">
        <f t="shared" si="1"/>
        <v>210252</v>
      </c>
      <c r="O47" s="25">
        <f t="shared" si="2"/>
        <v>7.6187497257352503E-4</v>
      </c>
      <c r="P47" s="19"/>
    </row>
    <row r="48" spans="1:16" ht="15.95" customHeight="1">
      <c r="A48" s="18" t="s">
        <v>45</v>
      </c>
      <c r="B48" s="16">
        <v>10374</v>
      </c>
      <c r="C48" s="16">
        <v>5785</v>
      </c>
      <c r="D48" s="16">
        <v>14407</v>
      </c>
      <c r="E48" s="16">
        <v>16734</v>
      </c>
      <c r="F48" s="16">
        <v>14625</v>
      </c>
      <c r="G48" s="16">
        <v>16259</v>
      </c>
      <c r="H48" s="16">
        <v>21650</v>
      </c>
      <c r="I48" s="16">
        <v>11843</v>
      </c>
      <c r="J48" s="16">
        <v>15943</v>
      </c>
      <c r="K48" s="16">
        <v>13558</v>
      </c>
      <c r="L48" s="16">
        <v>14905</v>
      </c>
      <c r="M48" s="16">
        <v>19506</v>
      </c>
      <c r="N48" s="16">
        <f t="shared" si="1"/>
        <v>175589</v>
      </c>
      <c r="O48" s="25">
        <f t="shared" si="2"/>
        <v>6.3626916537874874E-4</v>
      </c>
      <c r="P48" s="19"/>
    </row>
    <row r="49" spans="1:18" ht="15.95" customHeight="1">
      <c r="A49" s="18" t="s">
        <v>47</v>
      </c>
      <c r="B49" s="16">
        <v>13615</v>
      </c>
      <c r="C49" s="16">
        <v>5862</v>
      </c>
      <c r="D49" s="16">
        <v>9016</v>
      </c>
      <c r="E49" s="16">
        <v>5649</v>
      </c>
      <c r="F49" s="16">
        <v>2731</v>
      </c>
      <c r="G49" s="16">
        <v>1506.63</v>
      </c>
      <c r="H49" s="16">
        <v>2062</v>
      </c>
      <c r="I49" s="16">
        <v>6805</v>
      </c>
      <c r="J49" s="16">
        <v>7380</v>
      </c>
      <c r="K49" s="16">
        <v>4188</v>
      </c>
      <c r="L49" s="16">
        <v>4828</v>
      </c>
      <c r="M49" s="16">
        <v>6685</v>
      </c>
      <c r="N49" s="16">
        <f t="shared" si="1"/>
        <v>70327.63</v>
      </c>
      <c r="O49" s="25">
        <f t="shared" si="2"/>
        <v>2.5484114860934034E-4</v>
      </c>
      <c r="P49" s="19"/>
    </row>
    <row r="50" spans="1:18" ht="15.95" customHeight="1">
      <c r="A50" s="18" t="s">
        <v>44</v>
      </c>
      <c r="B50" s="16">
        <v>6048</v>
      </c>
      <c r="C50" s="16">
        <v>11511</v>
      </c>
      <c r="D50" s="16">
        <v>14924</v>
      </c>
      <c r="E50" s="16">
        <v>10975</v>
      </c>
      <c r="F50" s="16">
        <v>6896</v>
      </c>
      <c r="G50" s="16">
        <v>9572</v>
      </c>
      <c r="H50" s="16">
        <v>2279</v>
      </c>
      <c r="I50" s="16">
        <v>1500</v>
      </c>
      <c r="J50" s="16" t="s">
        <v>59</v>
      </c>
      <c r="K50" s="16" t="s">
        <v>59</v>
      </c>
      <c r="L50" s="16" t="s">
        <v>59</v>
      </c>
      <c r="M50" s="16" t="s">
        <v>59</v>
      </c>
      <c r="N50" s="16">
        <f t="shared" si="1"/>
        <v>63705</v>
      </c>
      <c r="O50" s="25">
        <f t="shared" si="2"/>
        <v>2.308432030506079E-4</v>
      </c>
      <c r="P50" s="19"/>
    </row>
    <row r="51" spans="1:18" ht="15.95" customHeight="1">
      <c r="A51" s="18" t="s">
        <v>50</v>
      </c>
      <c r="B51" s="16">
        <v>2171</v>
      </c>
      <c r="C51" s="16">
        <v>3958</v>
      </c>
      <c r="D51" s="16">
        <v>5778</v>
      </c>
      <c r="E51" s="16">
        <v>4272</v>
      </c>
      <c r="F51" s="16">
        <v>5562</v>
      </c>
      <c r="G51" s="16">
        <v>6871.5599999999995</v>
      </c>
      <c r="H51" s="16">
        <v>4698</v>
      </c>
      <c r="I51" s="16">
        <v>5783</v>
      </c>
      <c r="J51" s="16">
        <v>3293</v>
      </c>
      <c r="K51" s="16">
        <v>3421</v>
      </c>
      <c r="L51" s="16">
        <v>2274</v>
      </c>
      <c r="M51" s="16" t="s">
        <v>59</v>
      </c>
      <c r="N51" s="16">
        <f t="shared" si="1"/>
        <v>48081.56</v>
      </c>
      <c r="O51" s="25">
        <f t="shared" si="2"/>
        <v>1.7422967299379934E-4</v>
      </c>
      <c r="P51" s="19"/>
    </row>
    <row r="52" spans="1:18" ht="15.95" customHeight="1">
      <c r="A52" s="18" t="s">
        <v>67</v>
      </c>
      <c r="B52" s="16" t="s">
        <v>59</v>
      </c>
      <c r="C52" s="16" t="s">
        <v>59</v>
      </c>
      <c r="D52" s="16" t="s">
        <v>59</v>
      </c>
      <c r="E52" s="16" t="s">
        <v>59</v>
      </c>
      <c r="F52" s="16" t="s">
        <v>59</v>
      </c>
      <c r="G52" s="16" t="s">
        <v>59</v>
      </c>
      <c r="H52" s="16" t="s">
        <v>59</v>
      </c>
      <c r="I52" s="16" t="s">
        <v>59</v>
      </c>
      <c r="J52" s="16">
        <v>19793</v>
      </c>
      <c r="K52" s="16" t="s">
        <v>59</v>
      </c>
      <c r="L52" s="16" t="s">
        <v>59</v>
      </c>
      <c r="M52" s="16" t="s">
        <v>59</v>
      </c>
      <c r="N52" s="16">
        <f t="shared" si="1"/>
        <v>19793</v>
      </c>
      <c r="O52" s="25">
        <f t="shared" si="2"/>
        <v>7.1722463197247975E-5</v>
      </c>
      <c r="P52" s="19"/>
    </row>
    <row r="53" spans="1:18" ht="15.95" customHeight="1">
      <c r="A53" s="18" t="s">
        <v>62</v>
      </c>
      <c r="B53" s="16" t="s">
        <v>59</v>
      </c>
      <c r="C53" s="16" t="s">
        <v>59</v>
      </c>
      <c r="D53" s="16" t="s">
        <v>59</v>
      </c>
      <c r="E53" s="16" t="s">
        <v>59</v>
      </c>
      <c r="F53" s="16">
        <v>1931</v>
      </c>
      <c r="G53" s="16">
        <v>2595</v>
      </c>
      <c r="H53" s="16">
        <v>1843</v>
      </c>
      <c r="I53" s="16">
        <v>9</v>
      </c>
      <c r="J53" s="16">
        <v>3838</v>
      </c>
      <c r="K53" s="16">
        <v>5387</v>
      </c>
      <c r="L53" s="16" t="s">
        <v>59</v>
      </c>
      <c r="M53" s="16" t="s">
        <v>59</v>
      </c>
      <c r="N53" s="16">
        <f t="shared" si="1"/>
        <v>15603</v>
      </c>
      <c r="O53" s="25">
        <f t="shared" si="2"/>
        <v>5.6539463106485128E-5</v>
      </c>
      <c r="P53" s="19"/>
    </row>
    <row r="54" spans="1:18" ht="15.95" customHeight="1">
      <c r="A54" s="18" t="s">
        <v>69</v>
      </c>
      <c r="B54" s="16" t="s">
        <v>59</v>
      </c>
      <c r="C54" s="16" t="s">
        <v>59</v>
      </c>
      <c r="D54" s="16" t="s">
        <v>59</v>
      </c>
      <c r="E54" s="16" t="s">
        <v>59</v>
      </c>
      <c r="F54" s="16" t="s">
        <v>59</v>
      </c>
      <c r="G54" s="16" t="s">
        <v>59</v>
      </c>
      <c r="H54" s="16" t="s">
        <v>59</v>
      </c>
      <c r="I54" s="16" t="s">
        <v>59</v>
      </c>
      <c r="J54" s="16" t="s">
        <v>59</v>
      </c>
      <c r="K54" s="16">
        <v>9172</v>
      </c>
      <c r="L54" s="16" t="s">
        <v>59</v>
      </c>
      <c r="M54" s="16" t="s">
        <v>59</v>
      </c>
      <c r="N54" s="16">
        <f t="shared" si="1"/>
        <v>9172</v>
      </c>
      <c r="O54" s="25">
        <f t="shared" si="2"/>
        <v>3.3235913325173469E-5</v>
      </c>
      <c r="P54" s="19"/>
    </row>
    <row r="55" spans="1:18" ht="15.95" customHeight="1">
      <c r="A55" s="18" t="s">
        <v>70</v>
      </c>
      <c r="B55" s="16" t="s">
        <v>59</v>
      </c>
      <c r="C55" s="16" t="s">
        <v>59</v>
      </c>
      <c r="D55" s="16" t="s">
        <v>59</v>
      </c>
      <c r="E55" s="16" t="s">
        <v>59</v>
      </c>
      <c r="F55" s="16" t="s">
        <v>59</v>
      </c>
      <c r="G55" s="16" t="s">
        <v>59</v>
      </c>
      <c r="H55" s="16" t="s">
        <v>59</v>
      </c>
      <c r="I55" s="16" t="s">
        <v>59</v>
      </c>
      <c r="J55" s="16" t="s">
        <v>59</v>
      </c>
      <c r="K55" s="16" t="s">
        <v>59</v>
      </c>
      <c r="L55" s="16">
        <v>4800</v>
      </c>
      <c r="M55" s="16" t="s">
        <v>59</v>
      </c>
      <c r="N55" s="16">
        <f t="shared" si="1"/>
        <v>4800</v>
      </c>
      <c r="O55" s="25">
        <f t="shared" si="2"/>
        <v>1.7393412991804693E-5</v>
      </c>
      <c r="P55" s="19"/>
    </row>
    <row r="56" spans="1:18" ht="15.95" customHeight="1">
      <c r="A56" s="18" t="s">
        <v>71</v>
      </c>
      <c r="B56" s="16" t="s">
        <v>59</v>
      </c>
      <c r="C56" s="16" t="s">
        <v>59</v>
      </c>
      <c r="D56" s="16" t="s">
        <v>59</v>
      </c>
      <c r="E56" s="16" t="s">
        <v>59</v>
      </c>
      <c r="F56" s="16" t="s">
        <v>59</v>
      </c>
      <c r="G56" s="16" t="s">
        <v>59</v>
      </c>
      <c r="H56" s="16" t="s">
        <v>59</v>
      </c>
      <c r="I56" s="16" t="s">
        <v>59</v>
      </c>
      <c r="J56" s="16" t="s">
        <v>59</v>
      </c>
      <c r="K56" s="16" t="s">
        <v>59</v>
      </c>
      <c r="L56" s="16">
        <v>1588</v>
      </c>
      <c r="M56" s="16" t="s">
        <v>59</v>
      </c>
      <c r="N56" s="16">
        <f t="shared" si="1"/>
        <v>1588</v>
      </c>
      <c r="O56" s="25">
        <f t="shared" si="2"/>
        <v>5.7543207981220519E-6</v>
      </c>
      <c r="P56" s="19"/>
    </row>
    <row r="57" spans="1:18" ht="15.95" customHeight="1">
      <c r="A57" s="18" t="s">
        <v>66</v>
      </c>
      <c r="B57" s="16" t="s">
        <v>59</v>
      </c>
      <c r="C57" s="16" t="s">
        <v>59</v>
      </c>
      <c r="D57" s="16" t="s">
        <v>59</v>
      </c>
      <c r="E57" s="16" t="s">
        <v>59</v>
      </c>
      <c r="F57" s="16" t="s">
        <v>59</v>
      </c>
      <c r="G57" s="16" t="s">
        <v>59</v>
      </c>
      <c r="H57" s="16">
        <v>842</v>
      </c>
      <c r="I57" s="16" t="s">
        <v>59</v>
      </c>
      <c r="J57" s="16" t="s">
        <v>59</v>
      </c>
      <c r="K57" s="16" t="s">
        <v>59</v>
      </c>
      <c r="L57" s="16" t="s">
        <v>59</v>
      </c>
      <c r="M57" s="16" t="s">
        <v>59</v>
      </c>
      <c r="N57" s="16">
        <f t="shared" si="1"/>
        <v>842</v>
      </c>
      <c r="O57" s="25">
        <f t="shared" si="2"/>
        <v>3.051094528979073E-6</v>
      </c>
      <c r="P57" s="19"/>
    </row>
    <row r="58" spans="1:18" ht="15.95" customHeight="1">
      <c r="A58" s="18" t="s">
        <v>58</v>
      </c>
      <c r="B58" s="16" t="s">
        <v>59</v>
      </c>
      <c r="C58" s="16" t="s">
        <v>59</v>
      </c>
      <c r="D58" s="16">
        <v>50</v>
      </c>
      <c r="E58" s="16" t="s">
        <v>59</v>
      </c>
      <c r="F58" s="16">
        <v>90</v>
      </c>
      <c r="G58" s="16" t="s">
        <v>59</v>
      </c>
      <c r="H58" s="16" t="s">
        <v>59</v>
      </c>
      <c r="I58" s="16">
        <v>45</v>
      </c>
      <c r="J58" s="16" t="s">
        <v>59</v>
      </c>
      <c r="K58" s="16" t="s">
        <v>59</v>
      </c>
      <c r="L58" s="16" t="s">
        <v>59</v>
      </c>
      <c r="M58" s="16" t="s">
        <v>59</v>
      </c>
      <c r="N58" s="16">
        <f t="shared" si="1"/>
        <v>185</v>
      </c>
      <c r="O58" s="25">
        <f t="shared" si="2"/>
        <v>6.7037112572580585E-7</v>
      </c>
      <c r="P58" s="19"/>
    </row>
    <row r="59" spans="1:18" ht="15.95" customHeight="1" thickBot="1">
      <c r="A59" s="18" t="s">
        <v>72</v>
      </c>
      <c r="B59" s="16" t="s">
        <v>59</v>
      </c>
      <c r="C59" s="16" t="s">
        <v>59</v>
      </c>
      <c r="D59" s="16" t="s">
        <v>59</v>
      </c>
      <c r="E59" s="16" t="s">
        <v>59</v>
      </c>
      <c r="F59" s="16" t="s">
        <v>59</v>
      </c>
      <c r="G59" s="16" t="s">
        <v>59</v>
      </c>
      <c r="H59" s="16" t="s">
        <v>59</v>
      </c>
      <c r="I59" s="16" t="s">
        <v>59</v>
      </c>
      <c r="J59" s="16" t="s">
        <v>59</v>
      </c>
      <c r="K59" s="16" t="s">
        <v>59</v>
      </c>
      <c r="L59" s="16" t="s">
        <v>59</v>
      </c>
      <c r="M59" s="16">
        <v>51</v>
      </c>
      <c r="N59" s="16">
        <f t="shared" si="1"/>
        <v>51</v>
      </c>
      <c r="O59" s="25">
        <f t="shared" si="2"/>
        <v>1.8480501303792485E-7</v>
      </c>
      <c r="P59" s="19"/>
    </row>
    <row r="60" spans="1:18" s="7" customFormat="1" ht="24.75" customHeight="1" thickTop="1" thickBot="1">
      <c r="A60" s="22" t="s">
        <v>18</v>
      </c>
      <c r="B60" s="14">
        <f t="shared" ref="B60:N60" si="3">SUM(B9:B59)</f>
        <v>22038694</v>
      </c>
      <c r="C60" s="14">
        <f t="shared" si="3"/>
        <v>19822349</v>
      </c>
      <c r="D60" s="14">
        <f t="shared" si="3"/>
        <v>23257240</v>
      </c>
      <c r="E60" s="14">
        <f t="shared" si="3"/>
        <v>24077584</v>
      </c>
      <c r="F60" s="14">
        <f t="shared" si="3"/>
        <v>20123058</v>
      </c>
      <c r="G60" s="14">
        <f t="shared" si="3"/>
        <v>20680144.84</v>
      </c>
      <c r="H60" s="14">
        <f t="shared" si="3"/>
        <v>21370487.037</v>
      </c>
      <c r="I60" s="14">
        <f t="shared" si="3"/>
        <v>23243224</v>
      </c>
      <c r="J60" s="14">
        <f t="shared" si="3"/>
        <v>25173333</v>
      </c>
      <c r="K60" s="14">
        <f t="shared" si="3"/>
        <v>24940666</v>
      </c>
      <c r="L60" s="14">
        <f t="shared" si="3"/>
        <v>24516109</v>
      </c>
      <c r="M60" s="14">
        <f t="shared" si="3"/>
        <v>26723651</v>
      </c>
      <c r="N60" s="14">
        <f t="shared" si="3"/>
        <v>275966539.87700003</v>
      </c>
      <c r="O60" s="24">
        <f t="shared" ref="O60" si="4">+N60/$N$60</f>
        <v>1</v>
      </c>
      <c r="P60" s="20"/>
      <c r="Q60" s="6"/>
      <c r="R60" s="6"/>
    </row>
    <row r="61" spans="1:18" ht="13.5" thickTop="1">
      <c r="A61" s="10" t="s">
        <v>16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/>
      <c r="N61" s="8"/>
      <c r="O61" s="9"/>
      <c r="P61" s="5"/>
      <c r="Q61" s="5"/>
      <c r="R61" s="5"/>
    </row>
    <row r="62" spans="1:18">
      <c r="A62" s="11" t="s">
        <v>0</v>
      </c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"/>
      <c r="R62" s="5"/>
    </row>
    <row r="63" spans="1:18">
      <c r="B63"/>
      <c r="C63"/>
      <c r="D63"/>
      <c r="E63"/>
      <c r="F63"/>
      <c r="G63"/>
      <c r="H63"/>
      <c r="I63"/>
      <c r="J63"/>
      <c r="K63"/>
      <c r="L63"/>
      <c r="M63"/>
      <c r="O63"/>
      <c r="P63"/>
    </row>
    <row r="64" spans="1:18">
      <c r="B64" s="3"/>
      <c r="K64"/>
      <c r="L64"/>
      <c r="M64"/>
      <c r="P64"/>
    </row>
    <row r="65" spans="11:16">
      <c r="K65"/>
      <c r="L65"/>
      <c r="M65"/>
      <c r="P65"/>
    </row>
    <row r="66" spans="11:16">
      <c r="K66"/>
      <c r="L66"/>
      <c r="M66"/>
    </row>
  </sheetData>
  <mergeCells count="17">
    <mergeCell ref="M7:M8"/>
    <mergeCell ref="A2:O2"/>
    <mergeCell ref="A5:O5"/>
    <mergeCell ref="A4:O4"/>
    <mergeCell ref="F7:F8"/>
    <mergeCell ref="G7:G8"/>
    <mergeCell ref="H7:H8"/>
    <mergeCell ref="I7:I8"/>
    <mergeCell ref="B7:B8"/>
    <mergeCell ref="C7:C8"/>
    <mergeCell ref="D7:D8"/>
    <mergeCell ref="E7:E8"/>
    <mergeCell ref="N7:N8"/>
    <mergeCell ref="O7:O8"/>
    <mergeCell ref="J7:J8"/>
    <mergeCell ref="K7:K8"/>
    <mergeCell ref="L7:L8"/>
  </mergeCells>
  <phoneticPr fontId="23" type="noConversion"/>
  <printOptions horizontalCentered="1"/>
  <pageMargins left="0.63" right="0.47" top="0.48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FReyesr</dc:creator>
  <cp:lastModifiedBy>Chumpitaz Sáenz, Carlos Enrique - OACI</cp:lastModifiedBy>
  <cp:lastPrinted>2010-09-03T14:12:58Z</cp:lastPrinted>
  <dcterms:created xsi:type="dcterms:W3CDTF">2010-08-25T14:10:54Z</dcterms:created>
  <dcterms:modified xsi:type="dcterms:W3CDTF">2026-02-18T23:54:26Z</dcterms:modified>
</cp:coreProperties>
</file>