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Users\CCHumpitaz\Desktop\Archivo_Web_2024\Internacional\Carga\"/>
    </mc:Choice>
  </mc:AlternateContent>
  <xr:revisionPtr revIDLastSave="0" documentId="13_ncr:1_{AFFFA677-5922-4AA6-931E-FC557407971B}" xr6:coauthVersionLast="45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Hoja1" sheetId="19" r:id="rId1"/>
  </sheets>
  <definedNames>
    <definedName name="_xlnm._FilterDatabase" localSheetId="0" hidden="1">Hoja1!$A$7:$O$47</definedName>
    <definedName name="A_impresión_IM">#REF!</definedName>
    <definedName name="A12_">#N/A</definedName>
    <definedName name="A6979_">#REF!</definedName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O35" i="19" l="1"/>
  <c r="O36" i="19"/>
  <c r="O37" i="19"/>
  <c r="O38" i="19"/>
  <c r="O39" i="19"/>
  <c r="O40" i="19"/>
  <c r="O41" i="19"/>
  <c r="O42" i="19"/>
  <c r="O43" i="19"/>
  <c r="O44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C45" i="19"/>
  <c r="D45" i="19"/>
  <c r="E45" i="19"/>
  <c r="F45" i="19"/>
  <c r="G45" i="19"/>
  <c r="H45" i="19"/>
  <c r="I45" i="19"/>
  <c r="J45" i="19"/>
  <c r="K45" i="19"/>
  <c r="L45" i="19"/>
  <c r="M45" i="19"/>
  <c r="B45" i="19"/>
  <c r="N26" i="19" l="1"/>
  <c r="N27" i="19"/>
  <c r="N28" i="19"/>
  <c r="N29" i="19"/>
  <c r="N30" i="19"/>
  <c r="N31" i="19"/>
  <c r="N20" i="19"/>
  <c r="N21" i="19"/>
  <c r="N22" i="19"/>
  <c r="N23" i="19"/>
  <c r="N24" i="19"/>
  <c r="N25" i="19"/>
  <c r="N11" i="19"/>
  <c r="N12" i="19"/>
  <c r="N13" i="19"/>
  <c r="N14" i="19"/>
  <c r="N15" i="19"/>
  <c r="N16" i="19"/>
  <c r="N17" i="19"/>
  <c r="N18" i="19"/>
  <c r="N19" i="19"/>
  <c r="N9" i="19"/>
  <c r="N10" i="19"/>
  <c r="N8" i="19"/>
  <c r="N45" i="19" l="1"/>
  <c r="O25" i="19" l="1"/>
  <c r="O26" i="19"/>
  <c r="O28" i="19"/>
  <c r="O29" i="19"/>
  <c r="O30" i="19"/>
  <c r="O33" i="19"/>
  <c r="O31" i="19"/>
  <c r="O32" i="19"/>
  <c r="O34" i="19"/>
  <c r="O27" i="19"/>
  <c r="O22" i="19"/>
  <c r="O23" i="19"/>
  <c r="O24" i="19"/>
  <c r="O18" i="19"/>
  <c r="O19" i="19"/>
  <c r="O20" i="19"/>
  <c r="O21" i="19"/>
  <c r="O15" i="19"/>
  <c r="O13" i="19"/>
  <c r="O17" i="19"/>
  <c r="O11" i="19"/>
  <c r="O12" i="19"/>
  <c r="O8" i="19"/>
  <c r="O16" i="19"/>
  <c r="O10" i="19"/>
  <c r="O14" i="19"/>
  <c r="O9" i="19"/>
  <c r="O45" i="19" l="1"/>
</calcChain>
</file>

<file path=xl/sharedStrings.xml><?xml version="1.0" encoding="utf-8"?>
<sst xmlns="http://schemas.openxmlformats.org/spreadsheetml/2006/main" count="137" uniqueCount="59">
  <si>
    <t>TOTAL GENERAL</t>
  </si>
  <si>
    <t>Fuente: Líneas Aéreas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</si>
  <si>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</si>
  <si>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</si>
  <si>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</si>
  <si>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</si>
  <si>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</si>
  <si>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</si>
  <si>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</si>
  <si>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</si>
  <si>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</si>
  <si>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</si>
  <si>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</si>
  <si>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</si>
  <si>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General</t>
  </si>
  <si>
    <t>NOTA: Se considera carga/correo de los servicios regular y no regular internacional</t>
  </si>
  <si>
    <t>Particip. Porcentual</t>
  </si>
  <si>
    <t>CUADRO Nº 08</t>
  </si>
  <si>
    <t>AMSTERDAM</t>
  </si>
  <si>
    <t>ATLANTA</t>
  </si>
  <si>
    <t>BOGOTA</t>
  </si>
  <si>
    <t>BUENOS AIRES</t>
  </si>
  <si>
    <t>HOUSTON</t>
  </si>
  <si>
    <t>LOS ANGELES</t>
  </si>
  <si>
    <t>MADRID</t>
  </si>
  <si>
    <t>MEXICO</t>
  </si>
  <si>
    <t>MIAMI</t>
  </si>
  <si>
    <t>NEW YORK</t>
  </si>
  <si>
    <t>PARIS</t>
  </si>
  <si>
    <t>SANTA CRUZ</t>
  </si>
  <si>
    <t>SANTIAGO DE CHILE</t>
  </si>
  <si>
    <t>SAO PAULO</t>
  </si>
  <si>
    <t>TORONTO</t>
  </si>
  <si>
    <t>OTROS</t>
  </si>
  <si>
    <t>PERÚ: TRÁFICO MENSUAL DE CARGA/CORREO (Kg) DESEMBARCADOS POR AEROPUERTOS A NIVEL INTERNACIONAL</t>
  </si>
  <si>
    <t>AEROPUERTOS</t>
  </si>
  <si>
    <t>QUITO</t>
  </si>
  <si>
    <t>GUAYAQUIL</t>
  </si>
  <si>
    <t>MONTEVIDEO</t>
  </si>
  <si>
    <t>ASUNCION</t>
  </si>
  <si>
    <t>LA PAZ</t>
  </si>
  <si>
    <t>SAN JOSE DE COSTA RICA</t>
  </si>
  <si>
    <t>ANTOFAGASTA</t>
  </si>
  <si>
    <t>MEDELLIN</t>
  </si>
  <si>
    <t>EL SALVADOR</t>
  </si>
  <si>
    <t>BARRANQUILLA</t>
  </si>
  <si>
    <t>-</t>
  </si>
  <si>
    <t xml:space="preserve">NEWARK </t>
  </si>
  <si>
    <t>PUNTA CANA</t>
  </si>
  <si>
    <t>PORTO ALEGRE</t>
  </si>
  <si>
    <t>ORLANDO</t>
  </si>
  <si>
    <t>RIO DE JANEIRO</t>
  </si>
  <si>
    <t>FLORIDA</t>
  </si>
  <si>
    <t>PANAMA</t>
  </si>
  <si>
    <t>MONTREAL</t>
  </si>
  <si>
    <t>SALT LAKE CITY</t>
  </si>
  <si>
    <t>LAS VEGAS</t>
  </si>
  <si>
    <t>ROSARIO</t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</si>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</sst>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29">
    <font>
      <sz val="10"/>
      <name val="Arial"/>
    </font>
    <font>
      <sz val="10"/>
      <color indexed="8"/>
      <name val="匠牥晩††††††††††"/>
    </font>
    <font>
      <sz val="8"/>
      <name val="Arial"/>
      <family val="2"/>
    </font>
    <font>
      <b/>
      <i/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i/>
      <strike/>
      <sz val="11"/>
      <name val="Andale Mono"/>
      <family val="3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6"/>
      <name val="Arial"/>
      <family val="2"/>
    </font>
    <font>
      <sz val="7"/>
      <name val="Garamond"/>
      <family val="1"/>
    </font>
    <font>
      <b/>
      <sz val="8"/>
      <name val="Arial"/>
      <family val="2"/>
    </font>
    <font>
      <b/>
      <sz val="8"/>
      <color indexed="18"/>
      <name val="Arial"/>
      <family val="2"/>
    </font>
    <font>
      <i/>
      <sz val="8"/>
      <name val="匠牥晩††††††††††"/>
    </font>
    <font>
      <sz val="8"/>
      <color indexed="1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164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1" fillId="0" borderId="0" applyNumberFormat="0" applyFont="0" applyFill="0" applyBorder="0" applyProtection="0">
      <alignment vertical="center"/>
    </xf>
    <xf numFmtId="0" fontId="13" fillId="22" borderId="0" applyNumberFormat="0" applyBorder="0" applyAlignment="0" applyProtection="0"/>
    <xf numFmtId="0" fontId="1" fillId="0" borderId="0"/>
    <xf numFmtId="0" fontId="11" fillId="0" borderId="0"/>
    <xf numFmtId="0" fontId="14" fillId="0" borderId="0"/>
    <xf numFmtId="0" fontId="4" fillId="23" borderId="4" applyNumberFormat="0" applyFont="0" applyAlignment="0" applyProtection="0"/>
    <xf numFmtId="9" fontId="1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6" applyBorder="0" applyAlignment="0">
      <alignment horizontal="center" vertical="center" wrapText="1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9" applyNumberFormat="0" applyFill="0" applyAlignment="0" applyProtection="0"/>
  </cellStyleXfs>
  <cellXfs count="26">
    <xf numFmtId="0" fontId="0" fillId="0" borderId="0" xfId="0"/>
    <xf numFmtId="3" fontId="22" fillId="0" borderId="0" xfId="35" applyNumberFormat="1" applyFont="1"/>
    <xf numFmtId="3" fontId="23" fillId="0" borderId="0" xfId="35" applyNumberFormat="1" applyFont="1"/>
    <xf numFmtId="0" fontId="11" fillId="0" borderId="0" xfId="35"/>
    <xf numFmtId="0" fontId="24" fillId="0" borderId="0" xfId="35" applyFont="1"/>
    <xf numFmtId="0" fontId="11" fillId="0" borderId="0" xfId="35" applyAlignment="1">
      <alignment horizontal="center"/>
    </xf>
    <xf numFmtId="3" fontId="22" fillId="0" borderId="0" xfId="35" applyNumberFormat="1" applyFont="1" applyAlignment="1">
      <alignment wrapText="1"/>
    </xf>
    <xf numFmtId="0" fontId="27" fillId="0" borderId="0" xfId="34" applyFont="1" applyAlignment="1">
      <alignment horizontal="left" vertical="center"/>
    </xf>
    <xf numFmtId="0" fontId="27" fillId="0" borderId="0" xfId="34" applyFont="1" applyAlignment="1">
      <alignment horizontal="left" vertical="top"/>
    </xf>
    <xf numFmtId="0" fontId="26" fillId="24" borderId="10" xfId="35" applyFont="1" applyFill="1" applyBorder="1" applyAlignment="1">
      <alignment vertical="center" wrapText="1"/>
    </xf>
    <xf numFmtId="3" fontId="25" fillId="24" borderId="11" xfId="35" applyNumberFormat="1" applyFont="1" applyFill="1" applyBorder="1" applyAlignment="1">
      <alignment horizontal="right" vertical="center" wrapText="1" indent="1"/>
    </xf>
    <xf numFmtId="3" fontId="22" fillId="0" borderId="12" xfId="35" applyNumberFormat="1" applyFont="1" applyBorder="1" applyAlignment="1">
      <alignment horizontal="right" vertical="center" wrapText="1" indent="1"/>
    </xf>
    <xf numFmtId="0" fontId="28" fillId="24" borderId="13" xfId="35" applyFont="1" applyFill="1" applyBorder="1" applyAlignment="1">
      <alignment vertical="center" wrapText="1"/>
    </xf>
    <xf numFmtId="10" fontId="22" fillId="24" borderId="14" xfId="35" applyNumberFormat="1" applyFont="1" applyFill="1" applyBorder="1" applyAlignment="1">
      <alignment horizontal="right" vertical="center" indent="1"/>
    </xf>
    <xf numFmtId="3" fontId="2" fillId="0" borderId="12" xfId="35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center" vertical="center" wrapText="1"/>
    </xf>
    <xf numFmtId="3" fontId="3" fillId="24" borderId="11" xfId="35" applyNumberFormat="1" applyFont="1" applyFill="1" applyBorder="1" applyAlignment="1">
      <alignment horizontal="center" vertical="center" wrapText="1"/>
    </xf>
    <xf numFmtId="0" fontId="3" fillId="24" borderId="11" xfId="0" applyFont="1" applyFill="1" applyBorder="1" applyAlignment="1">
      <alignment horizontal="center" vertical="center" wrapText="1"/>
    </xf>
    <xf numFmtId="3" fontId="3" fillId="24" borderId="15" xfId="35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3" fillId="24" borderId="10" xfId="35" applyFont="1" applyFill="1" applyBorder="1" applyAlignment="1">
      <alignment horizontal="center" vertical="center" wrapText="1"/>
    </xf>
    <xf numFmtId="10" fontId="25" fillId="24" borderId="15" xfId="35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 xr:uid="{00000000-0005-0000-0000-00001D000000}"/>
    <cellStyle name="Incorrecto" xfId="31" builtinId="27" customBuiltin="1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" xfId="37" builtinId="10" customBuiltin="1"/>
    <cellStyle name="Porcentual 2" xfId="38" xr:uid="{00000000-0005-0000-0000-000026000000}"/>
    <cellStyle name="Salida" xfId="39" builtinId="21" customBuiltin="1"/>
    <cellStyle name="shirley" xfId="40" xr:uid="{00000000-0005-0000-0000-000028000000}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6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1123950</xdr:colOff>
      <xdr:row>3</xdr:row>
      <xdr:rowOff>95250</xdr:rowOff>
    </xdr:to>
    <xdr:pic>
      <xdr:nvPicPr>
        <xdr:cNvPr id="272795" name="Picture 22" descr="1030">
          <a:extLst>
            <a:ext uri="{FF2B5EF4-FFF2-40B4-BE49-F238E27FC236}">
              <a16:creationId xmlns:a16="http://schemas.microsoft.com/office/drawing/2014/main" id="{05CAC5E4-B259-D393-8228-2293EE558242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lum bright="34000" contrast="-28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114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1009650</xdr:colOff>
      <xdr:row>4</xdr:row>
      <xdr:rowOff>142875</xdr:rowOff>
    </xdr:to>
    <xdr:grpSp>
      <xdr:nvGrpSpPr>
        <xdr:cNvPr id="272796" name="Group 23">
          <a:extLst>
            <a:ext uri="{FF2B5EF4-FFF2-40B4-BE49-F238E27FC236}">
              <a16:creationId xmlns:a16="http://schemas.microsoft.com/office/drawing/2014/main" id="{FBFB7879-B413-C6C5-08A1-CCC426FECD58}"/>
            </a:ext>
          </a:extLst>
        </xdr:cNvPr>
        <xdr:cNvGrpSpPr>
          <a:grpSpLocks noChangeAspect="1"/>
        </xdr:cNvGrpSpPr>
      </xdr:nvGrpSpPr>
      <xdr:grpSpPr bwMode="auto">
        <a:xfrm rot="-201987">
          <a:off x="0" y="0"/>
          <a:ext cx="1009650" cy="876300"/>
          <a:chOff x="-192" y="-156"/>
          <a:chExt cx="392" cy="224"/>
        </a:xfrm>
      </xdr:grpSpPr>
      <xdr:sp macro="" textlink="">
        <xdr:nvSpPr>
          <xdr:cNvPr id="272798" name="AutoShape 24">
            <a:extLst>
              <a:ext uri="{FF2B5EF4-FFF2-40B4-BE49-F238E27FC236}">
                <a16:creationId xmlns:a16="http://schemas.microsoft.com/office/drawing/2014/main" id="{1409D539-FB04-AAF8-9507-2942511C696F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33"/>
            <a:ext cx="200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2799" name="Rectangle 25">
            <a:extLst>
              <a:ext uri="{FF2B5EF4-FFF2-40B4-BE49-F238E27FC236}">
                <a16:creationId xmlns:a16="http://schemas.microsoft.com/office/drawing/2014/main" id="{294EC6E8-275D-D806-EF7B-D3AA6FE3260C}"/>
              </a:ext>
            </a:extLst>
          </xdr:cNvPr>
          <xdr:cNvSpPr>
            <a:spLocks noChangeArrowheads="1"/>
          </xdr:cNvSpPr>
        </xdr:nvSpPr>
        <xdr:spPr bwMode="auto">
          <a:xfrm>
            <a:off x="-192" y="-156"/>
            <a:ext cx="1" cy="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9770" name="Rectangle 26">
            <a:extLst>
              <a:ext uri="{FF2B5EF4-FFF2-40B4-BE49-F238E27FC236}">
                <a16:creationId xmlns:a16="http://schemas.microsoft.com/office/drawing/2014/main" id="{8CE7DDA3-0B6A-AE8C-28CF-49E034673362}"/>
              </a:ext>
            </a:extLst>
          </xdr:cNvPr>
          <xdr:cNvSpPr>
            <a:spLocks noChangeArrowheads="1"/>
          </xdr:cNvSpPr>
        </xdr:nvSpPr>
        <xdr:spPr bwMode="auto">
          <a:xfrm>
            <a:off x="-107" y="-18"/>
            <a:ext cx="303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PE" sz="800" b="1" i="1" u="none" strike="noStrike" baseline="0">
                <a:solidFill>
                  <a:srgbClr val="000096"/>
                </a:solidFill>
                <a:latin typeface="Georgia"/>
              </a:rPr>
              <a:t>DGAC - PERÚ</a:t>
            </a:r>
          </a:p>
        </xdr:txBody>
      </xdr:sp>
    </xdr:grp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914400</xdr:colOff>
      <xdr:row>6</xdr:row>
      <xdr:rowOff>228600</xdr:rowOff>
    </xdr:to>
    <xdr:pic>
      <xdr:nvPicPr>
        <xdr:cNvPr id="272797" name="Picture 1" hidden="1">
          <a:extLst>
            <a:ext uri="{FF2B5EF4-FFF2-40B4-BE49-F238E27FC236}">
              <a16:creationId xmlns:a16="http://schemas.microsoft.com/office/drawing/2014/main" id="{7A0A7B60-3406-CF6E-62A9-3C4868E556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"/>
          <a:ext cx="914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showGridLines="0" tabSelected="1" zoomScaleNormal="100" workbookViewId="0">
      <selection activeCell="A7" sqref="A7"/>
    </sheetView>
  </sheetViews>
  <sheetFormatPr baseColWidth="10" defaultRowHeight="12.75"/>
  <cols>
    <col min="1" max="1" width="27" style="4" customWidth="1"/>
    <col min="2" max="2" width="12.140625" style="1" customWidth="1"/>
    <col min="3" max="3" width="11.85546875" style="1" customWidth="1"/>
    <col min="4" max="4" width="12.7109375" style="1" customWidth="1"/>
    <col min="5" max="13" width="10.7109375" style="1" customWidth="1"/>
    <col min="14" max="14" width="11.5703125" style="1" customWidth="1"/>
    <col min="15" max="15" width="11.5703125" style="2" customWidth="1"/>
    <col min="16" max="16384" width="11.42578125" style="3"/>
  </cols>
  <sheetData>
    <row r="1" spans="1:15" ht="12.75" customHeight="1"/>
    <row r="2" spans="1:15" ht="15" customHeight="1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15" customHeight="1">
      <c r="A4" s="23" t="s">
        <v>34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12.75" customHeight="1">
      <c r="A5" s="24" t="s">
        <v>58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21" customHeight="1" thickBot="1"/>
    <row r="7" spans="1:15" ht="30.75" customHeight="1" thickTop="1" thickBot="1">
      <c r="A7" s="20" t="s">
        <v>35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10</v>
      </c>
      <c r="K7" s="16" t="s">
        <v>11</v>
      </c>
      <c r="L7" s="16" t="s">
        <v>12</v>
      </c>
      <c r="M7" s="16" t="s">
        <v>13</v>
      </c>
      <c r="N7" s="17" t="s">
        <v>14</v>
      </c>
      <c r="O7" s="18" t="s">
        <v>16</v>
      </c>
    </row>
    <row r="8" spans="1:15" ht="15.95" customHeight="1" thickTop="1">
      <c r="A8" s="12" t="s">
        <v>26</v>
      </c>
      <c r="B8" s="14">
        <v>3766752</v>
      </c>
      <c r="C8" s="14">
        <v>2362729</v>
      </c>
      <c r="D8" s="14">
        <v>2801724</v>
      </c>
      <c r="E8" s="14">
        <v>3606567</v>
      </c>
      <c r="F8" s="14">
        <v>2067102</v>
      </c>
      <c r="G8" s="14">
        <v>2433136</v>
      </c>
      <c r="H8" s="14">
        <v>2155935</v>
      </c>
      <c r="I8" s="14">
        <v>2887273</v>
      </c>
      <c r="J8" s="14">
        <v>3547752</v>
      </c>
      <c r="K8" s="11">
        <v>3390975</v>
      </c>
      <c r="L8" s="11">
        <v>2302402</v>
      </c>
      <c r="M8" s="11">
        <v>3186621</v>
      </c>
      <c r="N8" s="11">
        <f>SUM(B8:M8)</f>
        <v>34508968</v>
      </c>
      <c r="O8" s="13">
        <f>+N8/$N$45</f>
        <v>0.23520333224793605</v>
      </c>
    </row>
    <row r="9" spans="1:15" ht="15.95" customHeight="1">
      <c r="A9" s="12" t="s">
        <v>24</v>
      </c>
      <c r="B9" s="14">
        <v>2010246</v>
      </c>
      <c r="C9" s="14">
        <v>1684408</v>
      </c>
      <c r="D9" s="14">
        <v>2001223</v>
      </c>
      <c r="E9" s="14">
        <v>1804731</v>
      </c>
      <c r="F9" s="14">
        <v>1248294</v>
      </c>
      <c r="G9" s="14">
        <v>1688505</v>
      </c>
      <c r="H9" s="14">
        <v>1868569</v>
      </c>
      <c r="I9" s="14">
        <v>1878934</v>
      </c>
      <c r="J9" s="14">
        <v>1527887</v>
      </c>
      <c r="K9" s="14">
        <v>1532543</v>
      </c>
      <c r="L9" s="14">
        <v>1927362</v>
      </c>
      <c r="M9" s="14">
        <v>1923295</v>
      </c>
      <c r="N9" s="11">
        <f t="shared" ref="N9:N45" si="0">SUM(B9:M9)</f>
        <v>21095997</v>
      </c>
      <c r="O9" s="13">
        <f>+N9/$N$45</f>
        <v>0.14378432851114128</v>
      </c>
    </row>
    <row r="10" spans="1:15" ht="15.95" customHeight="1">
      <c r="A10" s="12" t="s">
        <v>36</v>
      </c>
      <c r="B10" s="14">
        <v>1261548</v>
      </c>
      <c r="C10" s="14">
        <v>1141447</v>
      </c>
      <c r="D10" s="14">
        <v>1174631</v>
      </c>
      <c r="E10" s="14">
        <v>990333</v>
      </c>
      <c r="F10" s="14">
        <v>913517</v>
      </c>
      <c r="G10" s="14">
        <v>979132</v>
      </c>
      <c r="H10" s="14">
        <v>1058129</v>
      </c>
      <c r="I10" s="14">
        <v>1549402</v>
      </c>
      <c r="J10" s="11">
        <v>1822302</v>
      </c>
      <c r="K10" s="11">
        <v>1776748</v>
      </c>
      <c r="L10" s="11">
        <v>1735786</v>
      </c>
      <c r="M10" s="11">
        <v>2024563</v>
      </c>
      <c r="N10" s="11">
        <f t="shared" si="0"/>
        <v>16427538</v>
      </c>
      <c r="O10" s="13">
        <f>+N10/$N$45</f>
        <v>0.1119654368751217</v>
      </c>
    </row>
    <row r="11" spans="1:15" ht="15.95" customHeight="1">
      <c r="A11" s="12" t="s">
        <v>23</v>
      </c>
      <c r="B11" s="14">
        <v>909723</v>
      </c>
      <c r="C11" s="14">
        <v>586505</v>
      </c>
      <c r="D11" s="14">
        <v>986878</v>
      </c>
      <c r="E11" s="14">
        <v>1353532</v>
      </c>
      <c r="F11" s="14">
        <v>1074279</v>
      </c>
      <c r="G11" s="14">
        <v>866333</v>
      </c>
      <c r="H11" s="14">
        <v>882457</v>
      </c>
      <c r="I11" s="14">
        <v>894684</v>
      </c>
      <c r="J11" s="11">
        <v>905861</v>
      </c>
      <c r="K11" s="11">
        <v>653692</v>
      </c>
      <c r="L11" s="11">
        <v>796951</v>
      </c>
      <c r="M11" s="11">
        <v>1048269</v>
      </c>
      <c r="N11" s="11">
        <f t="shared" si="0"/>
        <v>10959164</v>
      </c>
      <c r="O11" s="13">
        <f>+N11/$N$45</f>
        <v>7.4694551614861965E-2</v>
      </c>
    </row>
    <row r="12" spans="1:15" ht="15.95" customHeight="1">
      <c r="A12" s="12" t="s">
        <v>19</v>
      </c>
      <c r="B12" s="14">
        <v>936545</v>
      </c>
      <c r="C12" s="14">
        <v>706550</v>
      </c>
      <c r="D12" s="14">
        <v>912708</v>
      </c>
      <c r="E12" s="14">
        <v>902776</v>
      </c>
      <c r="F12" s="14">
        <v>512299</v>
      </c>
      <c r="G12" s="14">
        <v>534840</v>
      </c>
      <c r="H12" s="14">
        <v>803427</v>
      </c>
      <c r="I12" s="14">
        <v>778126</v>
      </c>
      <c r="J12" s="11">
        <v>996755</v>
      </c>
      <c r="K12" s="11">
        <v>763884</v>
      </c>
      <c r="L12" s="11">
        <v>547080</v>
      </c>
      <c r="M12" s="11">
        <v>781165</v>
      </c>
      <c r="N12" s="11">
        <f t="shared" si="0"/>
        <v>9176155</v>
      </c>
      <c r="O12" s="13">
        <f>+N12/$N$45</f>
        <v>6.2542068288555006E-2</v>
      </c>
    </row>
    <row r="13" spans="1:15" ht="15.95" customHeight="1">
      <c r="A13" s="12" t="s">
        <v>30</v>
      </c>
      <c r="B13" s="14">
        <v>647638</v>
      </c>
      <c r="C13" s="14">
        <v>530756</v>
      </c>
      <c r="D13" s="14">
        <v>778018</v>
      </c>
      <c r="E13" s="14">
        <v>874552</v>
      </c>
      <c r="F13" s="14">
        <v>570201</v>
      </c>
      <c r="G13" s="14">
        <v>625515</v>
      </c>
      <c r="H13" s="14">
        <v>529215</v>
      </c>
      <c r="I13" s="14">
        <v>701505</v>
      </c>
      <c r="J13" s="14">
        <v>773163</v>
      </c>
      <c r="K13" s="14">
        <v>726346</v>
      </c>
      <c r="L13" s="14">
        <v>844617</v>
      </c>
      <c r="M13" s="14">
        <v>584997</v>
      </c>
      <c r="N13" s="11">
        <f t="shared" si="0"/>
        <v>8186523</v>
      </c>
      <c r="O13" s="13">
        <f>+N13/$N$45</f>
        <v>5.5797017433971662E-2</v>
      </c>
    </row>
    <row r="14" spans="1:15" ht="15.95" customHeight="1">
      <c r="A14" s="12" t="s">
        <v>32</v>
      </c>
      <c r="B14" s="14">
        <v>755836</v>
      </c>
      <c r="C14" s="14">
        <v>558926</v>
      </c>
      <c r="D14" s="14">
        <v>603346</v>
      </c>
      <c r="E14" s="14">
        <v>682134</v>
      </c>
      <c r="F14" s="14">
        <v>625247</v>
      </c>
      <c r="G14" s="14">
        <v>394762</v>
      </c>
      <c r="H14" s="14">
        <v>411302</v>
      </c>
      <c r="I14" s="14">
        <v>456192</v>
      </c>
      <c r="J14" s="14">
        <v>839684</v>
      </c>
      <c r="K14" s="14">
        <v>847764</v>
      </c>
      <c r="L14" s="14">
        <v>775168</v>
      </c>
      <c r="M14" s="14">
        <v>800399</v>
      </c>
      <c r="N14" s="11">
        <f t="shared" si="0"/>
        <v>7750760</v>
      </c>
      <c r="O14" s="13">
        <f>+N14/$N$45</f>
        <v>5.2826980495447234E-2</v>
      </c>
    </row>
    <row r="15" spans="1:15" ht="15.95" customHeight="1">
      <c r="A15" s="12" t="s">
        <v>27</v>
      </c>
      <c r="B15" s="14">
        <v>545963</v>
      </c>
      <c r="C15" s="14">
        <v>393491</v>
      </c>
      <c r="D15" s="14">
        <v>421784</v>
      </c>
      <c r="E15" s="14">
        <v>628806</v>
      </c>
      <c r="F15" s="14">
        <v>454196</v>
      </c>
      <c r="G15" s="14">
        <v>509080</v>
      </c>
      <c r="H15" s="14">
        <v>546730</v>
      </c>
      <c r="I15" s="14">
        <v>503802</v>
      </c>
      <c r="J15" s="14">
        <v>1305812</v>
      </c>
      <c r="K15" s="14">
        <v>891843</v>
      </c>
      <c r="L15" s="11">
        <v>469818</v>
      </c>
      <c r="M15" s="11">
        <v>525038</v>
      </c>
      <c r="N15" s="11">
        <f t="shared" si="0"/>
        <v>7196363</v>
      </c>
      <c r="O15" s="13">
        <f>+N15/$N$45</f>
        <v>4.9048367881234636E-2</v>
      </c>
    </row>
    <row r="16" spans="1:15" ht="15.95" customHeight="1">
      <c r="A16" s="12" t="s">
        <v>20</v>
      </c>
      <c r="B16" s="14">
        <v>461698</v>
      </c>
      <c r="C16" s="14">
        <v>522371</v>
      </c>
      <c r="D16" s="14">
        <v>557456</v>
      </c>
      <c r="E16" s="14">
        <v>382955</v>
      </c>
      <c r="F16" s="14">
        <v>360190</v>
      </c>
      <c r="G16" s="14">
        <v>418545</v>
      </c>
      <c r="H16" s="14">
        <v>350736</v>
      </c>
      <c r="I16" s="14">
        <v>766710</v>
      </c>
      <c r="J16" s="14">
        <v>648320</v>
      </c>
      <c r="K16" s="14">
        <v>634388</v>
      </c>
      <c r="L16" s="11">
        <v>676465</v>
      </c>
      <c r="M16" s="11">
        <v>673298</v>
      </c>
      <c r="N16" s="11">
        <f t="shared" si="0"/>
        <v>6453132</v>
      </c>
      <c r="O16" s="13">
        <f>+N16/$N$45</f>
        <v>4.3982716314083577E-2</v>
      </c>
    </row>
    <row r="17" spans="1:15" ht="15.95" customHeight="1">
      <c r="A17" s="12" t="s">
        <v>31</v>
      </c>
      <c r="B17" s="14">
        <v>479935</v>
      </c>
      <c r="C17" s="14">
        <v>414998</v>
      </c>
      <c r="D17" s="14">
        <v>522410</v>
      </c>
      <c r="E17" s="14">
        <v>461105</v>
      </c>
      <c r="F17" s="14">
        <v>320907</v>
      </c>
      <c r="G17" s="14">
        <v>363992</v>
      </c>
      <c r="H17" s="14">
        <v>461065</v>
      </c>
      <c r="I17" s="14">
        <v>450280</v>
      </c>
      <c r="J17" s="14">
        <v>482108</v>
      </c>
      <c r="K17" s="11">
        <v>417113</v>
      </c>
      <c r="L17" s="11">
        <v>454551</v>
      </c>
      <c r="M17" s="14">
        <v>535540</v>
      </c>
      <c r="N17" s="11">
        <f t="shared" si="0"/>
        <v>5364004</v>
      </c>
      <c r="O17" s="13">
        <f>+N17/$N$45</f>
        <v>3.6559528960450456E-2</v>
      </c>
    </row>
    <row r="18" spans="1:15" ht="15.95" customHeight="1">
      <c r="A18" s="12" t="s">
        <v>18</v>
      </c>
      <c r="B18" s="14">
        <v>442475</v>
      </c>
      <c r="C18" s="14">
        <v>378146</v>
      </c>
      <c r="D18" s="14">
        <v>493902</v>
      </c>
      <c r="E18" s="14">
        <v>534010</v>
      </c>
      <c r="F18" s="14">
        <v>292970</v>
      </c>
      <c r="G18" s="14">
        <v>264929</v>
      </c>
      <c r="H18" s="14">
        <v>460623</v>
      </c>
      <c r="I18" s="14">
        <v>433219</v>
      </c>
      <c r="J18" s="14">
        <v>528012</v>
      </c>
      <c r="K18" s="11">
        <v>430145</v>
      </c>
      <c r="L18" s="11">
        <v>479481</v>
      </c>
      <c r="M18" s="14">
        <v>538122</v>
      </c>
      <c r="N18" s="11">
        <f t="shared" si="0"/>
        <v>5276034</v>
      </c>
      <c r="O18" s="13">
        <f>+N18/$N$45</f>
        <v>3.5959950406323569E-2</v>
      </c>
    </row>
    <row r="19" spans="1:15" ht="15.95" customHeight="1">
      <c r="A19" s="12" t="s">
        <v>53</v>
      </c>
      <c r="B19" s="14">
        <v>186569</v>
      </c>
      <c r="C19" s="14">
        <v>187416</v>
      </c>
      <c r="D19" s="14">
        <v>214425</v>
      </c>
      <c r="E19" s="14">
        <v>252810</v>
      </c>
      <c r="F19" s="14">
        <v>271071</v>
      </c>
      <c r="G19" s="14">
        <v>191802</v>
      </c>
      <c r="H19" s="14">
        <v>229872</v>
      </c>
      <c r="I19" s="14">
        <v>204086</v>
      </c>
      <c r="J19" s="14">
        <v>276860</v>
      </c>
      <c r="K19" s="11">
        <v>246757</v>
      </c>
      <c r="L19" s="11">
        <v>294489</v>
      </c>
      <c r="M19" s="14">
        <v>405929</v>
      </c>
      <c r="N19" s="11">
        <f t="shared" si="0"/>
        <v>2962086</v>
      </c>
      <c r="O19" s="13">
        <f>+N19/$N$45</f>
        <v>2.018873753642705E-2</v>
      </c>
    </row>
    <row r="20" spans="1:15" ht="15.95" customHeight="1">
      <c r="A20" s="12" t="s">
        <v>28</v>
      </c>
      <c r="B20" s="14">
        <v>276378</v>
      </c>
      <c r="C20" s="14">
        <v>269738</v>
      </c>
      <c r="D20" s="14">
        <v>345263</v>
      </c>
      <c r="E20" s="14">
        <v>241454</v>
      </c>
      <c r="F20" s="14">
        <v>143008</v>
      </c>
      <c r="G20" s="14">
        <v>147229</v>
      </c>
      <c r="H20" s="14">
        <v>122413</v>
      </c>
      <c r="I20" s="14">
        <v>196464</v>
      </c>
      <c r="J20" s="14">
        <v>196078</v>
      </c>
      <c r="K20" s="11">
        <v>208661</v>
      </c>
      <c r="L20" s="11">
        <v>210579</v>
      </c>
      <c r="M20" s="14">
        <v>263452</v>
      </c>
      <c r="N20" s="11">
        <f t="shared" si="0"/>
        <v>2620717</v>
      </c>
      <c r="O20" s="13">
        <f>+N20/$N$45</f>
        <v>1.7862063312899249E-2</v>
      </c>
    </row>
    <row r="21" spans="1:15" ht="15.95" customHeight="1">
      <c r="A21" s="12" t="s">
        <v>22</v>
      </c>
      <c r="B21" s="14">
        <v>280593</v>
      </c>
      <c r="C21" s="14">
        <v>267748</v>
      </c>
      <c r="D21" s="14">
        <v>358891</v>
      </c>
      <c r="E21" s="14">
        <v>331733</v>
      </c>
      <c r="F21" s="14">
        <v>288868</v>
      </c>
      <c r="G21" s="14">
        <v>244429</v>
      </c>
      <c r="H21" s="14">
        <v>45477</v>
      </c>
      <c r="I21" s="14">
        <v>39402</v>
      </c>
      <c r="J21" s="14">
        <v>37297</v>
      </c>
      <c r="K21" s="11">
        <v>72954</v>
      </c>
      <c r="L21" s="11">
        <v>248326</v>
      </c>
      <c r="M21" s="14">
        <v>309703</v>
      </c>
      <c r="N21" s="11">
        <f t="shared" si="0"/>
        <v>2525421</v>
      </c>
      <c r="O21" s="13">
        <f>+N21/$N$45</f>
        <v>1.7212552821890093E-2</v>
      </c>
    </row>
    <row r="22" spans="1:15" ht="15.95" customHeight="1">
      <c r="A22" s="12" t="s">
        <v>21</v>
      </c>
      <c r="B22" s="14">
        <v>40002</v>
      </c>
      <c r="C22" s="14">
        <v>47856</v>
      </c>
      <c r="D22" s="14">
        <v>129032</v>
      </c>
      <c r="E22" s="14">
        <v>54346</v>
      </c>
      <c r="F22" s="14">
        <v>64855</v>
      </c>
      <c r="G22" s="14">
        <v>69609</v>
      </c>
      <c r="H22" s="14">
        <v>84046</v>
      </c>
      <c r="I22" s="14">
        <v>97893</v>
      </c>
      <c r="J22" s="14">
        <v>121088</v>
      </c>
      <c r="K22" s="11">
        <v>249374</v>
      </c>
      <c r="L22" s="11">
        <v>68516</v>
      </c>
      <c r="M22" s="14">
        <v>75182</v>
      </c>
      <c r="N22" s="11">
        <f t="shared" si="0"/>
        <v>1101799</v>
      </c>
      <c r="O22" s="13">
        <f>+N22/$N$45</f>
        <v>7.5095492936051783E-3</v>
      </c>
    </row>
    <row r="23" spans="1:15" ht="15.95" customHeight="1">
      <c r="A23" s="12" t="s">
        <v>29</v>
      </c>
      <c r="B23" s="14">
        <v>79842</v>
      </c>
      <c r="C23" s="14">
        <v>82538</v>
      </c>
      <c r="D23" s="14">
        <v>141162</v>
      </c>
      <c r="E23" s="14">
        <v>51519</v>
      </c>
      <c r="F23" s="14">
        <v>81655</v>
      </c>
      <c r="G23" s="14">
        <v>56197</v>
      </c>
      <c r="H23" s="14">
        <v>114236</v>
      </c>
      <c r="I23" s="14">
        <v>100432</v>
      </c>
      <c r="J23" s="14">
        <v>17378</v>
      </c>
      <c r="K23" s="11">
        <v>88788</v>
      </c>
      <c r="L23" s="11">
        <v>95852</v>
      </c>
      <c r="M23" s="14">
        <v>102759</v>
      </c>
      <c r="N23" s="11">
        <f t="shared" si="0"/>
        <v>1012358</v>
      </c>
      <c r="O23" s="13">
        <f>+N23/$N$45</f>
        <v>6.8999448209478781E-3</v>
      </c>
    </row>
    <row r="24" spans="1:15" ht="15.95" customHeight="1">
      <c r="A24" s="12" t="s">
        <v>25</v>
      </c>
      <c r="B24" s="14">
        <v>57548</v>
      </c>
      <c r="C24" s="14">
        <v>70795</v>
      </c>
      <c r="D24" s="14">
        <v>89801</v>
      </c>
      <c r="E24" s="14">
        <v>118521</v>
      </c>
      <c r="F24" s="14">
        <v>127392</v>
      </c>
      <c r="G24" s="14">
        <v>75058</v>
      </c>
      <c r="H24" s="14">
        <v>91133</v>
      </c>
      <c r="I24" s="14">
        <v>80834</v>
      </c>
      <c r="J24" s="14">
        <v>62984</v>
      </c>
      <c r="K24" s="11">
        <v>61592</v>
      </c>
      <c r="L24" s="11">
        <v>59251</v>
      </c>
      <c r="M24" s="14">
        <v>66747</v>
      </c>
      <c r="N24" s="11">
        <f t="shared" si="0"/>
        <v>961656</v>
      </c>
      <c r="O24" s="13">
        <f>+N24/$N$45</f>
        <v>6.5543743781680515E-3</v>
      </c>
    </row>
    <row r="25" spans="1:15" ht="15.95" customHeight="1">
      <c r="A25" s="12" t="s">
        <v>43</v>
      </c>
      <c r="B25" s="14">
        <v>13865</v>
      </c>
      <c r="C25" s="14">
        <v>21622</v>
      </c>
      <c r="D25" s="14">
        <v>27402</v>
      </c>
      <c r="E25" s="14">
        <v>30112</v>
      </c>
      <c r="F25" s="14">
        <v>30282</v>
      </c>
      <c r="G25" s="14">
        <v>42473</v>
      </c>
      <c r="H25" s="14">
        <v>93287.036999999997</v>
      </c>
      <c r="I25" s="14">
        <v>46126</v>
      </c>
      <c r="J25" s="14">
        <v>76365</v>
      </c>
      <c r="K25" s="11">
        <v>37593</v>
      </c>
      <c r="L25" s="11">
        <v>32599</v>
      </c>
      <c r="M25" s="14">
        <v>63624</v>
      </c>
      <c r="N25" s="11">
        <f t="shared" si="0"/>
        <v>515350.03700000001</v>
      </c>
      <c r="O25" s="13">
        <f>+N25/$N$45</f>
        <v>3.5124795959269816E-3</v>
      </c>
    </row>
    <row r="26" spans="1:15" ht="15.95" customHeight="1">
      <c r="A26" s="12" t="s">
        <v>44</v>
      </c>
      <c r="B26" s="14">
        <v>41823</v>
      </c>
      <c r="C26" s="14">
        <v>25219</v>
      </c>
      <c r="D26" s="14">
        <v>40145</v>
      </c>
      <c r="E26" s="14">
        <v>25671</v>
      </c>
      <c r="F26" s="14">
        <v>31550</v>
      </c>
      <c r="G26" s="14">
        <v>39028</v>
      </c>
      <c r="H26" s="14">
        <v>58536</v>
      </c>
      <c r="I26" s="14">
        <v>52651</v>
      </c>
      <c r="J26" s="14">
        <v>44965</v>
      </c>
      <c r="K26" s="14">
        <v>45064</v>
      </c>
      <c r="L26" s="14">
        <v>41390</v>
      </c>
      <c r="M26" s="14">
        <v>44008</v>
      </c>
      <c r="N26" s="11">
        <f t="shared" si="0"/>
        <v>490050</v>
      </c>
      <c r="O26" s="13">
        <f>+N26/$N$45</f>
        <v>3.3400417238817763E-3</v>
      </c>
    </row>
    <row r="27" spans="1:15" ht="15.95" customHeight="1">
      <c r="A27" s="12" t="s">
        <v>40</v>
      </c>
      <c r="B27" s="14">
        <v>12238</v>
      </c>
      <c r="C27" s="14">
        <v>19910</v>
      </c>
      <c r="D27" s="14">
        <v>23480</v>
      </c>
      <c r="E27" s="14">
        <v>21507</v>
      </c>
      <c r="F27" s="14">
        <v>16689</v>
      </c>
      <c r="G27" s="14">
        <v>22289</v>
      </c>
      <c r="H27" s="14">
        <v>12972</v>
      </c>
      <c r="I27" s="14">
        <v>27760</v>
      </c>
      <c r="J27" s="14">
        <v>25854</v>
      </c>
      <c r="K27" s="14">
        <v>23122</v>
      </c>
      <c r="L27" s="14">
        <v>22399</v>
      </c>
      <c r="M27" s="14">
        <v>25866</v>
      </c>
      <c r="N27" s="11">
        <f t="shared" si="0"/>
        <v>254086</v>
      </c>
      <c r="O27" s="13">
        <f>+N27/$N$45</f>
        <v>1.7317780664304154E-3</v>
      </c>
    </row>
    <row r="28" spans="1:15" ht="15.95" customHeight="1">
      <c r="A28" s="12" t="s">
        <v>45</v>
      </c>
      <c r="B28" s="14" t="s">
        <v>46</v>
      </c>
      <c r="C28" s="14">
        <v>247007</v>
      </c>
      <c r="D28" s="14" t="s">
        <v>46</v>
      </c>
      <c r="E28" s="14" t="s">
        <v>46</v>
      </c>
      <c r="F28" s="14" t="s">
        <v>46</v>
      </c>
      <c r="G28" s="14" t="s">
        <v>46</v>
      </c>
      <c r="H28" s="14" t="s">
        <v>46</v>
      </c>
      <c r="I28" s="14" t="s">
        <v>46</v>
      </c>
      <c r="J28" s="14" t="s">
        <v>46</v>
      </c>
      <c r="K28" s="14" t="s">
        <v>46</v>
      </c>
      <c r="L28" s="14" t="s">
        <v>46</v>
      </c>
      <c r="M28" s="14" t="s">
        <v>46</v>
      </c>
      <c r="N28" s="11">
        <f t="shared" si="0"/>
        <v>247007</v>
      </c>
      <c r="O28" s="13">
        <f>+N28/$N$45</f>
        <v>1.6835296114495785E-3</v>
      </c>
    </row>
    <row r="29" spans="1:15" ht="15.95" customHeight="1">
      <c r="A29" s="12" t="s">
        <v>47</v>
      </c>
      <c r="B29" s="14">
        <v>22455</v>
      </c>
      <c r="C29" s="14">
        <v>14335</v>
      </c>
      <c r="D29" s="14">
        <v>14943</v>
      </c>
      <c r="E29" s="14">
        <v>35988</v>
      </c>
      <c r="F29" s="14">
        <v>15449</v>
      </c>
      <c r="G29" s="14">
        <v>5052</v>
      </c>
      <c r="H29" s="14">
        <v>26600</v>
      </c>
      <c r="I29" s="14">
        <v>25707</v>
      </c>
      <c r="J29" s="14">
        <v>35367</v>
      </c>
      <c r="K29" s="14">
        <v>18323</v>
      </c>
      <c r="L29" s="11">
        <v>6875</v>
      </c>
      <c r="M29" s="11">
        <v>13311</v>
      </c>
      <c r="N29" s="11">
        <f t="shared" si="0"/>
        <v>234405</v>
      </c>
      <c r="O29" s="13">
        <f>+N29/$N$45</f>
        <v>1.5976379558953328E-3</v>
      </c>
    </row>
    <row r="30" spans="1:15" ht="15.95" customHeight="1">
      <c r="A30" s="12" t="s">
        <v>37</v>
      </c>
      <c r="B30" s="14">
        <v>12469</v>
      </c>
      <c r="C30" s="14">
        <v>7635</v>
      </c>
      <c r="D30" s="14">
        <v>15899</v>
      </c>
      <c r="E30" s="14">
        <v>46232</v>
      </c>
      <c r="F30" s="14">
        <v>19769</v>
      </c>
      <c r="G30" s="14">
        <v>15479</v>
      </c>
      <c r="H30" s="14">
        <v>23336</v>
      </c>
      <c r="I30" s="14">
        <v>13952</v>
      </c>
      <c r="J30" s="14">
        <v>16071</v>
      </c>
      <c r="K30" s="14">
        <v>13941</v>
      </c>
      <c r="L30" s="14">
        <v>13560</v>
      </c>
      <c r="M30" s="14">
        <v>12275</v>
      </c>
      <c r="N30" s="11">
        <f t="shared" si="0"/>
        <v>210618</v>
      </c>
      <c r="O30" s="13">
        <f>+N30/$N$45</f>
        <v>1.4355125146424488E-3</v>
      </c>
    </row>
    <row r="31" spans="1:15" ht="15.95" customHeight="1">
      <c r="A31" s="12" t="s">
        <v>41</v>
      </c>
      <c r="B31" s="14">
        <v>10374</v>
      </c>
      <c r="C31" s="14">
        <v>7677</v>
      </c>
      <c r="D31" s="14">
        <v>24615</v>
      </c>
      <c r="E31" s="14">
        <v>45048</v>
      </c>
      <c r="F31" s="14">
        <v>13925</v>
      </c>
      <c r="G31" s="14">
        <v>16776</v>
      </c>
      <c r="H31" s="14">
        <v>9731</v>
      </c>
      <c r="I31" s="14">
        <v>11203</v>
      </c>
      <c r="J31" s="14">
        <v>18361</v>
      </c>
      <c r="K31" s="14">
        <v>17575</v>
      </c>
      <c r="L31" s="14">
        <v>19929</v>
      </c>
      <c r="M31" s="14">
        <v>14044</v>
      </c>
      <c r="N31" s="11">
        <f t="shared" si="0"/>
        <v>209258</v>
      </c>
      <c r="O31" s="13">
        <f>+N31/$N$45</f>
        <v>1.4262431406102496E-3</v>
      </c>
    </row>
    <row r="32" spans="1:15" ht="15.95" customHeight="1">
      <c r="A32" s="12" t="s">
        <v>54</v>
      </c>
      <c r="B32" s="14" t="s">
        <v>46</v>
      </c>
      <c r="C32" s="14" t="s">
        <v>46</v>
      </c>
      <c r="D32" s="14" t="s">
        <v>46</v>
      </c>
      <c r="E32" s="14" t="s">
        <v>46</v>
      </c>
      <c r="F32" s="14" t="s">
        <v>46</v>
      </c>
      <c r="G32" s="14" t="s">
        <v>46</v>
      </c>
      <c r="H32" s="14" t="s">
        <v>46</v>
      </c>
      <c r="I32" s="14" t="s">
        <v>46</v>
      </c>
      <c r="J32" s="14" t="s">
        <v>46</v>
      </c>
      <c r="K32" s="14" t="s">
        <v>46</v>
      </c>
      <c r="L32" s="14" t="s">
        <v>46</v>
      </c>
      <c r="M32" s="14">
        <v>148042</v>
      </c>
      <c r="N32" s="11">
        <f t="shared" si="0"/>
        <v>148042</v>
      </c>
      <c r="O32" s="13">
        <f>+N32/$N$45</f>
        <v>1.0090122577020833E-3</v>
      </c>
    </row>
    <row r="33" spans="1:18" ht="15.95" customHeight="1">
      <c r="A33" s="12" t="s">
        <v>38</v>
      </c>
      <c r="B33" s="14">
        <v>9127</v>
      </c>
      <c r="C33" s="14">
        <v>11697</v>
      </c>
      <c r="D33" s="14">
        <v>9011</v>
      </c>
      <c r="E33" s="14">
        <v>3375</v>
      </c>
      <c r="F33" s="14">
        <v>23056</v>
      </c>
      <c r="G33" s="14">
        <v>18056</v>
      </c>
      <c r="H33" s="14">
        <v>11661</v>
      </c>
      <c r="I33" s="14">
        <v>15066</v>
      </c>
      <c r="J33" s="14">
        <v>8760</v>
      </c>
      <c r="K33" s="14">
        <v>10157</v>
      </c>
      <c r="L33" s="14">
        <v>13590</v>
      </c>
      <c r="M33" s="14">
        <v>12224</v>
      </c>
      <c r="N33" s="11">
        <f t="shared" si="0"/>
        <v>145780</v>
      </c>
      <c r="O33" s="13">
        <f>+N33/$N$45</f>
        <v>9.9359510765735211E-4</v>
      </c>
    </row>
    <row r="34" spans="1:18" ht="15.95" customHeight="1">
      <c r="A34" s="12" t="s">
        <v>55</v>
      </c>
      <c r="B34" s="14" t="s">
        <v>46</v>
      </c>
      <c r="C34" s="14" t="s">
        <v>46</v>
      </c>
      <c r="D34" s="14" t="s">
        <v>46</v>
      </c>
      <c r="E34" s="14" t="s">
        <v>46</v>
      </c>
      <c r="F34" s="14" t="s">
        <v>46</v>
      </c>
      <c r="G34" s="14" t="s">
        <v>46</v>
      </c>
      <c r="H34" s="14" t="s">
        <v>46</v>
      </c>
      <c r="I34" s="14" t="s">
        <v>46</v>
      </c>
      <c r="J34" s="14" t="s">
        <v>46</v>
      </c>
      <c r="K34" s="14" t="s">
        <v>46</v>
      </c>
      <c r="L34" s="14" t="s">
        <v>46</v>
      </c>
      <c r="M34" s="14">
        <v>142945</v>
      </c>
      <c r="N34" s="11">
        <f t="shared" si="0"/>
        <v>142945</v>
      </c>
      <c r="O34" s="13">
        <f>+N34/$N$45</f>
        <v>9.7427255222993679E-4</v>
      </c>
    </row>
    <row r="35" spans="1:18" ht="15.95" customHeight="1">
      <c r="A35" s="12" t="s">
        <v>39</v>
      </c>
      <c r="B35" s="14">
        <v>6489</v>
      </c>
      <c r="C35" s="14">
        <v>4813</v>
      </c>
      <c r="D35" s="14">
        <v>8860</v>
      </c>
      <c r="E35" s="14">
        <v>12015</v>
      </c>
      <c r="F35" s="14">
        <v>11784</v>
      </c>
      <c r="G35" s="14">
        <v>8203</v>
      </c>
      <c r="H35" s="14">
        <v>9993</v>
      </c>
      <c r="I35" s="14">
        <v>9717</v>
      </c>
      <c r="J35" s="14">
        <v>13853</v>
      </c>
      <c r="K35" s="14">
        <v>13274</v>
      </c>
      <c r="L35" s="14">
        <v>12942</v>
      </c>
      <c r="M35" s="14">
        <v>14653</v>
      </c>
      <c r="N35" s="11">
        <f t="shared" si="0"/>
        <v>126596</v>
      </c>
      <c r="O35" s="13">
        <f t="shared" ref="O35:O44" si="1">+N35/$N$45</f>
        <v>8.6284240807374217E-4</v>
      </c>
    </row>
    <row r="36" spans="1:18" ht="15.95" customHeight="1">
      <c r="A36" s="12" t="s">
        <v>48</v>
      </c>
      <c r="B36" s="14">
        <v>2676</v>
      </c>
      <c r="C36" s="14">
        <v>1777</v>
      </c>
      <c r="D36" s="14">
        <v>5172</v>
      </c>
      <c r="E36" s="14">
        <v>8825</v>
      </c>
      <c r="F36" s="14">
        <v>7362</v>
      </c>
      <c r="G36" s="14">
        <v>8947</v>
      </c>
      <c r="H36" s="14">
        <v>5996</v>
      </c>
      <c r="I36" s="14">
        <v>7527</v>
      </c>
      <c r="J36" s="14">
        <v>3741</v>
      </c>
      <c r="K36" s="14">
        <v>6200</v>
      </c>
      <c r="L36" s="14">
        <v>11272</v>
      </c>
      <c r="M36" s="14">
        <v>14992</v>
      </c>
      <c r="N36" s="11">
        <f t="shared" si="0"/>
        <v>84487</v>
      </c>
      <c r="O36" s="13">
        <f t="shared" si="1"/>
        <v>5.7583941460177465E-4</v>
      </c>
    </row>
    <row r="37" spans="1:18" ht="15.95" customHeight="1">
      <c r="A37" s="12" t="s">
        <v>49</v>
      </c>
      <c r="B37" s="14" t="s">
        <v>46</v>
      </c>
      <c r="C37" s="14">
        <v>2951</v>
      </c>
      <c r="D37" s="14">
        <v>8406</v>
      </c>
      <c r="E37" s="14">
        <v>4734</v>
      </c>
      <c r="F37" s="14">
        <v>6114</v>
      </c>
      <c r="G37" s="14">
        <v>4915</v>
      </c>
      <c r="H37" s="14">
        <v>7209</v>
      </c>
      <c r="I37" s="14">
        <v>6715</v>
      </c>
      <c r="J37" s="14">
        <v>11127</v>
      </c>
      <c r="K37" s="14">
        <v>10508</v>
      </c>
      <c r="L37" s="14">
        <v>8254</v>
      </c>
      <c r="M37" s="14" t="s">
        <v>46</v>
      </c>
      <c r="N37" s="11">
        <f t="shared" si="0"/>
        <v>70933</v>
      </c>
      <c r="O37" s="13">
        <f t="shared" si="1"/>
        <v>4.8345919722498937E-4</v>
      </c>
    </row>
    <row r="38" spans="1:18" ht="15.95" customHeight="1">
      <c r="A38" s="12" t="s">
        <v>56</v>
      </c>
      <c r="B38" s="14" t="s">
        <v>46</v>
      </c>
      <c r="C38" s="14" t="s">
        <v>46</v>
      </c>
      <c r="D38" s="14" t="s">
        <v>46</v>
      </c>
      <c r="E38" s="14" t="s">
        <v>46</v>
      </c>
      <c r="F38" s="14" t="s">
        <v>46</v>
      </c>
      <c r="G38" s="14" t="s">
        <v>46</v>
      </c>
      <c r="H38" s="14" t="s">
        <v>46</v>
      </c>
      <c r="I38" s="14" t="s">
        <v>46</v>
      </c>
      <c r="J38" s="14" t="s">
        <v>46</v>
      </c>
      <c r="K38" s="14" t="s">
        <v>46</v>
      </c>
      <c r="L38" s="14" t="s">
        <v>46</v>
      </c>
      <c r="M38" s="14">
        <v>67242</v>
      </c>
      <c r="N38" s="11">
        <f t="shared" si="0"/>
        <v>67242</v>
      </c>
      <c r="O38" s="13">
        <f t="shared" si="1"/>
        <v>4.5830238873024879E-4</v>
      </c>
    </row>
    <row r="39" spans="1:18" ht="15.95" customHeight="1">
      <c r="A39" s="12" t="s">
        <v>42</v>
      </c>
      <c r="B39" s="14">
        <v>35265</v>
      </c>
      <c r="C39" s="14" t="s">
        <v>46</v>
      </c>
      <c r="D39" s="14" t="s">
        <v>46</v>
      </c>
      <c r="E39" s="14" t="s">
        <v>46</v>
      </c>
      <c r="F39" s="14" t="s">
        <v>46</v>
      </c>
      <c r="G39" s="14" t="s">
        <v>46</v>
      </c>
      <c r="H39" s="14" t="s">
        <v>46</v>
      </c>
      <c r="I39" s="14" t="s">
        <v>46</v>
      </c>
      <c r="J39" s="14" t="s">
        <v>46</v>
      </c>
      <c r="K39" s="14" t="s">
        <v>46</v>
      </c>
      <c r="L39" s="14">
        <v>18</v>
      </c>
      <c r="M39" s="14" t="s">
        <v>46</v>
      </c>
      <c r="N39" s="11">
        <f t="shared" si="0"/>
        <v>35283</v>
      </c>
      <c r="O39" s="13">
        <f t="shared" si="1"/>
        <v>2.4047891468976783E-4</v>
      </c>
    </row>
    <row r="40" spans="1:18" ht="15.95" customHeight="1">
      <c r="A40" s="12" t="s">
        <v>51</v>
      </c>
      <c r="B40" s="14">
        <v>2535</v>
      </c>
      <c r="C40" s="14">
        <v>2693</v>
      </c>
      <c r="D40" s="14">
        <v>2640</v>
      </c>
      <c r="E40" s="14">
        <v>4970</v>
      </c>
      <c r="F40" s="14">
        <v>4387</v>
      </c>
      <c r="G40" s="14">
        <v>2228</v>
      </c>
      <c r="H40" s="14">
        <v>1069</v>
      </c>
      <c r="I40" s="14">
        <v>4284</v>
      </c>
      <c r="J40" s="14">
        <v>1262</v>
      </c>
      <c r="K40" s="14">
        <v>3884</v>
      </c>
      <c r="L40" s="14">
        <v>3688</v>
      </c>
      <c r="M40" s="14">
        <v>1596</v>
      </c>
      <c r="N40" s="11">
        <f t="shared" si="0"/>
        <v>35236</v>
      </c>
      <c r="O40" s="13">
        <f t="shared" si="1"/>
        <v>2.4015857602836094E-4</v>
      </c>
    </row>
    <row r="41" spans="1:18" ht="15.95" customHeight="1">
      <c r="A41" s="12" t="s">
        <v>50</v>
      </c>
      <c r="B41" s="14" t="s">
        <v>46</v>
      </c>
      <c r="C41" s="14" t="s">
        <v>46</v>
      </c>
      <c r="D41" s="14" t="s">
        <v>46</v>
      </c>
      <c r="E41" s="14" t="s">
        <v>46</v>
      </c>
      <c r="F41" s="14">
        <v>16261</v>
      </c>
      <c r="G41" s="14">
        <v>16667</v>
      </c>
      <c r="H41" s="14" t="s">
        <v>46</v>
      </c>
      <c r="I41" s="14" t="s">
        <v>46</v>
      </c>
      <c r="J41" s="14" t="s">
        <v>46</v>
      </c>
      <c r="K41" s="14" t="s">
        <v>46</v>
      </c>
      <c r="L41" s="14">
        <v>284</v>
      </c>
      <c r="M41" s="14" t="s">
        <v>46</v>
      </c>
      <c r="N41" s="11">
        <f t="shared" si="0"/>
        <v>33212</v>
      </c>
      <c r="O41" s="13">
        <f t="shared" si="1"/>
        <v>2.2636356643926449E-4</v>
      </c>
    </row>
    <row r="42" spans="1:18" ht="15.95" customHeight="1">
      <c r="A42" s="12" t="s">
        <v>52</v>
      </c>
      <c r="B42" s="14" t="s">
        <v>46</v>
      </c>
      <c r="C42" s="14" t="s">
        <v>46</v>
      </c>
      <c r="D42" s="14" t="s">
        <v>46</v>
      </c>
      <c r="E42" s="14">
        <v>20836</v>
      </c>
      <c r="F42" s="14" t="s">
        <v>46</v>
      </c>
      <c r="G42" s="14" t="s">
        <v>46</v>
      </c>
      <c r="H42" s="14" t="s">
        <v>46</v>
      </c>
      <c r="I42" s="14" t="s">
        <v>46</v>
      </c>
      <c r="J42" s="14" t="s">
        <v>46</v>
      </c>
      <c r="K42" s="14" t="s">
        <v>46</v>
      </c>
      <c r="L42" s="14" t="s">
        <v>46</v>
      </c>
      <c r="M42" s="14" t="s">
        <v>46</v>
      </c>
      <c r="N42" s="11">
        <f t="shared" si="0"/>
        <v>20836</v>
      </c>
      <c r="O42" s="13">
        <f t="shared" si="1"/>
        <v>1.4201226274625179E-4</v>
      </c>
    </row>
    <row r="43" spans="1:18" ht="15.95" customHeight="1">
      <c r="A43" s="12" t="s">
        <v>57</v>
      </c>
      <c r="B43" s="14">
        <v>922</v>
      </c>
      <c r="C43" s="14">
        <v>1641</v>
      </c>
      <c r="D43" s="14">
        <v>2246</v>
      </c>
      <c r="E43" s="14">
        <v>499</v>
      </c>
      <c r="F43" s="14">
        <v>3472</v>
      </c>
      <c r="G43" s="14">
        <v>2926</v>
      </c>
      <c r="H43" s="14">
        <v>1376</v>
      </c>
      <c r="I43" s="14">
        <v>1795</v>
      </c>
      <c r="J43" s="14">
        <v>1786</v>
      </c>
      <c r="K43" s="14" t="s">
        <v>46</v>
      </c>
      <c r="L43" s="14" t="s">
        <v>46</v>
      </c>
      <c r="M43" s="14" t="s">
        <v>46</v>
      </c>
      <c r="N43" s="11">
        <f t="shared" si="0"/>
        <v>16663</v>
      </c>
      <c r="O43" s="13">
        <f t="shared" si="1"/>
        <v>1.1357027904304059E-4</v>
      </c>
    </row>
    <row r="44" spans="1:18" ht="15.95" customHeight="1" thickBot="1">
      <c r="A44" s="12" t="s">
        <v>33</v>
      </c>
      <c r="B44" s="14">
        <v>3187</v>
      </c>
      <c r="C44" s="14">
        <v>451</v>
      </c>
      <c r="D44" s="14">
        <v>4660</v>
      </c>
      <c r="E44" s="14">
        <v>16141</v>
      </c>
      <c r="F44" s="14">
        <v>9476</v>
      </c>
      <c r="G44" s="14">
        <v>3697</v>
      </c>
      <c r="H44" s="14">
        <v>3294</v>
      </c>
      <c r="I44" s="14">
        <v>3290</v>
      </c>
      <c r="J44" s="14">
        <v>2358</v>
      </c>
      <c r="K44" s="14">
        <v>2080</v>
      </c>
      <c r="L44" s="14">
        <v>828</v>
      </c>
      <c r="M44" s="14">
        <v>3558</v>
      </c>
      <c r="N44" s="11">
        <f t="shared" si="0"/>
        <v>53020</v>
      </c>
      <c r="O44" s="13">
        <f t="shared" si="1"/>
        <v>3.6136927293176573E-4</v>
      </c>
    </row>
    <row r="45" spans="1:18" ht="24.75" customHeight="1" thickTop="1" thickBot="1">
      <c r="A45" s="9" t="s">
        <v>0</v>
      </c>
      <c r="B45" s="10">
        <f>SUM(B8:B44)</f>
        <v>13312716</v>
      </c>
      <c r="C45" s="10">
        <f t="shared" ref="C45:M45" si="2">SUM(C8:C44)</f>
        <v>10575846</v>
      </c>
      <c r="D45" s="10">
        <f t="shared" si="2"/>
        <v>12720133</v>
      </c>
      <c r="E45" s="10">
        <f t="shared" si="2"/>
        <v>13547837</v>
      </c>
      <c r="F45" s="10">
        <f t="shared" si="2"/>
        <v>9625627</v>
      </c>
      <c r="G45" s="10">
        <f t="shared" si="2"/>
        <v>10069829</v>
      </c>
      <c r="H45" s="10">
        <f t="shared" si="2"/>
        <v>10480425.037</v>
      </c>
      <c r="I45" s="10">
        <f t="shared" si="2"/>
        <v>12245031</v>
      </c>
      <c r="J45" s="10">
        <f t="shared" si="2"/>
        <v>14349211</v>
      </c>
      <c r="K45" s="10">
        <f t="shared" si="2"/>
        <v>13195288</v>
      </c>
      <c r="L45" s="10">
        <f t="shared" si="2"/>
        <v>12174322</v>
      </c>
      <c r="M45" s="10">
        <f t="shared" si="2"/>
        <v>14423459</v>
      </c>
      <c r="N45" s="10">
        <f t="shared" si="0"/>
        <v>146719724.037</v>
      </c>
      <c r="O45" s="21">
        <f>SUM(O8:O44)</f>
        <v>1.0000000000000002</v>
      </c>
      <c r="P45" s="5"/>
      <c r="Q45" s="5"/>
      <c r="R45" s="5"/>
    </row>
    <row r="46" spans="1:18" ht="13.5" thickTop="1">
      <c r="A46" s="7" t="s">
        <v>15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/>
      <c r="N46"/>
      <c r="O46"/>
      <c r="P46" s="5"/>
      <c r="Q46" s="5"/>
      <c r="R46" s="5"/>
    </row>
    <row r="47" spans="1:18">
      <c r="A47" s="8" t="s">
        <v>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/>
      <c r="N47" s="19"/>
      <c r="O47"/>
      <c r="P47"/>
    </row>
    <row r="48" spans="1:18">
      <c r="B48"/>
      <c r="C48"/>
      <c r="D48"/>
      <c r="E48"/>
      <c r="F48"/>
      <c r="G48"/>
      <c r="H48"/>
      <c r="I48"/>
      <c r="J48"/>
      <c r="K48"/>
      <c r="L48"/>
      <c r="M48"/>
      <c r="N48" s="19"/>
      <c r="O48"/>
      <c r="P48"/>
    </row>
    <row r="49" spans="2:15">
      <c r="B49"/>
      <c r="C49"/>
      <c r="D49"/>
      <c r="E49"/>
      <c r="F49"/>
      <c r="G49"/>
      <c r="H49"/>
      <c r="I49"/>
      <c r="J49"/>
      <c r="K49"/>
      <c r="L49"/>
      <c r="M49"/>
      <c r="N49" s="19"/>
      <c r="O49"/>
    </row>
    <row r="50" spans="2:15">
      <c r="B50" s="19"/>
      <c r="C50"/>
      <c r="D50"/>
      <c r="E50"/>
      <c r="F50"/>
      <c r="G50"/>
      <c r="H50"/>
      <c r="I50"/>
      <c r="J50"/>
      <c r="K50"/>
      <c r="L50"/>
      <c r="M50"/>
      <c r="N50" s="19"/>
      <c r="O50"/>
    </row>
    <row r="51" spans="2:15">
      <c r="B51"/>
      <c r="C51"/>
      <c r="D51"/>
      <c r="E51"/>
      <c r="F51"/>
      <c r="G51"/>
      <c r="H51"/>
      <c r="I51"/>
      <c r="J51"/>
      <c r="K51"/>
      <c r="L51"/>
      <c r="M51"/>
      <c r="N51" s="19"/>
      <c r="O51"/>
    </row>
    <row r="52" spans="2:15">
      <c r="M52"/>
      <c r="N52"/>
      <c r="O52"/>
    </row>
  </sheetData>
  <mergeCells count="3">
    <mergeCell ref="A2:O2"/>
    <mergeCell ref="A4:O4"/>
    <mergeCell ref="A5:O5"/>
  </mergeCells>
  <phoneticPr fontId="2" type="noConversion"/>
  <printOptions horizontalCentered="1"/>
  <pageMargins left="0.63" right="0.47" top="0.48" bottom="1" header="0" footer="0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FReyesr</dc:creator>
  <cp:lastModifiedBy>Chumpitaz Sáenz, Carlos Enrique - OACI</cp:lastModifiedBy>
  <cp:lastPrinted>2010-09-03T14:12:58Z</cp:lastPrinted>
  <dcterms:created xsi:type="dcterms:W3CDTF">2010-08-25T14:10:54Z</dcterms:created>
  <dcterms:modified xsi:type="dcterms:W3CDTF">2026-02-19T00:01:50Z</dcterms:modified>
</cp:coreProperties>
</file>