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scostosLOG4\Desktop\PROYECTOS\31.TUNEL-GAMBETA-EXP.055500-2023\PUBLICACION_15_09_23\PUBLICACION_20_09_23\"/>
    </mc:Choice>
  </mc:AlternateContent>
  <bookViews>
    <workbookView xWindow="0" yWindow="0" windowWidth="13530" windowHeight="8700" tabRatio="960" firstSheet="1" activeTab="2"/>
  </bookViews>
  <sheets>
    <sheet name="FORMATO 1 (VR ESTIMADO)" sheetId="10" state="hidden" r:id="rId1"/>
    <sheet name="COTIZACION" sheetId="29" r:id="rId2"/>
    <sheet name="FORMATO 1" sheetId="2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b" localSheetId="1">[1]STRSUMM0!#REF!</definedName>
    <definedName name="\b">[1]STRSUMM0!#REF!</definedName>
    <definedName name="\k" localSheetId="1">'[2]7422CW00'!#REF!</definedName>
    <definedName name="\k">'[2]7422CW00'!#REF!</definedName>
    <definedName name="\l" localSheetId="1">[3]STRSUMM0!#REF!</definedName>
    <definedName name="\l">[3]STRSUMM0!#REF!</definedName>
    <definedName name="\ñ" localSheetId="1">'[4]7422CW00'!#REF!</definedName>
    <definedName name="\ñ">'[4]7422CW00'!#REF!</definedName>
    <definedName name="\R" localSheetId="1">#REF!</definedName>
    <definedName name="\R">#REF!</definedName>
    <definedName name="_____F">[5]RESUMEN!$H$26</definedName>
    <definedName name="_____F15p" localSheetId="1">#REF!</definedName>
    <definedName name="_____F15p">#REF!</definedName>
    <definedName name="_____Ind1" localSheetId="1">#REF!</definedName>
    <definedName name="_____Ind1">#REF!</definedName>
    <definedName name="_____Ind2" localSheetId="1">#REF!</definedName>
    <definedName name="_____Ind2">#REF!</definedName>
    <definedName name="_____Ind3" localSheetId="1">#REF!</definedName>
    <definedName name="_____Ind3">#REF!</definedName>
    <definedName name="_____Ind4" localSheetId="1">#REF!</definedName>
    <definedName name="_____Ind4">#REF!</definedName>
    <definedName name="_____Ind5" localSheetId="1">#REF!</definedName>
    <definedName name="_____Ind5">#REF!</definedName>
    <definedName name="_____QTY1" localSheetId="1">#REF!</definedName>
    <definedName name="_____QTY1">#REF!</definedName>
    <definedName name="_____RET1" localSheetId="1">'[2]7422CW00'!#REF!</definedName>
    <definedName name="_____RET1">'[2]7422CW00'!#REF!</definedName>
    <definedName name="_____RET2" localSheetId="1">'[2]7422CW00'!#REF!</definedName>
    <definedName name="_____RET2">'[2]7422CW00'!#REF!</definedName>
    <definedName name="_____RET3" localSheetId="1">'[2]7422CW00'!#REF!</definedName>
    <definedName name="_____RET3">'[2]7422CW00'!#REF!</definedName>
    <definedName name="_____RET4" localSheetId="1">'[2]7422CW00'!#REF!</definedName>
    <definedName name="_____RET4">'[2]7422CW00'!#REF!</definedName>
    <definedName name="_____RET5" localSheetId="1">'[2]7422CW00'!#REF!</definedName>
    <definedName name="_____RET5">'[2]7422CW00'!#REF!</definedName>
    <definedName name="_____RET6" localSheetId="1">'[2]7422CW00'!#REF!</definedName>
    <definedName name="_____RET6">'[2]7422CW00'!#REF!</definedName>
    <definedName name="____F">[6]RESUMEN!$H$26</definedName>
    <definedName name="____F15p" localSheetId="1">#REF!</definedName>
    <definedName name="____F15p">#REF!</definedName>
    <definedName name="____Ind1" localSheetId="1">#REF!</definedName>
    <definedName name="____Ind1">#REF!</definedName>
    <definedName name="____Ind2" localSheetId="1">#REF!</definedName>
    <definedName name="____Ind2">#REF!</definedName>
    <definedName name="____Ind3" localSheetId="1">#REF!</definedName>
    <definedName name="____Ind3">#REF!</definedName>
    <definedName name="____Ind4" localSheetId="1">#REF!</definedName>
    <definedName name="____Ind4">#REF!</definedName>
    <definedName name="____Ind5" localSheetId="1">#REF!</definedName>
    <definedName name="____Ind5">#REF!</definedName>
    <definedName name="____QTY1" localSheetId="1">#REF!</definedName>
    <definedName name="____QTY1">#REF!</definedName>
    <definedName name="____RET1" localSheetId="1">'[2]7422CW00'!#REF!</definedName>
    <definedName name="____RET1">'[2]7422CW00'!#REF!</definedName>
    <definedName name="____RET2" localSheetId="1">'[2]7422CW00'!#REF!</definedName>
    <definedName name="____RET2">'[2]7422CW00'!#REF!</definedName>
    <definedName name="____RET3" localSheetId="1">'[2]7422CW00'!#REF!</definedName>
    <definedName name="____RET3">'[2]7422CW00'!#REF!</definedName>
    <definedName name="____RET4" localSheetId="1">'[2]7422CW00'!#REF!</definedName>
    <definedName name="____RET4">'[2]7422CW00'!#REF!</definedName>
    <definedName name="____RET5" localSheetId="1">'[2]7422CW00'!#REF!</definedName>
    <definedName name="____RET5">'[2]7422CW00'!#REF!</definedName>
    <definedName name="____RET6" localSheetId="1">'[2]7422CW00'!#REF!</definedName>
    <definedName name="____RET6">'[2]7422CW00'!#REF!</definedName>
    <definedName name="___CUN1" localSheetId="1">#REF!</definedName>
    <definedName name="___CUN1">#REF!</definedName>
    <definedName name="___DIS1" localSheetId="1">#REF!</definedName>
    <definedName name="___DIS1">#REF!</definedName>
    <definedName name="___DIS2" localSheetId="1">#REF!</definedName>
    <definedName name="___DIS2">#REF!</definedName>
    <definedName name="___F">[6]RESUMEN!$H$26</definedName>
    <definedName name="___F15p" localSheetId="1">#REF!</definedName>
    <definedName name="___F15p">#REF!</definedName>
    <definedName name="___Ind1" localSheetId="1">#REF!</definedName>
    <definedName name="___Ind1">#REF!</definedName>
    <definedName name="___Ind2" localSheetId="1">#REF!</definedName>
    <definedName name="___Ind2">#REF!</definedName>
    <definedName name="___Ind3" localSheetId="1">#REF!</definedName>
    <definedName name="___Ind3">#REF!</definedName>
    <definedName name="___Ind4" localSheetId="1">#REF!</definedName>
    <definedName name="___Ind4">#REF!</definedName>
    <definedName name="___Ind5" localSheetId="1">#REF!</definedName>
    <definedName name="___Ind5">#REF!</definedName>
    <definedName name="___QTY1" localSheetId="1">#REF!</definedName>
    <definedName name="___QTY1">#REF!</definedName>
    <definedName name="___RET1" localSheetId="1">'[2]7422CW00'!#REF!</definedName>
    <definedName name="___RET1">'[2]7422CW00'!#REF!</definedName>
    <definedName name="___RET2" localSheetId="1">'[2]7422CW00'!#REF!</definedName>
    <definedName name="___RET2">'[2]7422CW00'!#REF!</definedName>
    <definedName name="___RET3" localSheetId="1">'[2]7422CW00'!#REF!</definedName>
    <definedName name="___RET3">'[2]7422CW00'!#REF!</definedName>
    <definedName name="___RET4" localSheetId="1">'[2]7422CW00'!#REF!</definedName>
    <definedName name="___RET4">'[2]7422CW00'!#REF!</definedName>
    <definedName name="___RET5" localSheetId="1">'[2]7422CW00'!#REF!</definedName>
    <definedName name="___RET5">'[2]7422CW00'!#REF!</definedName>
    <definedName name="___RET6" localSheetId="1">'[2]7422CW00'!#REF!</definedName>
    <definedName name="___RET6">'[2]7422CW00'!#REF!</definedName>
    <definedName name="__123Graph_AGraph10" localSheetId="1" hidden="1">[7]EXP!#REF!</definedName>
    <definedName name="__123Graph_AGraph10" hidden="1">[7]EXP!#REF!</definedName>
    <definedName name="__123Graph_AGraph11" localSheetId="1" hidden="1">[7]EXP!#REF!</definedName>
    <definedName name="__123Graph_AGraph11" hidden="1">[7]EXP!#REF!</definedName>
    <definedName name="__123Graph_AGraph12" localSheetId="1" hidden="1">[7]EXP!#REF!</definedName>
    <definedName name="__123Graph_AGraph12" hidden="1">[7]EXP!#REF!</definedName>
    <definedName name="__123Graph_AGraph13" localSheetId="1" hidden="1">[7]EXP!#REF!</definedName>
    <definedName name="__123Graph_AGraph13" hidden="1">[7]EXP!#REF!</definedName>
    <definedName name="__123Graph_AGraph14" localSheetId="1" hidden="1">[7]EXP!#REF!</definedName>
    <definedName name="__123Graph_AGraph14" hidden="1">[7]EXP!#REF!</definedName>
    <definedName name="__123Graph_AGraph15" localSheetId="1" hidden="1">[7]EXP!#REF!</definedName>
    <definedName name="__123Graph_AGraph15" hidden="1">[7]EXP!#REF!</definedName>
    <definedName name="__123Graph_AGraph16" localSheetId="1" hidden="1">[7]EXP!#REF!</definedName>
    <definedName name="__123Graph_AGraph16" hidden="1">[7]EXP!#REF!</definedName>
    <definedName name="__123Graph_AGraph17" localSheetId="1" hidden="1">[7]EXP!#REF!</definedName>
    <definedName name="__123Graph_AGraph17" hidden="1">[7]EXP!#REF!</definedName>
    <definedName name="__123Graph_AGraph18" localSheetId="1" hidden="1">[7]EXP!#REF!</definedName>
    <definedName name="__123Graph_AGraph18" hidden="1">[7]EXP!#REF!</definedName>
    <definedName name="__123Graph_AGraph2" localSheetId="1" hidden="1">[7]EXP!#REF!</definedName>
    <definedName name="__123Graph_AGraph2" hidden="1">[7]EXP!#REF!</definedName>
    <definedName name="__123Graph_AGraph3" localSheetId="1" hidden="1">[7]EXP!#REF!</definedName>
    <definedName name="__123Graph_AGraph3" hidden="1">[7]EXP!#REF!</definedName>
    <definedName name="__123Graph_AGraph4" localSheetId="1" hidden="1">[7]EXP!#REF!</definedName>
    <definedName name="__123Graph_AGraph4" hidden="1">[7]EXP!#REF!</definedName>
    <definedName name="__123Graph_AGraph5" localSheetId="1" hidden="1">[7]EXP!#REF!</definedName>
    <definedName name="__123Graph_AGraph5" hidden="1">[7]EXP!#REF!</definedName>
    <definedName name="__123Graph_AGraph6" localSheetId="1" hidden="1">[7]EXP!#REF!</definedName>
    <definedName name="__123Graph_AGraph6" hidden="1">[7]EXP!#REF!</definedName>
    <definedName name="__123Graph_AGraph7" localSheetId="1" hidden="1">[7]EXP!#REF!</definedName>
    <definedName name="__123Graph_AGraph7" hidden="1">[7]EXP!#REF!</definedName>
    <definedName name="__123Graph_AGraph8" localSheetId="1" hidden="1">[7]EXP!#REF!</definedName>
    <definedName name="__123Graph_AGraph8" hidden="1">[7]EXP!#REF!</definedName>
    <definedName name="__123Graph_AGraph9" localSheetId="1" hidden="1">[7]EXP!#REF!</definedName>
    <definedName name="__123Graph_AGraph9" hidden="1">[7]EXP!#REF!</definedName>
    <definedName name="__123Graph_XGraph10" localSheetId="1" hidden="1">[7]EXP!#REF!</definedName>
    <definedName name="__123Graph_XGraph10" hidden="1">[7]EXP!#REF!</definedName>
    <definedName name="__123Graph_XGraph11" localSheetId="1" hidden="1">[7]EXP!#REF!</definedName>
    <definedName name="__123Graph_XGraph11" hidden="1">[7]EXP!#REF!</definedName>
    <definedName name="__123Graph_XGraph12" localSheetId="1" hidden="1">[7]EXP!#REF!</definedName>
    <definedName name="__123Graph_XGraph12" hidden="1">[7]EXP!#REF!</definedName>
    <definedName name="__123Graph_XGraph13" localSheetId="1" hidden="1">[7]EXP!#REF!</definedName>
    <definedName name="__123Graph_XGraph13" hidden="1">[7]EXP!#REF!</definedName>
    <definedName name="__123Graph_XGraph14" localSheetId="1" hidden="1">[7]EXP!#REF!</definedName>
    <definedName name="__123Graph_XGraph14" hidden="1">[7]EXP!#REF!</definedName>
    <definedName name="__123Graph_XGraph15" localSheetId="1" hidden="1">[7]EXP!#REF!</definedName>
    <definedName name="__123Graph_XGraph15" hidden="1">[7]EXP!#REF!</definedName>
    <definedName name="__123Graph_XGraph16" localSheetId="1" hidden="1">[7]EXP!#REF!</definedName>
    <definedName name="__123Graph_XGraph16" hidden="1">[7]EXP!#REF!</definedName>
    <definedName name="__123Graph_XGraph17" localSheetId="1" hidden="1">[7]EXP!#REF!</definedName>
    <definedName name="__123Graph_XGraph17" hidden="1">[7]EXP!#REF!</definedName>
    <definedName name="__123Graph_XGraph18" localSheetId="1" hidden="1">[7]EXP!#REF!</definedName>
    <definedName name="__123Graph_XGraph18" hidden="1">[7]EXP!#REF!</definedName>
    <definedName name="__123Graph_XGraph3" localSheetId="1" hidden="1">[7]EXP!#REF!</definedName>
    <definedName name="__123Graph_XGraph3" hidden="1">[7]EXP!#REF!</definedName>
    <definedName name="__123Graph_XGraph4" localSheetId="1" hidden="1">[7]EXP!#REF!</definedName>
    <definedName name="__123Graph_XGraph4" hidden="1">[7]EXP!#REF!</definedName>
    <definedName name="__123Graph_XGraph5" localSheetId="1" hidden="1">[7]EXP!#REF!</definedName>
    <definedName name="__123Graph_XGraph5" hidden="1">[7]EXP!#REF!</definedName>
    <definedName name="__123Graph_XGraph6" localSheetId="1" hidden="1">[7]EXP!#REF!</definedName>
    <definedName name="__123Graph_XGraph6" hidden="1">[7]EXP!#REF!</definedName>
    <definedName name="__123Graph_XGraph7" localSheetId="1" hidden="1">[7]EXP!#REF!</definedName>
    <definedName name="__123Graph_XGraph7" hidden="1">[7]EXP!#REF!</definedName>
    <definedName name="__123Graph_XGraph8" localSheetId="1" hidden="1">[7]EXP!#REF!</definedName>
    <definedName name="__123Graph_XGraph8" hidden="1">[7]EXP!#REF!</definedName>
    <definedName name="__123Graph_XGraph9" localSheetId="1" hidden="1">[7]EXP!#REF!</definedName>
    <definedName name="__123Graph_XGraph9" hidden="1">[7]EXP!#REF!</definedName>
    <definedName name="__CUN1" localSheetId="1">#REF!</definedName>
    <definedName name="__CUN1">#REF!</definedName>
    <definedName name="__DIS1" localSheetId="1">#REF!</definedName>
    <definedName name="__DIS1">#REF!</definedName>
    <definedName name="__DIS2" localSheetId="1">#REF!</definedName>
    <definedName name="__DIS2">#REF!</definedName>
    <definedName name="__F">[6]RESUMEN!$H$26</definedName>
    <definedName name="__F15p" localSheetId="1">#REF!</definedName>
    <definedName name="__F15p">#REF!</definedName>
    <definedName name="__Ind1" localSheetId="1">#REF!</definedName>
    <definedName name="__Ind1">#REF!</definedName>
    <definedName name="__Ind2" localSheetId="1">#REF!</definedName>
    <definedName name="__Ind2">#REF!</definedName>
    <definedName name="__Ind3" localSheetId="1">#REF!</definedName>
    <definedName name="__Ind3">#REF!</definedName>
    <definedName name="__Ind4" localSheetId="1">#REF!</definedName>
    <definedName name="__Ind4">#REF!</definedName>
    <definedName name="__Ind5" localSheetId="1">#REF!</definedName>
    <definedName name="__Ind5">#REF!</definedName>
    <definedName name="__QTY1" localSheetId="1">#REF!</definedName>
    <definedName name="__QTY1">#REF!</definedName>
    <definedName name="__RET1" localSheetId="1">'[2]7422CW00'!#REF!</definedName>
    <definedName name="__RET1">'[2]7422CW00'!#REF!</definedName>
    <definedName name="__RET2" localSheetId="1">'[2]7422CW00'!#REF!</definedName>
    <definedName name="__RET2">'[2]7422CW00'!#REF!</definedName>
    <definedName name="__RET3" localSheetId="1">'[2]7422CW00'!#REF!</definedName>
    <definedName name="__RET3">'[2]7422CW00'!#REF!</definedName>
    <definedName name="__RET4" localSheetId="1">'[2]7422CW00'!#REF!</definedName>
    <definedName name="__RET4">'[2]7422CW00'!#REF!</definedName>
    <definedName name="__RET5" localSheetId="1">'[2]7422CW00'!#REF!</definedName>
    <definedName name="__RET5">'[2]7422CW00'!#REF!</definedName>
    <definedName name="__RET6" localSheetId="1">'[2]7422CW00'!#REF!</definedName>
    <definedName name="__RET6">'[2]7422CW00'!#REF!</definedName>
    <definedName name="_CUN1" localSheetId="1">#REF!</definedName>
    <definedName name="_CUN1">#REF!</definedName>
    <definedName name="_DIS1" localSheetId="1">#REF!</definedName>
    <definedName name="_DIS1">#REF!</definedName>
    <definedName name="_DIS2" localSheetId="1">#REF!</definedName>
    <definedName name="_DIS2">#REF!</definedName>
    <definedName name="_F">[6]RESUMEN!$H$26</definedName>
    <definedName name="_F15p" localSheetId="1">#REF!</definedName>
    <definedName name="_F15p">#REF!</definedName>
    <definedName name="_Fill" localSheetId="1" hidden="1">#REF!</definedName>
    <definedName name="_Fill" hidden="1">#REF!</definedName>
    <definedName name="_xlnm._FilterDatabase" localSheetId="0" hidden="1">'FORMATO 1 (VR ESTIMADO)'!$G$3:$G$21</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Key1" localSheetId="1" hidden="1">#REF!</definedName>
    <definedName name="_Key1" hidden="1">#REF!</definedName>
    <definedName name="_Order1" hidden="1">255</definedName>
    <definedName name="_Order2" hidden="1">255</definedName>
    <definedName name="_Parse_Out" localSheetId="1" hidden="1">#REF!</definedName>
    <definedName name="_Parse_Out" hidden="1">#REF!</definedName>
    <definedName name="_QTY1" localSheetId="1">#REF!</definedName>
    <definedName name="_QTY1">#REF!</definedName>
    <definedName name="_RET1" localSheetId="1">'[2]7422CW00'!#REF!</definedName>
    <definedName name="_RET1">'[2]7422CW00'!#REF!</definedName>
    <definedName name="_RET2" localSheetId="1">'[2]7422CW00'!#REF!</definedName>
    <definedName name="_RET2">'[2]7422CW00'!#REF!</definedName>
    <definedName name="_RET3" localSheetId="1">'[2]7422CW00'!#REF!</definedName>
    <definedName name="_RET3">'[2]7422CW00'!#REF!</definedName>
    <definedName name="_RET4" localSheetId="1">'[2]7422CW00'!#REF!</definedName>
    <definedName name="_RET4">'[2]7422CW00'!#REF!</definedName>
    <definedName name="_RET5" localSheetId="1">'[2]7422CW00'!#REF!</definedName>
    <definedName name="_RET5">'[2]7422CW00'!#REF!</definedName>
    <definedName name="_RET6" localSheetId="1">'[2]7422CW00'!#REF!</definedName>
    <definedName name="_RET6">'[2]7422CW00'!#REF!</definedName>
    <definedName name="_Sort" localSheetId="1" hidden="1">#REF!</definedName>
    <definedName name="_Sort" hidden="1">#REF!</definedName>
    <definedName name="A" localSheetId="1">#REF!</definedName>
    <definedName name="A">#REF!</definedName>
    <definedName name="A_impresión_IM" localSheetId="1">#REF!</definedName>
    <definedName name="A_impresión_IM">#REF!</definedName>
    <definedName name="AA" localSheetId="1" hidden="1">{#N/A,#N/A,TRUE,"INGENIERIA";#N/A,#N/A,TRUE,"COMPRAS";#N/A,#N/A,TRUE,"DIRECCION";#N/A,#N/A,TRUE,"RESUMEN"}</definedName>
    <definedName name="AA" hidden="1">{#N/A,#N/A,TRUE,"INGENIERIA";#N/A,#N/A,TRUE,"COMPRAS";#N/A,#N/A,TRUE,"DIRECCION";#N/A,#N/A,TRUE,"RESUMEN"}</definedName>
    <definedName name="ACER." localSheetId="1">#REF!</definedName>
    <definedName name="ACER.">#REF!</definedName>
    <definedName name="ACERO" localSheetId="1">#REF!</definedName>
    <definedName name="ACERO">#REF!</definedName>
    <definedName name="alberto" localSheetId="1">#REF!</definedName>
    <definedName name="alberto">#REF!</definedName>
    <definedName name="ALCANTARILLAS" localSheetId="1">#REF!</definedName>
    <definedName name="ALCANTARILLAS">#REF!</definedName>
    <definedName name="ALTO" localSheetId="1">#REF!,#REF!</definedName>
    <definedName name="ALTO">#REF!,#REF!</definedName>
    <definedName name="ALTO2" localSheetId="1">#REF!</definedName>
    <definedName name="ALTO2">#REF!</definedName>
    <definedName name="AltoSardinel" localSheetId="1">#REF!</definedName>
    <definedName name="AltoSardinel" localSheetId="0">#REF!</definedName>
    <definedName name="AltoSardinel">#REF!</definedName>
    <definedName name="alturamuro" localSheetId="1">#REF!</definedName>
    <definedName name="alturamuro">#REF!</definedName>
    <definedName name="ANCHO" localSheetId="1">#REF!,#REF!</definedName>
    <definedName name="ANCHO">#REF!,#REF!</definedName>
    <definedName name="ANCHO2" localSheetId="1">#REF!</definedName>
    <definedName name="ANCHO2">#REF!</definedName>
    <definedName name="anchomuro" localSheetId="1">#REF!</definedName>
    <definedName name="anchomuro">#REF!</definedName>
    <definedName name="ANCHOS" localSheetId="1">#REF!</definedName>
    <definedName name="ANCHOS">#REF!</definedName>
    <definedName name="AnchoSardinel" localSheetId="1">#REF!</definedName>
    <definedName name="AnchoSardinel" localSheetId="0">#REF!</definedName>
    <definedName name="AnchoSardinel">#REF!</definedName>
    <definedName name="ANGULO" localSheetId="1">#REF!</definedName>
    <definedName name="ANGULO">#REF!</definedName>
    <definedName name="Apoyos" localSheetId="1">#REF!</definedName>
    <definedName name="Apoyos" localSheetId="0">#REF!</definedName>
    <definedName name="Apoyos">#REF!</definedName>
    <definedName name="area" localSheetId="1">#REF!</definedName>
    <definedName name="area">#REF!</definedName>
    <definedName name="AREA_COLUMNAS" localSheetId="1">#REF!</definedName>
    <definedName name="AREA_COLUMNAS">#REF!</definedName>
    <definedName name="_xlnm.Print_Area" localSheetId="1">COTIZACION!$B$1:$F$69</definedName>
    <definedName name="_xlnm.Print_Area" localSheetId="2">'FORMATO 1'!$A$1:$I$19</definedName>
    <definedName name="_xlnm.Print_Area" localSheetId="0">'FORMATO 1 (VR ESTIMADO)'!$B$1:$M$32</definedName>
    <definedName name="_xlnm.Print_Area">#REF!</definedName>
    <definedName name="Area124" localSheetId="1">#REF!</definedName>
    <definedName name="Area124">#REF!</definedName>
    <definedName name="AREA2124" localSheetId="1">#REF!</definedName>
    <definedName name="AREA2124">#REF!</definedName>
    <definedName name="AS">#REF!</definedName>
    <definedName name="asd">#REF!</definedName>
    <definedName name="AVANCE">[8]Avance_obra!$B$1:$V$51</definedName>
    <definedName name="B" localSheetId="1">#REF!</definedName>
    <definedName name="B">#REF!</definedName>
    <definedName name="Base_datos_IM" localSheetId="1">#REF!</definedName>
    <definedName name="Base_datos_IM">#REF!</definedName>
    <definedName name="base2" localSheetId="1">#REF!</definedName>
    <definedName name="base2">#REF!</definedName>
    <definedName name="_xlnm.Database" localSheetId="1">#REF!</definedName>
    <definedName name="_xlnm.Database">#REF!</definedName>
    <definedName name="BDD" localSheetId="1">#REF!</definedName>
    <definedName name="BDD">#REF!</definedName>
    <definedName name="BORDER1" localSheetId="1">[9]steel!#REF!</definedName>
    <definedName name="BORDER1">[9]steel!#REF!</definedName>
    <definedName name="BORDET" localSheetId="1">#REF!</definedName>
    <definedName name="BORDET">#REF!</definedName>
    <definedName name="BORSHE" localSheetId="1">'[2]7422CW00'!#REF!</definedName>
    <definedName name="BORSHE">'[2]7422CW00'!#REF!</definedName>
    <definedName name="BORSUM" localSheetId="1">'[2]7422CW00'!#REF!</definedName>
    <definedName name="BORSUM">'[2]7422CW00'!#REF!</definedName>
    <definedName name="bridas" localSheetId="1">#REF!</definedName>
    <definedName name="bridas">#REF!</definedName>
    <definedName name="buscar" localSheetId="1">#REF!</definedName>
    <definedName name="buscar">#REF!</definedName>
    <definedName name="Buscar2" localSheetId="1">#REF!</definedName>
    <definedName name="Buscar2">#REF!</definedName>
    <definedName name="BuscarMerfi" localSheetId="1">#REF!</definedName>
    <definedName name="BuscarMerfi">#REF!</definedName>
    <definedName name="CABEZA" localSheetId="1">#REF!</definedName>
    <definedName name="CABEZA" localSheetId="0">#REF!</definedName>
    <definedName name="CABEZA">#REF!</definedName>
    <definedName name="CABEZA6" localSheetId="1">#REF!</definedName>
    <definedName name="CABEZA6">#REF!</definedName>
    <definedName name="CABEZA7" localSheetId="1">#REF!</definedName>
    <definedName name="CABEZA7">#REF!</definedName>
    <definedName name="cabezalentrada" localSheetId="1">#REF!</definedName>
    <definedName name="cabezalentrada">#REF!</definedName>
    <definedName name="cabezalsalida" localSheetId="1">#REF!</definedName>
    <definedName name="cabezalsalida">#REF!</definedName>
    <definedName name="CALPH">[10]SHEET1!$M$1:$M$4</definedName>
    <definedName name="CARAArch" localSheetId="1">[11]Detail!#REF!</definedName>
    <definedName name="CARAArch">[11]Detail!#REF!</definedName>
    <definedName name="CARAConc" localSheetId="1">[11]Detail!#REF!</definedName>
    <definedName name="CARAConc">[11]Detail!#REF!</definedName>
    <definedName name="CARAElcond" localSheetId="1">[11]Detail!#REF!</definedName>
    <definedName name="CARAElcond">[11]Detail!#REF!</definedName>
    <definedName name="CARAEleqt" localSheetId="1">[11]Detail!#REF!</definedName>
    <definedName name="CARAEleqt">[11]Detail!#REF!</definedName>
    <definedName name="CARAElwire" localSheetId="1">[11]Detail!#REF!</definedName>
    <definedName name="CARAElwire">[11]Detail!#REF!</definedName>
    <definedName name="CARAExcav" localSheetId="1">[11]Detail!#REF!</definedName>
    <definedName name="CARAExcav">[11]Detail!#REF!</definedName>
    <definedName name="CARAInstr" localSheetId="1">[11]Detail!#REF!</definedName>
    <definedName name="CARAInstr">[11]Detail!#REF!</definedName>
    <definedName name="CARAMech" localSheetId="1">[11]Detail!#REF!</definedName>
    <definedName name="CARAMech">[11]Detail!#REF!</definedName>
    <definedName name="CARAPipe" localSheetId="1">[11]Detail!#REF!</definedName>
    <definedName name="CARAPipe">[11]Detail!#REF!</definedName>
    <definedName name="CARARfsid" localSheetId="1">[11]Detail!#REF!</definedName>
    <definedName name="CARARfsid">[11]Detail!#REF!</definedName>
    <definedName name="CARASite" localSheetId="1">[11]Detail!#REF!</definedName>
    <definedName name="CARASite">[11]Detail!#REF!</definedName>
    <definedName name="CARASteel" localSheetId="1">[11]Detail!#REF!</definedName>
    <definedName name="CARASteel">[11]Detail!#REF!</definedName>
    <definedName name="CARATanks" localSheetId="1">[11]Detail!#REF!</definedName>
    <definedName name="CARATanks">[11]Detail!#REF!</definedName>
    <definedName name="CARG" localSheetId="1">#REF!</definedName>
    <definedName name="CARG">#REF!</definedName>
    <definedName name="CARPINT" localSheetId="1">#REF!</definedName>
    <definedName name="CARPINT">#REF!</definedName>
    <definedName name="CBNPR">[10]SHEET1!$X$1:$X$4</definedName>
    <definedName name="cc" localSheetId="1" hidden="1">{#N/A,#N/A,TRUE,"INGENIERIA";#N/A,#N/A,TRUE,"COMPRAS";#N/A,#N/A,TRUE,"DIRECCION";#N/A,#N/A,TRUE,"RESUMEN"}</definedName>
    <definedName name="cc" hidden="1">{#N/A,#N/A,TRUE,"INGENIERIA";#N/A,#N/A,TRUE,"COMPRAS";#N/A,#N/A,TRUE,"DIRECCION";#N/A,#N/A,TRUE,"RESUMEN"}</definedName>
    <definedName name="CD" localSheetId="1">#REF!</definedName>
    <definedName name="CD" localSheetId="0">#REF!</definedName>
    <definedName name="CD">#REF!</definedName>
    <definedName name="CDCTO">[10]SHEET1!$B$1:$B$4</definedName>
    <definedName name="CDOCO">[10]SHEET1!$C$1:$C$4</definedName>
    <definedName name="CDSC1">[10]SHEET1!$E$1:$E$4</definedName>
    <definedName name="CDSC2">[10]SHEET1!$F$1:$F$4</definedName>
    <definedName name="CEMENTO" localSheetId="1">#REF!</definedName>
    <definedName name="CEMENTO">#REF!</definedName>
    <definedName name="CERCO_AES" localSheetId="1">#REF!</definedName>
    <definedName name="CERCO_AES">#REF!</definedName>
    <definedName name="CERCO_EST" localSheetId="1">#REF!</definedName>
    <definedName name="CERCO_EST">#REF!</definedName>
    <definedName name="CHAN" localSheetId="1">#REF!</definedName>
    <definedName name="CHAN">#REF!</definedName>
    <definedName name="CHK_PU" localSheetId="1">'[2]7422CW00'!#REF!</definedName>
    <definedName name="CHK_PU">'[2]7422CW00'!#REF!</definedName>
    <definedName name="CKCOO">[10]SHEET1!$A$1:$A$4</definedName>
    <definedName name="CodPrev" localSheetId="1">#REF!</definedName>
    <definedName name="CodPrev">#REF!</definedName>
    <definedName name="COLEGIO" localSheetId="1">#REF!</definedName>
    <definedName name="COLEGIO">#REF!</definedName>
    <definedName name="COLUMNA" localSheetId="1">#REF!</definedName>
    <definedName name="COLUMNA">#REF!</definedName>
    <definedName name="Comit" localSheetId="1">#REF!</definedName>
    <definedName name="Comit">#REF!</definedName>
    <definedName name="CONCHAN" localSheetId="1">#REF!</definedName>
    <definedName name="CONCHAN">#REF!</definedName>
    <definedName name="Cond1" localSheetId="1">#REF!</definedName>
    <definedName name="Cond1">#REF!</definedName>
    <definedName name="Cond2" localSheetId="1">#REF!</definedName>
    <definedName name="Cond2">#REF!</definedName>
    <definedName name="Cond3" localSheetId="1">#REF!</definedName>
    <definedName name="Cond3">#REF!</definedName>
    <definedName name="Cond4" localSheetId="1">#REF!</definedName>
    <definedName name="Cond4">#REF!</definedName>
    <definedName name="Cond5" localSheetId="1">#REF!</definedName>
    <definedName name="Cond5">#REF!</definedName>
    <definedName name="CONSERVACIÓN" localSheetId="1">#REF!</definedName>
    <definedName name="CONSERVACIÓN" localSheetId="0">#REF!</definedName>
    <definedName name="CONSERVACIÓN">#REF!</definedName>
    <definedName name="copiar">[12]flotas!$O$2:$Y$37</definedName>
    <definedName name="CORONA" localSheetId="1">#REF!</definedName>
    <definedName name="CORONA">#REF!</definedName>
    <definedName name="CPDDJ">[10]SHEET1!$S$1:$S$4</definedName>
    <definedName name="CPRRC">[10]SHEET1!$Q$1:$Q$4</definedName>
    <definedName name="CPTC">[10]SHEET1!$W$1:$W$4</definedName>
    <definedName name="CRIT" localSheetId="1">#REF!</definedName>
    <definedName name="CRIT">#REF!</definedName>
    <definedName name="Criteria_MI">[13]civ_roma!$C$803:$G$804</definedName>
    <definedName name="_xlnm.Criteria" localSheetId="1">'[2]7422CW00'!#REF!</definedName>
    <definedName name="_xlnm.Criteria">'[2]7422CW00'!#REF!</definedName>
    <definedName name="Criterios_IM" localSheetId="1">'[2]7422CW00'!#REF!</definedName>
    <definedName name="Criterios_IM">'[2]7422CW00'!#REF!</definedName>
    <definedName name="CTR" localSheetId="1">'[2]7422CW00'!#REF!</definedName>
    <definedName name="CTR">'[2]7422CW00'!#REF!</definedName>
    <definedName name="CTRPAG" localSheetId="1">'[2]7422CW00'!#REF!</definedName>
    <definedName name="CTRPAG">'[2]7422CW00'!#REF!</definedName>
    <definedName name="CUADRO" localSheetId="1">#REF!</definedName>
    <definedName name="CUADRO">#REF!</definedName>
    <definedName name="CUM">[10]SHEET1!$G$1:$G$4</definedName>
    <definedName name="CUORG">[10]SHEET1!$I$1:$I$4</definedName>
    <definedName name="CY" localSheetId="1" hidden="1">{#N/A,#N/A,TRUE,"1842CWN0"}</definedName>
    <definedName name="CY" hidden="1">{#N/A,#N/A,TRUE,"1842CWN0"}</definedName>
    <definedName name="CYArch" localSheetId="1">[11]Detail!#REF!</definedName>
    <definedName name="CYArch">[11]Detail!#REF!</definedName>
    <definedName name="CYConc" localSheetId="1">[11]Detail!#REF!</definedName>
    <definedName name="CYConc">[11]Detail!#REF!</definedName>
    <definedName name="CYElcond" localSheetId="1">[11]Detail!#REF!</definedName>
    <definedName name="CYElcond">[11]Detail!#REF!</definedName>
    <definedName name="CYEleqt" localSheetId="1">[11]Detail!#REF!</definedName>
    <definedName name="CYEleqt">[11]Detail!#REF!</definedName>
    <definedName name="CYElinstr" localSheetId="1">[11]Detail!#REF!</definedName>
    <definedName name="CYElinstr">[11]Detail!#REF!</definedName>
    <definedName name="CYElwire" localSheetId="1">[11]Detail!#REF!</definedName>
    <definedName name="CYElwire">[11]Detail!#REF!</definedName>
    <definedName name="CYExcav" localSheetId="1">[11]Detail!#REF!</definedName>
    <definedName name="CYExcav">[11]Detail!#REF!</definedName>
    <definedName name="CYMech" localSheetId="1">[11]Detail!#REF!</definedName>
    <definedName name="CYMech">[11]Detail!#REF!</definedName>
    <definedName name="CYPipe" localSheetId="1">[11]Detail!#REF!</definedName>
    <definedName name="CYPipe">[11]Detail!#REF!</definedName>
    <definedName name="CYRfsid" localSheetId="1">[11]Detail!#REF!</definedName>
    <definedName name="CYRfsid">[11]Detail!#REF!</definedName>
    <definedName name="CYSite" localSheetId="1">[11]Detail!#REF!</definedName>
    <definedName name="CYSite">[11]Detail!#REF!</definedName>
    <definedName name="CYSteel" localSheetId="1">[11]Detail!#REF!</definedName>
    <definedName name="CYSteel">[11]Detail!#REF!</definedName>
    <definedName name="CYTanks" localSheetId="1">[11]Detail!#REF!</definedName>
    <definedName name="CYTanks">[11]Detail!#REF!</definedName>
    <definedName name="DA" localSheetId="1">#REF!</definedName>
    <definedName name="DA">#REF!</definedName>
    <definedName name="DATA" localSheetId="1">#REF!</definedName>
    <definedName name="DATA" localSheetId="0">#REF!</definedName>
    <definedName name="DATA">#REF!</definedName>
    <definedName name="Database_MI">[13]civ_roma!$C$9:$G$799</definedName>
    <definedName name="DATO">'[14]datos base'!$B$7:$M$12</definedName>
    <definedName name="DATOS" localSheetId="1">[15]DATOS!#REF!</definedName>
    <definedName name="DATOS">[15]DATOS!#REF!</definedName>
    <definedName name="DC" localSheetId="1">#REF!</definedName>
    <definedName name="DC">#REF!</definedName>
    <definedName name="DCV" localSheetId="1">#REF!</definedName>
    <definedName name="DCV">#REF!</definedName>
    <definedName name="DDD" localSheetId="1">[16]VARIABLES!#REF!</definedName>
    <definedName name="DDD">[16]VARIABLES!#REF!</definedName>
    <definedName name="DENSIDAD" localSheetId="1">[15]DATOS!#REF!</definedName>
    <definedName name="DENSIDAD">[15]DATOS!#REF!</definedName>
    <definedName name="DESCUNMI" localSheetId="1">#REF!</definedName>
    <definedName name="DESCUNMI">#REF!</definedName>
    <definedName name="DEST_ART" localSheetId="1">[9]steel!#REF!</definedName>
    <definedName name="DEST_ART">[9]steel!#REF!</definedName>
    <definedName name="DESTCOD" localSheetId="1">'[2]7422CW00'!#REF!</definedName>
    <definedName name="DESTCOD">'[2]7422CW00'!#REF!</definedName>
    <definedName name="DESTFG" localSheetId="1">'[2]7422CW00'!#REF!</definedName>
    <definedName name="DESTFG">'[2]7422CW00'!#REF!</definedName>
    <definedName name="DESTQTY" localSheetId="1">'[2]7422CW00'!#REF!</definedName>
    <definedName name="DESTQTY">'[2]7422CW00'!#REF!</definedName>
    <definedName name="DETAIL" localSheetId="1">#REF!</definedName>
    <definedName name="DETAIL">#REF!</definedName>
    <definedName name="DIAFRAGMA" localSheetId="1">#REF!</definedName>
    <definedName name="DIAFRAGMA">#REF!</definedName>
    <definedName name="DIAM" localSheetId="1">#REF!</definedName>
    <definedName name="DIAM">#REF!</definedName>
    <definedName name="DIAMETRO" localSheetId="1">#REF!</definedName>
    <definedName name="DIAMETRO">#REF!</definedName>
    <definedName name="DIVERSOS" localSheetId="1">#REF!</definedName>
    <definedName name="DIVERSOS">#REF!</definedName>
    <definedName name="DMC" localSheetId="1">#REF!</definedName>
    <definedName name="DMC">#REF!</definedName>
    <definedName name="DMS" localSheetId="1">#REF!</definedName>
    <definedName name="DMS">#REF!</definedName>
    <definedName name="dnc">[8]Ded_no_corres!$A$1:$M$44</definedName>
    <definedName name="DP" localSheetId="1">#REF!</definedName>
    <definedName name="DP">#REF!</definedName>
    <definedName name="DSC" localSheetId="1">#REF!</definedName>
    <definedName name="DSC">#REF!</definedName>
    <definedName name="DSD" localSheetId="1" hidden="1">{#N/A,#N/A,TRUE,"1842CWN0"}</definedName>
    <definedName name="DSD" hidden="1">{#N/A,#N/A,TRUE,"1842CWN0"}</definedName>
    <definedName name="DZ" localSheetId="1">#REF!</definedName>
    <definedName name="DZ">#REF!</definedName>
    <definedName name="e">[17]RESUMEN!$F$22</definedName>
    <definedName name="EMPALME" localSheetId="1">#REF!</definedName>
    <definedName name="EMPALME">#REF!</definedName>
    <definedName name="ENSAYO">'[18]PRECIOS MTC'!$B$4:$K$151</definedName>
    <definedName name="ENSAYOS" localSheetId="1">'[19]Formato 04A'!$C$92:$C$93</definedName>
    <definedName name="ENSAYOS">'[20]Ex-Médico Pre-Ocup2'!$A$99:$A$102</definedName>
    <definedName name="EPP">'[19]Formato 01'!$C$90:$D$93</definedName>
    <definedName name="EQUIP" localSheetId="1">#REF!</definedName>
    <definedName name="EQUIP">#REF!</definedName>
    <definedName name="equipo" localSheetId="1">#REF!</definedName>
    <definedName name="equipo">#REF!</definedName>
    <definedName name="ERE_ART">[9]steel!$B$8:$B$47</definedName>
    <definedName name="ERRORE" localSheetId="1">#REF!</definedName>
    <definedName name="ERRORE">#REF!</definedName>
    <definedName name="ES"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spera" localSheetId="1">#REF!</definedName>
    <definedName name="Espera">#REF!</definedName>
    <definedName name="EspesorLosa" localSheetId="1">#REF!</definedName>
    <definedName name="EspesorLosa" localSheetId="0">#REF!</definedName>
    <definedName name="EspesorLosa">#REF!</definedName>
    <definedName name="ESTRAE" localSheetId="1">'[2]7422CW00'!#REF!</definedName>
    <definedName name="ESTRAE">'[2]7422CW00'!#REF!</definedName>
    <definedName name="EXC" localSheetId="1">#REF!</definedName>
    <definedName name="EXC">#REF!</definedName>
    <definedName name="EXT_AR" localSheetId="1">#REF!</definedName>
    <definedName name="EXT_AR">#REF!</definedName>
    <definedName name="EXT_GR" localSheetId="1">#REF!</definedName>
    <definedName name="EXT_GR">#REF!</definedName>
    <definedName name="factor" localSheetId="1">#REF!</definedName>
    <definedName name="factor">#REF!</definedName>
    <definedName name="Fecha1" localSheetId="1">#REF!</definedName>
    <definedName name="Fecha1">#REF!</definedName>
    <definedName name="Fecha2" localSheetId="1">#REF!</definedName>
    <definedName name="Fecha2">#REF!</definedName>
    <definedName name="Fecha3" localSheetId="1">#REF!</definedName>
    <definedName name="Fecha3">#REF!</definedName>
    <definedName name="Fecha4" localSheetId="1">#REF!</definedName>
    <definedName name="Fecha4">#REF!</definedName>
    <definedName name="Fecha5" localSheetId="1">#REF!</definedName>
    <definedName name="Fecha5">#REF!</definedName>
    <definedName name="fg" localSheetId="1">[9]steel!#REF!</definedName>
    <definedName name="fg">[9]steel!#REF!</definedName>
    <definedName name="fgh" localSheetId="1">'[2]7422CW00'!#REF!</definedName>
    <definedName name="fgh">'[2]7422CW00'!#REF!</definedName>
    <definedName name="fhg" localSheetId="1" hidden="1">{#N/A,#N/A,TRUE,"1842CWN0"}</definedName>
    <definedName name="fhg" hidden="1">{#N/A,#N/A,TRUE,"1842CWN0"}</definedName>
    <definedName name="FLETE" localSheetId="1">#REF!</definedName>
    <definedName name="FLETE">#REF!</definedName>
    <definedName name="FORDESCR" localSheetId="1">'[2]7422CW00'!#REF!</definedName>
    <definedName name="FORDESCR">'[2]7422CW00'!#REF!</definedName>
    <definedName name="FORMOLT" localSheetId="1">'[2]7422CW00'!#REF!</definedName>
    <definedName name="FORMOLT">'[2]7422CW00'!#REF!</definedName>
    <definedName name="FORSHE" localSheetId="1">'[2]7422CW00'!#REF!</definedName>
    <definedName name="FORSHE">'[2]7422CW00'!#REF!</definedName>
    <definedName name="FORUNMIS" localSheetId="1">'[2]7422CW00'!#REF!</definedName>
    <definedName name="FORUNMIS">'[2]7422CW00'!#REF!</definedName>
    <definedName name="G" localSheetId="1">#REF!</definedName>
    <definedName name="G">#REF!</definedName>
    <definedName name="GenDetail" localSheetId="1">#REF!</definedName>
    <definedName name="GenDetail">#REF!</definedName>
    <definedName name="GG" localSheetId="1">#REF!</definedName>
    <definedName name="GG" localSheetId="0">#REF!</definedName>
    <definedName name="GG">#REF!</definedName>
    <definedName name="GGS" localSheetId="1">#REF!</definedName>
    <definedName name="GGS">#REF!</definedName>
    <definedName name="ghf" localSheetId="1">'[2]7422CW00'!#REF!</definedName>
    <definedName name="ghf">'[2]7422CW00'!#REF!</definedName>
    <definedName name="ghj" localSheetId="1">#REF!</definedName>
    <definedName name="ghj">#REF!</definedName>
    <definedName name="graf" localSheetId="1" hidden="1">'[21]LIMA-CANTA'!#REF!</definedName>
    <definedName name="graf" hidden="1">'[21]LIMA-CANTA'!#REF!</definedName>
    <definedName name="graph0" localSheetId="1" hidden="1">'[21]LIMA-CANTA'!#REF!</definedName>
    <definedName name="graph0" hidden="1">'[21]LIMA-CANTA'!#REF!</definedName>
    <definedName name="Graph1" localSheetId="1" hidden="1">'[21]LIMA-CANTA'!#REF!</definedName>
    <definedName name="Graph1" hidden="1">'[21]LIMA-CANTA'!#REF!</definedName>
    <definedName name="H" localSheetId="1">#REF!</definedName>
    <definedName name="H">#REF!</definedName>
    <definedName name="HIDE1">[9]steel!$F$7:$J$7</definedName>
    <definedName name="IMPRESSION" localSheetId="1">#REF!</definedName>
    <definedName name="IMPRESSION">#REF!</definedName>
    <definedName name="Imprimir_área_IM" localSheetId="1">#REF!</definedName>
    <definedName name="Imprimir_área_IM">#REF!</definedName>
    <definedName name="IniItems" localSheetId="1">#REF!</definedName>
    <definedName name="IniItems">#REF!</definedName>
    <definedName name="INPU" localSheetId="1">#REF!</definedName>
    <definedName name="INPU">#REF!</definedName>
    <definedName name="INPUT" localSheetId="1">'[2]7422CW00'!#REF!</definedName>
    <definedName name="INPUT">'[2]7422CW00'!#REF!</definedName>
    <definedName name="iscozacin">'[22]Val-LOSA'!$B$11:$G$33</definedName>
    <definedName name="JORNAL" localSheetId="1">#REF!</definedName>
    <definedName name="JORNAL">#REF!</definedName>
    <definedName name="K" localSheetId="1">#REF!</definedName>
    <definedName name="K">#REF!</definedName>
    <definedName name="LAQArch" localSheetId="1">[11]Detail!#REF!</definedName>
    <definedName name="LAQArch">[11]Detail!#REF!</definedName>
    <definedName name="LAQConc" localSheetId="1">[11]Detail!#REF!</definedName>
    <definedName name="LAQConc">[11]Detail!#REF!</definedName>
    <definedName name="LAQElcond" localSheetId="1">[11]Detail!#REF!</definedName>
    <definedName name="LAQElcond">[11]Detail!#REF!</definedName>
    <definedName name="LAQEleqt" localSheetId="1">[11]Detail!#REF!</definedName>
    <definedName name="LAQEleqt">[11]Detail!#REF!</definedName>
    <definedName name="LAQElwire" localSheetId="1">[11]Detail!#REF!</definedName>
    <definedName name="LAQElwire">[11]Detail!#REF!</definedName>
    <definedName name="LAQExcav" localSheetId="1">[11]Detail!#REF!</definedName>
    <definedName name="LAQExcav">[11]Detail!#REF!</definedName>
    <definedName name="LAQInstr" localSheetId="1">[11]Detail!#REF!</definedName>
    <definedName name="LAQInstr">[11]Detail!#REF!</definedName>
    <definedName name="LAQMech" localSheetId="1">[11]Detail!#REF!</definedName>
    <definedName name="LAQMech">[11]Detail!#REF!</definedName>
    <definedName name="LAQPipe" localSheetId="1">[11]Detail!#REF!</definedName>
    <definedName name="LAQPipe">[11]Detail!#REF!</definedName>
    <definedName name="LAQRfsid" localSheetId="1">[11]Detail!#REF!</definedName>
    <definedName name="LAQRfsid">[11]Detail!#REF!</definedName>
    <definedName name="LAQSite" localSheetId="1">[11]Detail!#REF!</definedName>
    <definedName name="LAQSite">[11]Detail!#REF!</definedName>
    <definedName name="LAQSteel" localSheetId="1">[11]Detail!#REF!</definedName>
    <definedName name="LAQSteel">[11]Detail!#REF!</definedName>
    <definedName name="LAQTanks" localSheetId="1">[11]Detail!#REF!</definedName>
    <definedName name="LAQTanks">[11]Detail!#REF!</definedName>
    <definedName name="Largo" localSheetId="1">#REF!</definedName>
    <definedName name="Largo" localSheetId="0">#REF!</definedName>
    <definedName name="Largo">#REF!</definedName>
    <definedName name="LIMA" localSheetId="1">#REF!</definedName>
    <definedName name="LIMA">#REF!</definedName>
    <definedName name="longitudmuro" localSheetId="1">#REF!</definedName>
    <definedName name="longitudmuro">#REF!</definedName>
    <definedName name="LOSA" localSheetId="1">#REF!</definedName>
    <definedName name="LOSA">#REF!</definedName>
    <definedName name="LURIN" localSheetId="1">#REF!</definedName>
    <definedName name="LURIN">#REF!</definedName>
    <definedName name="M" localSheetId="1">#REF!</definedName>
    <definedName name="M">#REF!</definedName>
    <definedName name="MACRDEL" localSheetId="1">'[2]7422CW00'!#REF!</definedName>
    <definedName name="MACRDEL">'[2]7422CW00'!#REF!</definedName>
    <definedName name="MASTER" localSheetId="1">#REF!</definedName>
    <definedName name="MASTER">#REF!</definedName>
    <definedName name="MAT" localSheetId="1">#REF!</definedName>
    <definedName name="MAT">#REF!</definedName>
    <definedName name="mater" localSheetId="1">#REF!</definedName>
    <definedName name="mater">#REF!</definedName>
    <definedName name="mater1" localSheetId="1">#REF!</definedName>
    <definedName name="mater1">#REF!</definedName>
    <definedName name="Materiales" localSheetId="1">#REF!</definedName>
    <definedName name="Materiales">#REF!</definedName>
    <definedName name="MENU1" localSheetId="1">'[2]7422CW00'!#REF!</definedName>
    <definedName name="MENU1">'[2]7422CW00'!#REF!</definedName>
    <definedName name="MENU2" localSheetId="1">'[2]7422CW00'!#REF!</definedName>
    <definedName name="MENU2">'[2]7422CW00'!#REF!</definedName>
    <definedName name="MENU3" localSheetId="1">'[2]7422CW00'!#REF!</definedName>
    <definedName name="MENU3">'[2]7422CW00'!#REF!</definedName>
    <definedName name="MENU4" localSheetId="1">'[2]7422CW00'!#REF!</definedName>
    <definedName name="MENU4">'[2]7422CW00'!#REF!</definedName>
    <definedName name="MENU5" localSheetId="1">'[2]7422CW00'!#REF!</definedName>
    <definedName name="MENU5">'[2]7422CW00'!#REF!</definedName>
    <definedName name="MENU6" localSheetId="1">'[2]7422CW00'!#REF!</definedName>
    <definedName name="MENU6">'[2]7422CW00'!#REF!</definedName>
    <definedName name="METRADO" localSheetId="1">#REF!</definedName>
    <definedName name="METRADO">#REF!</definedName>
    <definedName name="METRADOS" localSheetId="1">'[23]01.00 AL 02.06:03.00 AL 03.04.'!$K:$K</definedName>
    <definedName name="METRADOS">'[24]01.00 AL 02.06:03.00 AL 03.04.'!$K:$K</definedName>
    <definedName name="MO" localSheetId="1">#REF!</definedName>
    <definedName name="MO">#REF!</definedName>
    <definedName name="MOBRA" localSheetId="1">#REF!</definedName>
    <definedName name="MOBRA">#REF!</definedName>
    <definedName name="MRLART" localSheetId="1">[1]STRSUMM0!#REF!</definedName>
    <definedName name="MRLART">[1]STRSUMM0!#REF!</definedName>
    <definedName name="MRSUPDET" localSheetId="1">[9]steel!#REF!</definedName>
    <definedName name="MRSUPDET">[9]steel!#REF!</definedName>
    <definedName name="MT" localSheetId="1">#REF!</definedName>
    <definedName name="MT">#REF!</definedName>
    <definedName name="NPAGE" localSheetId="1">[1]STRSUMM0!#REF!</definedName>
    <definedName name="NPAGE">[1]STRSUMM0!#REF!</definedName>
    <definedName name="NroCotiz" localSheetId="1">#REF!</definedName>
    <definedName name="NroCotiz">#REF!</definedName>
    <definedName name="OUT" localSheetId="1">#REF!</definedName>
    <definedName name="OUT">#REF!</definedName>
    <definedName name="P" localSheetId="1">'[25]1700'!#REF!</definedName>
    <definedName name="P">'[25]1700'!#REF!</definedName>
    <definedName name="P10C1">#N/A</definedName>
    <definedName name="PAB_01_EST" localSheetId="1">#REF!</definedName>
    <definedName name="PAB_01_EST">#REF!</definedName>
    <definedName name="PAB_A_AES" localSheetId="1">#REF!</definedName>
    <definedName name="PAB_A_AES">#REF!</definedName>
    <definedName name="PAB_A_EST" localSheetId="1">#REF!</definedName>
    <definedName name="PAB_A_EST">#REF!</definedName>
    <definedName name="PAB_B_AES" localSheetId="1">#REF!</definedName>
    <definedName name="PAB_B_AES">#REF!</definedName>
    <definedName name="PAB_B_EST" localSheetId="1">#REF!</definedName>
    <definedName name="PAB_B_EST">#REF!</definedName>
    <definedName name="PAB_C_AES" localSheetId="1">#REF!</definedName>
    <definedName name="PAB_C_AES">#REF!</definedName>
    <definedName name="PAB_C_EST" localSheetId="1">#REF!</definedName>
    <definedName name="PAB_C_EST">#REF!</definedName>
    <definedName name="PAB_D_AES" localSheetId="1">#REF!</definedName>
    <definedName name="PAB_D_AES">#REF!</definedName>
    <definedName name="PAB_D_EST" localSheetId="1">#REF!</definedName>
    <definedName name="PAB_D_EST">#REF!</definedName>
    <definedName name="PAG" localSheetId="1">#REF!</definedName>
    <definedName name="PAG" localSheetId="0">#REF!</definedName>
    <definedName name="PAG">#REF!</definedName>
    <definedName name="pagina" localSheetId="1">#REF!</definedName>
    <definedName name="pagina">#REF!</definedName>
    <definedName name="Página1" localSheetId="1">#REF!</definedName>
    <definedName name="Página1">#REF!</definedName>
    <definedName name="Página2" localSheetId="1">#REF!</definedName>
    <definedName name="Página2">#REF!</definedName>
    <definedName name="Página3" localSheetId="1">#REF!</definedName>
    <definedName name="Página3">#REF!</definedName>
    <definedName name="PARTIDA" localSheetId="1">#REF!</definedName>
    <definedName name="PARTIDA">#REF!</definedName>
    <definedName name="PARTIDAS" localSheetId="1">'[23]01.00 AL 02.06:03.00 AL 03.04.'!$A:$A</definedName>
    <definedName name="PARTIDAS">'[24]01.00 AL 02.06:03.00 AL 03.04.'!$A:$A</definedName>
    <definedName name="PCV" localSheetId="1">#REF!</definedName>
    <definedName name="PCV">#REF!</definedName>
    <definedName name="peso" localSheetId="1">#REF!</definedName>
    <definedName name="peso">#REF!</definedName>
    <definedName name="PESO_COLUMNAS" localSheetId="1">#REF!</definedName>
    <definedName name="PESO_COLUMNAS">#REF!</definedName>
    <definedName name="PFFP" localSheetId="1">#REF!</definedName>
    <definedName name="PFFP">#REF!</definedName>
    <definedName name="pint" localSheetId="1">'[2]7422CW00'!#REF!</definedName>
    <definedName name="pint">'[2]7422CW00'!#REF!</definedName>
    <definedName name="pintura" localSheetId="1">'[2]7422CW00'!#REF!</definedName>
    <definedName name="pintura">'[2]7422CW00'!#REF!</definedName>
    <definedName name="pintyura" localSheetId="1">[1]STRSUMM0!#REF!</definedName>
    <definedName name="pintyura">[1]STRSUMM0!#REF!</definedName>
    <definedName name="pirulo">[26]Comparativa!$L$34</definedName>
    <definedName name="pirulo2">[26]Comparativa!$F$1</definedName>
    <definedName name="PLANCHA" localSheetId="1">#REF!</definedName>
    <definedName name="PLANCHA">#REF!</definedName>
    <definedName name="PLAZO" localSheetId="1">#REF!</definedName>
    <definedName name="PLAZO" localSheetId="0">#REF!</definedName>
    <definedName name="PLAZO">#REF!</definedName>
    <definedName name="PRESUP.ADI1.TVI" localSheetId="1">'[27]RES,MET,ADI1'!#REF!</definedName>
    <definedName name="PRESUP.ADI1.TVI">'[27]RES,MET,ADI1'!#REF!</definedName>
    <definedName name="PrimerItem" localSheetId="1">#REF!</definedName>
    <definedName name="PrimerItem">#REF!</definedName>
    <definedName name="PrimPorc" localSheetId="1">#REF!</definedName>
    <definedName name="PrimPorc">#REF!</definedName>
    <definedName name="PRINT_AREA" localSheetId="1">#REF!</definedName>
    <definedName name="PRINT_AREA">#REF!</definedName>
    <definedName name="PRINT_AREA_MI" localSheetId="1">#REF!</definedName>
    <definedName name="PRINT_AREA_MI">#REF!</definedName>
    <definedName name="PRINT_TITLES" localSheetId="1">#REF!</definedName>
    <definedName name="PRINT_TITLES">#REF!</definedName>
    <definedName name="PRINT_TITLES_MI" localSheetId="1">#REF!</definedName>
    <definedName name="PRINT_TITLES_MI">#REF!</definedName>
    <definedName name="PRINT1" localSheetId="1">'[2]7422CW00'!#REF!</definedName>
    <definedName name="PRINT1">'[2]7422CW00'!#REF!</definedName>
    <definedName name="PRINT2" localSheetId="1">'[2]7422CW00'!#REF!</definedName>
    <definedName name="PRINT2">'[2]7422CW00'!#REF!</definedName>
    <definedName name="PROGDES" localSheetId="1">#REF!</definedName>
    <definedName name="PROGDES">#REF!</definedName>
    <definedName name="PROPIO" localSheetId="1">'[28]RES,MET,ADI1'!#REF!</definedName>
    <definedName name="PROPIO">'[28]RES,MET,ADI1'!#REF!</definedName>
    <definedName name="PT" localSheetId="1">#REF!</definedName>
    <definedName name="PT" localSheetId="0">#REF!</definedName>
    <definedName name="PT">#REF!</definedName>
    <definedName name="PV" localSheetId="1">#REF!</definedName>
    <definedName name="PV">#REF!</definedName>
    <definedName name="q" localSheetId="1">#REF!</definedName>
    <definedName name="q" localSheetId="0">#REF!</definedName>
    <definedName name="q">#REF!</definedName>
    <definedName name="QTIES" localSheetId="1">#REF!</definedName>
    <definedName name="QTIES">#REF!</definedName>
    <definedName name="QTY" localSheetId="1">#REF!</definedName>
    <definedName name="QTY">#REF!</definedName>
    <definedName name="RECURSOS" localSheetId="1">#REF!</definedName>
    <definedName name="RECURSOS">#REF!</definedName>
    <definedName name="REEUMEN" localSheetId="1">'[29]PER,COM.PRO.ADI1'!#REF!</definedName>
    <definedName name="REEUMEN">'[29]PER,COM.PRO.ADI1'!#REF!</definedName>
    <definedName name="reintegro">[8]Reintegro!$B$1:$P$46</definedName>
    <definedName name="res_04">[8]Resumen!$B$131:$I$190</definedName>
    <definedName name="RESUMEN" localSheetId="1">#REF!</definedName>
    <definedName name="RESUMEN">#REF!</definedName>
    <definedName name="resumen1" localSheetId="1">#REF!</definedName>
    <definedName name="resumen1">#REF!</definedName>
    <definedName name="RISP" localSheetId="1">'[2]7422CW00'!#REF!</definedName>
    <definedName name="RISP">'[2]7422CW00'!#REF!</definedName>
    <definedName name="SENCICO">'[18]PRECIOS SENCICO'!$C$4:$H$393</definedName>
    <definedName name="SHEE_INT" localSheetId="1">[9]steel!#REF!</definedName>
    <definedName name="SHEE_INT">[9]steel!#REF!</definedName>
    <definedName name="SHEET" localSheetId="1">'[2]7422CW00'!#REF!</definedName>
    <definedName name="SHEET">'[2]7422CW00'!#REF!</definedName>
    <definedName name="SHEET_KP">[9]steel!$C$7:$L$47</definedName>
    <definedName name="SHEET_MR">[9]steel!$C$7:$J$47</definedName>
    <definedName name="SHEET1" localSheetId="1">#REF!</definedName>
    <definedName name="SHEET1">#REF!</definedName>
    <definedName name="SHEET10" localSheetId="1">#REF!</definedName>
    <definedName name="SHEET10">#REF!</definedName>
    <definedName name="SHEET11" localSheetId="1">#REF!</definedName>
    <definedName name="SHEET11">#REF!</definedName>
    <definedName name="SHEET12" localSheetId="1">#REF!</definedName>
    <definedName name="SHEET12">#REF!</definedName>
    <definedName name="SHEET13" localSheetId="1">#REF!</definedName>
    <definedName name="SHEET13">#REF!</definedName>
    <definedName name="SHEET14" localSheetId="1">#REF!</definedName>
    <definedName name="SHEET14">#REF!</definedName>
    <definedName name="SHEET15" localSheetId="1">#REF!</definedName>
    <definedName name="SHEET15">#REF!</definedName>
    <definedName name="SHEET16" localSheetId="1">#REF!</definedName>
    <definedName name="SHEET16">#REF!</definedName>
    <definedName name="SHEET17" localSheetId="1">#REF!</definedName>
    <definedName name="SHEET17">#REF!</definedName>
    <definedName name="SHEET18" localSheetId="1">#REF!</definedName>
    <definedName name="SHEET18">#REF!</definedName>
    <definedName name="SHEET19" localSheetId="1">#REF!</definedName>
    <definedName name="SHEET19">#REF!</definedName>
    <definedName name="SHEET2" localSheetId="1">#REF!</definedName>
    <definedName name="SHEET2">#REF!</definedName>
    <definedName name="SHEET20" localSheetId="1">#REF!</definedName>
    <definedName name="SHEET20">#REF!</definedName>
    <definedName name="SHEET21" localSheetId="1">#REF!</definedName>
    <definedName name="SHEET21">#REF!</definedName>
    <definedName name="SHEET22" localSheetId="1">#REF!</definedName>
    <definedName name="SHEET22">#REF!</definedName>
    <definedName name="SHEET23" localSheetId="1">#REF!</definedName>
    <definedName name="SHEET23">#REF!</definedName>
    <definedName name="SHEET24" localSheetId="1">#REF!</definedName>
    <definedName name="SHEET24">#REF!</definedName>
    <definedName name="SHEET25" localSheetId="1">#REF!</definedName>
    <definedName name="SHEET25">#REF!</definedName>
    <definedName name="SHEET26" localSheetId="1">#REF!</definedName>
    <definedName name="SHEET26">#REF!</definedName>
    <definedName name="SHEET3" localSheetId="1">#REF!</definedName>
    <definedName name="SHEET3">#REF!</definedName>
    <definedName name="SHEET4" localSheetId="1">#REF!</definedName>
    <definedName name="SHEET4">#REF!</definedName>
    <definedName name="SHEET5" localSheetId="1">#REF!</definedName>
    <definedName name="SHEET5">#REF!</definedName>
    <definedName name="sheet6" localSheetId="1">'[30]Sheet11(2)'!#REF!</definedName>
    <definedName name="sheet6">'[30]Sheet11(2)'!#REF!</definedName>
    <definedName name="sheet6_1" localSheetId="1">'[31]Sheet11(2)'!#REF!</definedName>
    <definedName name="sheet6_1">'[31]Sheet11(2)'!#REF!</definedName>
    <definedName name="SHEET7" localSheetId="1">#REF!</definedName>
    <definedName name="SHEET7">#REF!</definedName>
    <definedName name="SHEET8" localSheetId="1">#REF!</definedName>
    <definedName name="SHEET8">#REF!</definedName>
    <definedName name="SHEET9" localSheetId="1">#REF!</definedName>
    <definedName name="SHEET9">#REF!</definedName>
    <definedName name="SINGOLO" localSheetId="1">'[2]7422CW00'!#REF!</definedName>
    <definedName name="SINGOLO">'[2]7422CW00'!#REF!</definedName>
    <definedName name="SISTEMA1" localSheetId="1">#REF!</definedName>
    <definedName name="SISTEMA1">#REF!</definedName>
    <definedName name="SISTEMA2" localSheetId="1">#REF!</definedName>
    <definedName name="SISTEMA2">#REF!</definedName>
    <definedName name="ST_BLDG" localSheetId="1">'[2]7422CW00'!#REF!</definedName>
    <definedName name="ST_BLDG">'[2]7422CW00'!#REF!</definedName>
    <definedName name="ST_CW" localSheetId="1">'[2]7422CW00'!#REF!</definedName>
    <definedName name="ST_CW">'[2]7422CW00'!#REF!</definedName>
    <definedName name="STALO1" localSheetId="1">'[2]7422CW00'!#REF!</definedName>
    <definedName name="STALO1">'[2]7422CW00'!#REF!</definedName>
    <definedName name="STAMPA" localSheetId="1">#REF!</definedName>
    <definedName name="STAMPA">#REF!</definedName>
    <definedName name="STANU" localSheetId="1">'[2]7422CW00'!#REF!</definedName>
    <definedName name="STANU">'[2]7422CW00'!#REF!</definedName>
    <definedName name="START" localSheetId="1">#REF!</definedName>
    <definedName name="START">#REF!</definedName>
    <definedName name="START1" localSheetId="1">'[2]7422CW00'!#REF!</definedName>
    <definedName name="START1">'[2]7422CW00'!#REF!</definedName>
    <definedName name="STENU" localSheetId="1">'[2]7422CW00'!#REF!</definedName>
    <definedName name="STENU">'[2]7422CW00'!#REF!</definedName>
    <definedName name="STONU" localSheetId="1">'[2]7422CW00'!#REF!</definedName>
    <definedName name="STONU">'[2]7422CW00'!#REF!</definedName>
    <definedName name="STSUMM" localSheetId="1">'[2]7422CW00'!#REF!</definedName>
    <definedName name="STSUMM">'[2]7422CW00'!#REF!</definedName>
    <definedName name="SUBCON" localSheetId="1">#REF!</definedName>
    <definedName name="SUBCON">#REF!</definedName>
    <definedName name="SUMMARY" localSheetId="1">'[2]7422CW00'!#REF!</definedName>
    <definedName name="SUMMARY">'[2]7422CW00'!#REF!</definedName>
    <definedName name="SUP_ART" localSheetId="1">[9]steel!#REF!</definedName>
    <definedName name="SUP_ART">[9]steel!#REF!</definedName>
    <definedName name="SUSTENTO" localSheetId="1">#REF!</definedName>
    <definedName name="SUSTENTO" localSheetId="0">#REF!</definedName>
    <definedName name="SUSTENTO">#REF!</definedName>
    <definedName name="SUSTENTO6" localSheetId="1">#REF!</definedName>
    <definedName name="SUSTENTO6">#REF!</definedName>
    <definedName name="SUSTENTO7" localSheetId="1">#REF!</definedName>
    <definedName name="SUSTENTO7">#REF!</definedName>
    <definedName name="TABLA1">[32]Tablas!$B$8:$I$13</definedName>
    <definedName name="TABLEKP" localSheetId="1">'[2]7422CW00'!#REF!</definedName>
    <definedName name="TABLEKP">'[2]7422CW00'!#REF!</definedName>
    <definedName name="TABLEPRI" localSheetId="1">#REF!</definedName>
    <definedName name="TABLEPRI">#REF!</definedName>
    <definedName name="TIPCAMB" localSheetId="1">#REF!</definedName>
    <definedName name="TIPCAMB">#REF!</definedName>
    <definedName name="TIPO" localSheetId="1">#REF!</definedName>
    <definedName name="TIPO">#REF!</definedName>
    <definedName name="TipoCotiz" localSheetId="1">#REF!</definedName>
    <definedName name="TipoCotiz">#REF!</definedName>
    <definedName name="_xlnm.Print_Titles" localSheetId="0">'FORMATO 1 (VR ESTIMADO)'!$1:$3</definedName>
    <definedName name="TOTAL" localSheetId="1">#REF!</definedName>
    <definedName name="TOTAL">#REF!</definedName>
    <definedName name="TOTSHE1" localSheetId="1">#REF!</definedName>
    <definedName name="TOTSHE1">#REF!</definedName>
    <definedName name="TOTSHE10" localSheetId="1">#REF!</definedName>
    <definedName name="TOTSHE10">#REF!</definedName>
    <definedName name="TOTSHE11" localSheetId="1">#REF!</definedName>
    <definedName name="TOTSHE11">#REF!</definedName>
    <definedName name="TOTSHE12" localSheetId="1">#REF!</definedName>
    <definedName name="TOTSHE12">#REF!</definedName>
    <definedName name="TOTSHE13" localSheetId="1">#REF!</definedName>
    <definedName name="TOTSHE13">#REF!</definedName>
    <definedName name="TOTSHE14" localSheetId="1">#REF!</definedName>
    <definedName name="TOTSHE14">#REF!</definedName>
    <definedName name="TOTSHE15" localSheetId="1">#REF!</definedName>
    <definedName name="TOTSHE15">#REF!</definedName>
    <definedName name="TOTSHE16" localSheetId="1">#REF!</definedName>
    <definedName name="TOTSHE16">#REF!</definedName>
    <definedName name="TOTSHE17" localSheetId="1">#REF!</definedName>
    <definedName name="TOTSHE17">#REF!</definedName>
    <definedName name="TOTSHE18" localSheetId="1">#REF!</definedName>
    <definedName name="TOTSHE18">#REF!</definedName>
    <definedName name="TOTSHE19" localSheetId="1">#REF!</definedName>
    <definedName name="TOTSHE19">#REF!</definedName>
    <definedName name="TOTSHE2" localSheetId="1">#REF!</definedName>
    <definedName name="TOTSHE2">#REF!</definedName>
    <definedName name="TOTSHE20" localSheetId="1">#REF!</definedName>
    <definedName name="TOTSHE20">#REF!</definedName>
    <definedName name="TOTSHE21" localSheetId="1">#REF!</definedName>
    <definedName name="TOTSHE21">#REF!</definedName>
    <definedName name="TOTSHE22" localSheetId="1">#REF!</definedName>
    <definedName name="TOTSHE22">#REF!</definedName>
    <definedName name="TOTSHE23" localSheetId="1">#REF!</definedName>
    <definedName name="TOTSHE23">#REF!</definedName>
    <definedName name="TOTSHE24" localSheetId="1">#REF!</definedName>
    <definedName name="TOTSHE24">#REF!</definedName>
    <definedName name="TOTSHE25" localSheetId="1">#REF!</definedName>
    <definedName name="TOTSHE25">#REF!</definedName>
    <definedName name="TOTSHE26" localSheetId="1">#REF!</definedName>
    <definedName name="TOTSHE26">#REF!</definedName>
    <definedName name="TOTSHE3" localSheetId="1">#REF!</definedName>
    <definedName name="TOTSHE3">#REF!</definedName>
    <definedName name="TOTSHE4" localSheetId="1">#REF!</definedName>
    <definedName name="TOTSHE4">#REF!</definedName>
    <definedName name="TOTSHE5" localSheetId="1">#REF!</definedName>
    <definedName name="TOTSHE5">#REF!</definedName>
    <definedName name="TOTSHE6" localSheetId="1">#REF!</definedName>
    <definedName name="TOTSHE6">#REF!</definedName>
    <definedName name="TOTSHE7" localSheetId="1">#REF!</definedName>
    <definedName name="TOTSHE7">#REF!</definedName>
    <definedName name="TOTSHE8" localSheetId="1">#REF!</definedName>
    <definedName name="TOTSHE8">#REF!</definedName>
    <definedName name="TOTSHE9" localSheetId="1">#REF!</definedName>
    <definedName name="TOTSHE9">#REF!</definedName>
    <definedName name="TR" localSheetId="1">#REF!</definedName>
    <definedName name="TR" localSheetId="0">#REF!</definedName>
    <definedName name="TR">#REF!</definedName>
    <definedName name="TRAN" localSheetId="1">#REF!</definedName>
    <definedName name="TRAN">#REF!</definedName>
    <definedName name="UF" localSheetId="1">#REF!</definedName>
    <definedName name="UF">#REF!</definedName>
    <definedName name="UN_PRI" localSheetId="1">#REF!</definedName>
    <definedName name="UN_PRI">#REF!</definedName>
    <definedName name="UNIDAD" localSheetId="1">'[28]RES,MET,ADI1'!#REF!</definedName>
    <definedName name="UNIDAD">'[28]RES,MET,ADI1'!#REF!</definedName>
    <definedName name="us" localSheetId="1">#REF!</definedName>
    <definedName name="us">#REF!</definedName>
    <definedName name="vfh" localSheetId="1">'[2]7422CW00'!#REF!</definedName>
    <definedName name="vfh">'[2]7422CW00'!#REF!</definedName>
    <definedName name="VIGA" localSheetId="1">#REF!</definedName>
    <definedName name="VIGA">#REF!</definedName>
    <definedName name="viuda" localSheetId="1" hidden="1">'[21]LIMA-CANTA'!#REF!</definedName>
    <definedName name="viuda" hidden="1">'[21]LIMA-CANTA'!#REF!</definedName>
    <definedName name="VM" localSheetId="1">#REF!</definedName>
    <definedName name="VM">#REF!</definedName>
    <definedName name="w" localSheetId="1" hidden="1">'[21]LIMA-CANTA'!#REF!</definedName>
    <definedName name="w" hidden="1">'[21]LIMA-CANTA'!#REF!</definedName>
    <definedName name="weq">#REF!</definedName>
    <definedName name="WER">#REF!</definedName>
    <definedName name="wewq">#REF!</definedName>
    <definedName name="wra" localSheetId="1" hidden="1">'[21]LIMA-CANTA'!#REF!</definedName>
    <definedName name="wra" hidden="1">'[21]LIMA-CANTA'!#REF!</definedName>
    <definedName name="wrn.civil._.works." localSheetId="1" hidden="1">{#N/A,#N/A,TRUE,"1842CWN0"}</definedName>
    <definedName name="wrn.civil._.works." hidden="1">{#N/A,#N/A,TRUE,"1842CWN0"}</definedName>
    <definedName name="wrn.FORMATOS." localSheetId="1"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RENCIA." localSheetId="1" hidden="1">{#N/A,#N/A,TRUE,"INGENIERIA";#N/A,#N/A,TRUE,"COMPRAS";#N/A,#N/A,TRUE,"DIRECCION";#N/A,#N/A,TRUE,"RESUMEN"}</definedName>
    <definedName name="wrn.GERENCIA." hidden="1">{#N/A,#N/A,TRUE,"INGENIERIA";#N/A,#N/A,TRUE,"COMPRAS";#N/A,#N/A,TRUE,"DIRECCION";#N/A,#N/A,TRUE,"RESUMEN"}</definedName>
    <definedName name="X" localSheetId="1">#REF!</definedName>
    <definedName name="X">#REF!</definedName>
    <definedName name="xGraph11" localSheetId="1" hidden="1">'[21]LIMA-CANTA'!#REF!</definedName>
    <definedName name="xGraph11" hidden="1">'[21]LIMA-CANTA'!#REF!</definedName>
    <definedName name="xxxx" localSheetId="1">#REF!</definedName>
    <definedName name="xxxx">#REF!</definedName>
    <definedName name="ZANJAS" localSheetId="1">#REF!</definedName>
    <definedName name="ZANJA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8" l="1"/>
  <c r="I13" i="28"/>
  <c r="I12" i="28"/>
  <c r="I11" i="28"/>
  <c r="I9" i="28"/>
  <c r="G15" i="28" l="1"/>
  <c r="G13" i="28"/>
  <c r="G12" i="28"/>
  <c r="G11" i="28"/>
  <c r="G9" i="28"/>
  <c r="I16" i="28" l="1"/>
  <c r="F23" i="29" s="1"/>
  <c r="K29" i="10" l="1"/>
  <c r="M29" i="10" s="1"/>
  <c r="K28" i="10"/>
  <c r="M28" i="10" s="1"/>
  <c r="J27" i="10"/>
  <c r="K24" i="10"/>
  <c r="M24" i="10" s="1"/>
  <c r="K23" i="10"/>
  <c r="M23" i="10" s="1"/>
  <c r="C23" i="10"/>
  <c r="I20" i="10"/>
  <c r="K20" i="10" s="1"/>
  <c r="M20" i="10" s="1"/>
  <c r="F20" i="10"/>
  <c r="F21" i="10" s="1"/>
  <c r="D20" i="10"/>
  <c r="D21" i="10" s="1"/>
  <c r="K19" i="10"/>
  <c r="M19" i="10" s="1"/>
  <c r="E19" i="10"/>
  <c r="E20" i="10" s="1"/>
  <c r="E21" i="10" s="1"/>
  <c r="K18" i="10"/>
  <c r="M18" i="10" s="1"/>
  <c r="E18" i="10"/>
  <c r="K17" i="10"/>
  <c r="M17" i="10" s="1"/>
  <c r="E17" i="10"/>
  <c r="K16" i="10"/>
  <c r="M16" i="10" s="1"/>
  <c r="E16" i="10"/>
  <c r="K15" i="10"/>
  <c r="M15" i="10" s="1"/>
  <c r="E15" i="10"/>
  <c r="K13" i="10"/>
  <c r="M13" i="10" s="1"/>
  <c r="E13" i="10"/>
  <c r="M12" i="10"/>
  <c r="K12" i="10"/>
  <c r="E12" i="10"/>
  <c r="K10" i="10"/>
  <c r="M10" i="10" s="1"/>
  <c r="E10" i="10"/>
  <c r="K9" i="10"/>
  <c r="M9" i="10" s="1"/>
  <c r="E9" i="10"/>
  <c r="K8" i="10"/>
  <c r="M8" i="10" s="1"/>
  <c r="K7" i="10"/>
  <c r="M7" i="10" s="1"/>
  <c r="K6" i="10"/>
  <c r="M6" i="10" s="1"/>
  <c r="B6" i="10"/>
  <c r="B7" i="10" s="1"/>
  <c r="B8" i="10" s="1"/>
  <c r="B9" i="10" s="1"/>
  <c r="B10" i="10" s="1"/>
  <c r="B12" i="10" s="1"/>
  <c r="B13" i="10" s="1"/>
  <c r="B15" i="10" s="1"/>
  <c r="B16" i="10" s="1"/>
  <c r="B17" i="10" s="1"/>
  <c r="B18" i="10" s="1"/>
  <c r="B19" i="10" s="1"/>
  <c r="B20" i="10" s="1"/>
  <c r="B21" i="10" s="1"/>
  <c r="B23" i="10" s="1"/>
  <c r="B24" i="10" s="1"/>
  <c r="B25" i="10" s="1"/>
  <c r="B26" i="10" s="1"/>
  <c r="B27" i="10" s="1"/>
  <c r="B28" i="10" s="1"/>
  <c r="B29" i="10" s="1"/>
  <c r="K5" i="10"/>
  <c r="M5" i="10" s="1"/>
  <c r="E5" i="10"/>
  <c r="I21" i="10" l="1"/>
  <c r="K21" i="10" s="1"/>
  <c r="M21" i="10" s="1"/>
  <c r="I25" i="10"/>
  <c r="I27" i="10" l="1"/>
  <c r="K27" i="10" s="1"/>
  <c r="M27" i="10" s="1"/>
  <c r="K25" i="10"/>
  <c r="M25" i="10" s="1"/>
  <c r="I26" i="10"/>
  <c r="K26" i="10" s="1"/>
  <c r="M26" i="10" s="1"/>
  <c r="M31" i="10" l="1"/>
</calcChain>
</file>

<file path=xl/sharedStrings.xml><?xml version="1.0" encoding="utf-8"?>
<sst xmlns="http://schemas.openxmlformats.org/spreadsheetml/2006/main" count="225" uniqueCount="169">
  <si>
    <t>FORMATO N°01 
CONSERVACIÓN Y GESTIÓN</t>
  </si>
  <si>
    <t>ITEM</t>
  </si>
  <si>
    <t>TRAMOS</t>
  </si>
  <si>
    <t>SUBTRAMO</t>
  </si>
  <si>
    <t>ACTIVIDAD</t>
  </si>
  <si>
    <t>UNIDAD</t>
  </si>
  <si>
    <t>CANTIDAD</t>
  </si>
  <si>
    <t>P.U.</t>
  </si>
  <si>
    <t>PRESUPUESTO ANUAL (SIN. GG)</t>
  </si>
  <si>
    <t>N° VECES / AÑOS</t>
  </si>
  <si>
    <t>TOTAL (*)</t>
  </si>
  <si>
    <t>km</t>
  </si>
  <si>
    <t>CONSERVACIÓN RUTINARIA ANTES DE LA CONSERVACIÓN PERIÓDICA</t>
  </si>
  <si>
    <t>km-Año</t>
  </si>
  <si>
    <t>CONSERVACIÓN PERIÓDICA</t>
  </si>
  <si>
    <t>CONSERVACIÓN RUTINARIA DESPUÉS DE LA CONSERVACIÓN PERIÓDICA</t>
  </si>
  <si>
    <t xml:space="preserve">CONSERVACIÓN RUTINARIA </t>
  </si>
  <si>
    <t xml:space="preserve">Elaboración del Plan de Gestión Vial </t>
  </si>
  <si>
    <t>glb</t>
  </si>
  <si>
    <t>Atenciones Especiales</t>
  </si>
  <si>
    <t>Relevamiento de Información Tipo I</t>
  </si>
  <si>
    <t>Relevamiento de Información Tipo II</t>
  </si>
  <si>
    <t>Gastos Generales Conservación - Gestión</t>
  </si>
  <si>
    <t>mes</t>
  </si>
  <si>
    <t>Gastos para la implementación del Plan para la Vigilancia, Prevención y Control del COVID – 19</t>
  </si>
  <si>
    <t xml:space="preserve">TOTAL PRESUPUESTO DE CONSERVACION Y GESTIÓN </t>
  </si>
  <si>
    <t>(*) En la columna "TOTAL" se redondea a dos (2) decimales.</t>
  </si>
  <si>
    <t>T4</t>
  </si>
  <si>
    <t>T5</t>
  </si>
  <si>
    <t>T6</t>
  </si>
  <si>
    <t>Evaluación y  Medición de IRI</t>
  </si>
  <si>
    <t>ACTIVIDADES DE GESTIÓN</t>
  </si>
  <si>
    <t>SERVICIO DE GESTIÓN Y CONSERVACIÓN POR NIVELES DE SERVICIO DEL CORREDOR VIAL: "BAPPO - BAYOVAR - SECHURA - CATACAOS - PIURA / EMP PE-1N - DV OLMOS (EMP PE-1NJ) / LAMBAYEQUE - OLMOS / PUENTE PRIMAVERA-AV. GUARDIA CIVIL-AV. LUIS MONTERO-AV. PROGRESO-DV. CATACAOS (EMP. PE-1N)"</t>
  </si>
  <si>
    <t>RUTA: PE-1NK</t>
  </si>
  <si>
    <t>RUTA: PE-04</t>
  </si>
  <si>
    <t>TRAMO 7: LAMBAYEQUE - ILLIMO
KM 0+000 - KM 21+500</t>
  </si>
  <si>
    <t>TRAMO 8: ILLIMO - JAYANCA
KM 21+500 - KM 34+000</t>
  </si>
  <si>
    <t>TRAMO 9: JAYANCA - MOTUPE
KM 34+000 - KM 65+000</t>
  </si>
  <si>
    <t>TRAMO 10: MOTUPE - KM 74+850
KM 65+000 - KM 85+600</t>
  </si>
  <si>
    <t>RUTA: PE-1NJ</t>
  </si>
  <si>
    <t>TRAMO 11: PUENTE PRIMAVERA - AV. GUARDIA CIVIL - AV. LUIS MONTERO - AV. PROGRESO - DV. CATACAOS (EMP. PE-1N)
KM 254+245 - KM 261+000</t>
  </si>
  <si>
    <t>T1</t>
  </si>
  <si>
    <t>T3</t>
  </si>
  <si>
    <t>T7</t>
  </si>
  <si>
    <t>T8</t>
  </si>
  <si>
    <t>T9</t>
  </si>
  <si>
    <t>T10</t>
  </si>
  <si>
    <t>T11</t>
  </si>
  <si>
    <t/>
  </si>
  <si>
    <t>KM 0+000 - KM 21+500</t>
  </si>
  <si>
    <t>KM 21+500 - KM 34+000</t>
  </si>
  <si>
    <t>KM 34+000 - KM 65+000</t>
  </si>
  <si>
    <t>KM 65+000 - KM 85+600</t>
  </si>
  <si>
    <t>KM 133+000 - KM 137+714</t>
  </si>
  <si>
    <t>KM 254+245 - KM 261+000</t>
  </si>
  <si>
    <r>
      <rPr>
        <b/>
        <sz val="16"/>
        <rFont val="Arial Narrow"/>
        <family val="2"/>
      </rPr>
      <t>TRAMO 2: LA UNION - ZONA URBANA LA UNION (SECTOR 1)</t>
    </r>
    <r>
      <rPr>
        <sz val="16"/>
        <rFont val="Arial Narrow"/>
        <family val="2"/>
      </rPr>
      <t xml:space="preserve">
KM 114+000 - KM 133+123</t>
    </r>
  </si>
  <si>
    <r>
      <t xml:space="preserve">TRAMO 1: CATACAOS - PIURA
 (INCLUYE EL OVALO)
</t>
    </r>
    <r>
      <rPr>
        <sz val="16"/>
        <rFont val="Arial Narrow"/>
        <family val="2"/>
      </rPr>
      <t>KM 133+000 - KM 137+714</t>
    </r>
  </si>
  <si>
    <t>T2.1</t>
  </si>
  <si>
    <t>T2.1A</t>
  </si>
  <si>
    <t>T2.2</t>
  </si>
  <si>
    <t>TRAMO 2.1: LA UNION - CATACAOS
KM 116+808 - KM 133+123</t>
  </si>
  <si>
    <t>TRAMO 2.1A: ZONA URBANA LA UNION (SECTOR 2)
KM 114+604 - KM 116+808</t>
  </si>
  <si>
    <t>TRAMO 2.2: ZONA URBANA LA UNION (SECTOR 1)
KM 114+000 - KM 114+604</t>
  </si>
  <si>
    <t>KM 114+604 - KM 116+808</t>
  </si>
  <si>
    <t>KM 114+000 - KM 114+604</t>
  </si>
  <si>
    <t>KM 116+808 - KM 133+123</t>
  </si>
  <si>
    <t>SIN INTERVENCION</t>
  </si>
  <si>
    <r>
      <rPr>
        <b/>
        <sz val="16"/>
        <rFont val="Arial Narrow"/>
        <family val="2"/>
      </rPr>
      <t>TRAMO 3: SECHURA - LA UNION</t>
    </r>
    <r>
      <rPr>
        <sz val="16"/>
        <rFont val="Arial Narrow"/>
        <family val="2"/>
      </rPr>
      <t xml:space="preserve">
KM 90+845 - KM 113+989</t>
    </r>
  </si>
  <si>
    <t>KM 90+845 - KM 113+989</t>
  </si>
  <si>
    <r>
      <rPr>
        <b/>
        <sz val="16"/>
        <rFont val="Arial Narrow"/>
        <family val="2"/>
      </rPr>
      <t>TRAMO 4: OV. BAYOVAR - SECHURA</t>
    </r>
    <r>
      <rPr>
        <sz val="16"/>
        <rFont val="Arial Narrow"/>
        <family val="2"/>
      </rPr>
      <t xml:space="preserve">
KM 47+081 - KM 87+365</t>
    </r>
  </si>
  <si>
    <t>KM 47+081 - KM 87+365</t>
  </si>
  <si>
    <t>TRAMO 5: DV. BAYOVAR - OV. BAYOVAR
KM 0+000 - KM 47+100</t>
  </si>
  <si>
    <t>KM 0+000 - KM 47+100</t>
  </si>
  <si>
    <t>TRAMO 6: OV. BAYOVAR (INCLUYE EL OVALO) - BAPPO
KM 47+081 - KM 66+100</t>
  </si>
  <si>
    <t>KM 47+081 - KM 66+100</t>
  </si>
  <si>
    <t>MANTENIMIENTO DE LAS INSTALACIONES TÚNEL Y AVENIDA</t>
  </si>
  <si>
    <t>SERVICIO DE DESRATIZACIÓN PERIÓDICA EN LAS INSTALACIONES DEL TÚNEL</t>
  </si>
  <si>
    <t>GESTIÓN DE LA OPERACIÓN Y MANTENIMIENTO DEL TÚNEL</t>
  </si>
  <si>
    <t>OPERACIÓN DE LAS INSTALACIONES DEL TÚNEL Y AVENIDA</t>
  </si>
  <si>
    <t>RECURSOS PARA LA OPERACIÓN DE LAS INSTALACIONES DEL TÚNEL Y AVENIDA</t>
  </si>
  <si>
    <t>RECURSOS PARA MANTENIMIENTO DE LAS INSTALACIONES DEL TÚNEL Y AVENIDA</t>
  </si>
  <si>
    <t>MATERIALES Y EQUIPO PARA MANTENIMIENTO DE LAS INSTALACIONES DEL TÚNEL Y AVENIDA</t>
  </si>
  <si>
    <t>FORMATO N° 01</t>
  </si>
  <si>
    <t>SERVICIO DE OPERACIÓN Y MANTENIMIENTO POR NIVELES DE SERVICIO DEL TUNEL GAMBETTA:</t>
  </si>
  <si>
    <t>PE 20: TRAYECTORIA: EMP. PE-1N (I.V. ZAPALLAL) - VENTANILLA - OV. 200 MILLAS - AV. GAMBETTA - PTO. CALLAO</t>
  </si>
  <si>
    <t xml:space="preserve"> ITEM </t>
  </si>
  <si>
    <t xml:space="preserve"> TRAMOS </t>
  </si>
  <si>
    <t xml:space="preserve"> ACTIVIDAD </t>
  </si>
  <si>
    <t xml:space="preserve"> UNIDAD </t>
  </si>
  <si>
    <t xml:space="preserve"> CANTIDAD </t>
  </si>
  <si>
    <t xml:space="preserve"> PRECIO UNITARIO </t>
  </si>
  <si>
    <t xml:space="preserve"> PRESUPUESTO MENSUAL (SIN. GG) </t>
  </si>
  <si>
    <t xml:space="preserve"> N° VECES/</t>
  </si>
  <si>
    <t xml:space="preserve"> TOTAL(*) </t>
  </si>
  <si>
    <t xml:space="preserve"> MESES </t>
  </si>
  <si>
    <t xml:space="preserve"> (a) </t>
  </si>
  <si>
    <t xml:space="preserve"> (b) </t>
  </si>
  <si>
    <t xml:space="preserve"> (c) =(a) x (b) </t>
  </si>
  <si>
    <t xml:space="preserve"> (d) </t>
  </si>
  <si>
    <t xml:space="preserve"> (f) = (c) x (d) </t>
  </si>
  <si>
    <t>GESTIÓN DE LA OPERACIÓN Y MANTENIMIENTO DEL TÚNEL GAMBETTA</t>
  </si>
  <si>
    <t>GASTOS PARA LA OPERACIÓN Y MANTENIMIENTO DE LAS INSTALACIONES TÚNEL Y AVENIDA</t>
  </si>
  <si>
    <t>ACTIVIDADES DE OPERACIÓN Y MANTENIMIENTO DEL TÚNEL GAMBETTA</t>
  </si>
  <si>
    <t>GASTOS GENERALES OPERACIÓN Y MANTENIMIENTO DEL TÚNEL</t>
  </si>
  <si>
    <r>
      <t>(Sumatoria Total del Item 1 al 5)</t>
    </r>
    <r>
      <rPr>
        <b/>
        <sz val="9"/>
        <color theme="1"/>
        <rFont val="Calibri"/>
        <family val="2"/>
      </rPr>
      <t xml:space="preserve">                 </t>
    </r>
  </si>
  <si>
    <t>(*) En la columna "TOTAL" se redondea a dos (2) decimales, para lo cual se tendrá las siguientes consideraciones:</t>
  </si>
  <si>
    <t>1. Si el primer decimal siguiente es inferior a cinco (5), el valor permanecerá igual, suprimiéndose los decimales posteriores a los señalados en los literales precedentes.</t>
  </si>
  <si>
    <t>2. Si el primer decimal siguiente es igual o superior a cinco (5), el valor será incrementado en un centésimo.</t>
  </si>
  <si>
    <t xml:space="preserve">TOTAL PRESUPUESTO DE LA OPERACIÓN Y MANTENIMIENTO DEL TUNEL GAMBETTA (INC. IGV+GG+UTILIDAD)     </t>
  </si>
  <si>
    <t>FORMATO 2</t>
  </si>
  <si>
    <t>FORMATO 6</t>
  </si>
  <si>
    <t>FORMATO 3</t>
  </si>
  <si>
    <t>FORMATO 4</t>
  </si>
  <si>
    <t>FORMATO 5</t>
  </si>
  <si>
    <t>[ … Indicar el Nombre y/o Razón Social y/o Logo de Proveedor]</t>
  </si>
  <si>
    <t xml:space="preserve">COTIZACION N°   </t>
  </si>
  <si>
    <t>Señores</t>
  </si>
  <si>
    <t>Área de Logistica</t>
  </si>
  <si>
    <t>PROVIAS NACIONAL</t>
  </si>
  <si>
    <t>MTC</t>
  </si>
  <si>
    <t xml:space="preserve">  </t>
  </si>
  <si>
    <t>Presente-</t>
  </si>
  <si>
    <t>De nuestra mayor consideración:</t>
  </si>
  <si>
    <r>
      <t xml:space="preserve">Es grato dirigirnos a ustedes, para manifestarles que yo, </t>
    </r>
    <r>
      <rPr>
        <b/>
        <sz val="10"/>
        <color indexed="12"/>
        <rFont val="Calibri"/>
        <family val="2"/>
      </rPr>
      <t xml:space="preserve">[consignar Nombres y Apellidos completos del proveedor persona natural y/o representante legal y razon social de proveedor persona juridica, según corresponda], </t>
    </r>
    <r>
      <rPr>
        <sz val="10"/>
        <rFont val="Calibri"/>
        <family val="2"/>
      </rPr>
      <t xml:space="preserve">luego de haber examinado, evaluado y verificar que cumplimos con lo exigido en los </t>
    </r>
    <r>
      <rPr>
        <b/>
        <sz val="10"/>
        <rFont val="Calibri"/>
        <family val="2"/>
      </rPr>
      <t>Términos de Referencia</t>
    </r>
    <r>
      <rPr>
        <sz val="10"/>
        <rFont val="Calibri"/>
        <family val="2"/>
      </rPr>
      <t xml:space="preserve"> y demás condiciones requeridas, y al encontrarnos en el Registro Nacional de Proveedores (RNP) con el R.U.C. N°</t>
    </r>
    <r>
      <rPr>
        <b/>
        <sz val="10"/>
        <color rgb="FF0000FF"/>
        <rFont val="Calibri"/>
        <family val="2"/>
      </rPr>
      <t xml:space="preserve"> .....(consignar el número de RUC)............</t>
    </r>
    <r>
      <rPr>
        <sz val="10"/>
        <rFont val="Calibri"/>
        <family val="2"/>
      </rPr>
      <t>, en condición vigente y en la especialidad requerida de</t>
    </r>
    <r>
      <rPr>
        <b/>
        <sz val="10"/>
        <rFont val="Calibri"/>
        <family val="2"/>
      </rPr>
      <t xml:space="preserve"> Servicios</t>
    </r>
    <r>
      <rPr>
        <sz val="10"/>
        <rFont val="Calibri"/>
        <family val="2"/>
      </rPr>
      <t>, al dedicarnos al rubro objeto de contratación, y al no encontrarnos dentro de los supuestos de impedimentos indicados en el articulo 11° de la Ley de Contrataciones del Estado,  efectuamos nuestra cotización, según el siguiente detalle:</t>
    </r>
  </si>
  <si>
    <t>N°</t>
  </si>
  <si>
    <t>Descripción y/o etapa</t>
  </si>
  <si>
    <t>Costo</t>
  </si>
  <si>
    <t xml:space="preserve"> </t>
  </si>
  <si>
    <t>Nota:</t>
  </si>
  <si>
    <t>La cotización incluye todos los tributos, seguros, transporte, inspecciones, pruebas y, de ser el caso, los costos laborales conforme la legislación vigente, así como cualquier otro concepto que pueda tener incidencia sobre el costo del servicio a contratar.</t>
  </si>
  <si>
    <r>
      <t>Plazo del Servicio</t>
    </r>
    <r>
      <rPr>
        <b/>
        <sz val="11"/>
        <rFont val="Calibri"/>
        <family val="2"/>
      </rPr>
      <t/>
    </r>
  </si>
  <si>
    <t>:</t>
  </si>
  <si>
    <t>Según TDR</t>
  </si>
  <si>
    <t>Sistema de contratación</t>
  </si>
  <si>
    <t>Precios Unitarios</t>
  </si>
  <si>
    <t>Vigencia de cotización</t>
  </si>
  <si>
    <t>No menor a 90 días calendario</t>
  </si>
  <si>
    <t>Forma de pago</t>
  </si>
  <si>
    <t>Según los Términos de Referencia</t>
  </si>
  <si>
    <t>A</t>
  </si>
  <si>
    <t>Adelantos</t>
  </si>
  <si>
    <t>Garantías y seguros</t>
  </si>
  <si>
    <r>
      <t xml:space="preserve">Persona, telefono y correo electrónico de contacto de cotización:
- </t>
    </r>
    <r>
      <rPr>
        <sz val="10"/>
        <color indexed="12"/>
        <rFont val="Calibri"/>
        <family val="2"/>
        <scheme val="minor"/>
      </rPr>
      <t>[consignar nombre de la persona de contacto del proveedor]
- [consignar telefono(s) de la persona de contacto del proveedor]
- [consignar correo(s) electrónico(s) de la persona de contacto del proveedor]</t>
    </r>
    <r>
      <rPr>
        <b/>
        <sz val="10"/>
        <color indexed="12"/>
        <rFont val="Calibri"/>
        <family val="2"/>
        <scheme val="minor"/>
      </rPr>
      <t xml:space="preserve">
</t>
    </r>
    <r>
      <rPr>
        <sz val="10"/>
        <rFont val="Calibri"/>
        <family val="2"/>
        <scheme val="minor"/>
      </rPr>
      <t xml:space="preserve">Autorizando la comunicación a traves de la información brindada para las coordinaciones que se estimen pertinentes.
</t>
    </r>
  </si>
  <si>
    <t>Asimismo, declaramos no haber ofrecido y/o negociado y/o efectuado y/o haber incurrido y me obligo a no incurrir en actos de corrupción y/o ilegales, directa o indirectamente, así como a respetar el principio de integridad, en virtud  a lo establecido en Ley de Contrataciones del Estado y su Reglamento.</t>
  </si>
  <si>
    <t>De participar en el procedimiento de selección que derive del servicio cotizado, estimamos hacerlo en (marcar con "X" en una de las siguientes casillas):</t>
  </si>
  <si>
    <t>Forma individual</t>
  </si>
  <si>
    <r>
      <t xml:space="preserve">En consorcio, en concordancia con lo dispuesto en la </t>
    </r>
    <r>
      <rPr>
        <sz val="10"/>
        <rFont val="Calibri"/>
        <family val="2"/>
      </rPr>
      <t>Directiva N° 005-2019-OSCE/CD</t>
    </r>
  </si>
  <si>
    <t>Por otro lado, declaramos lo siguiente:</t>
  </si>
  <si>
    <t>REQUISITOS DE CALIFICACION</t>
  </si>
  <si>
    <t>Verificar e Indicar
(Si Cumplo / No Cumplo)</t>
  </si>
  <si>
    <t>Sustentar por que No Cumple y Adjuntar información de sustento</t>
  </si>
  <si>
    <t>B.2. CAPACIDAD TECNICA Y PROFESIONAL</t>
  </si>
  <si>
    <t>B.1</t>
  </si>
  <si>
    <t>Equipamiento estratégico</t>
  </si>
  <si>
    <t>… (Colocar Si Cumplo o No Cumplo) …</t>
  </si>
  <si>
    <t>… (En caso de no cumplir, indicar las razones) ...</t>
  </si>
  <si>
    <t>&lt;--- Nota: Colocar el requisito de calificación establecido en el requerimiento (suprimir esta nota antes e enviar)</t>
  </si>
  <si>
    <t>B.2.</t>
  </si>
  <si>
    <t>Calificaciones del personal clave: Formación Académica</t>
  </si>
  <si>
    <t>B.3</t>
  </si>
  <si>
    <t>Experiencia del persona clave</t>
  </si>
  <si>
    <t>EXPERIENCIA DEL POSTOR EN LA ESPECIALIDAD</t>
  </si>
  <si>
    <t>TERMINOS DE REFERENCIA</t>
  </si>
  <si>
    <t>Verificar e Indicar
Si Cumple / No Cumple</t>
  </si>
  <si>
    <t>Cumplo con todo lo solicitado en los Términos de Referencia</t>
  </si>
  <si>
    <t>Atentamente,</t>
  </si>
  <si>
    <t>[CONSIGNAR CIUDAD Y FECHA]</t>
  </si>
  <si>
    <t xml:space="preserve">……………………………….…………………..
Firma, Nombres y Apellidos del postor o
Representante legal o común, según corresponda
</t>
  </si>
  <si>
    <t>SERVICIO DE OPERACIÓN Y MANTENIMIENTO POR NIVELES DE SERVICIO DEL TUNEL GAMBETTA - PE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</si>
</sst>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_ * #,##0_ ;_ * \-#,##0_ ;_ * &quot;-&quot;_ ;_ @_ "/>
    <numFmt numFmtId="165" formatCode="_ * #,##0.00_ ;_ * \-#,##0.00_ ;_ * &quot;-&quot;??_ ;_ @_ "/>
    <numFmt numFmtId="166" formatCode="_(* #,##0.00_);_(* \(#,##0.00\);_(* &quot;-&quot;??_);_(@_)"/>
    <numFmt numFmtId="167" formatCode="#,##0.000"/>
    <numFmt numFmtId="168" formatCode="_(* #,##0.000_);_(* \(#,##0.000\);_(* &quot;-&quot;??_);_(@_)"/>
    <numFmt numFmtId="169" formatCode="&quot;S/.&quot;\ #,##0.00"/>
    <numFmt numFmtId="170" formatCode="_-* #,##0.00&quot; &quot;_€_-;\-* #,##0.00&quot; &quot;_€_-;_-* &quot;-&quot;??&quot; &quot;_€_-;_-@_-"/>
    <numFmt numFmtId="171" formatCode="_ &quot;S/.&quot;\ * #,##0.00_ ;_ &quot;S/.&quot;\ * \-#,##0.00_ ;_ &quot;S/.&quot;\ * &quot;-&quot;??_ ;_ @_ "/>
    <numFmt numFmtId="172" formatCode="_(&quot;$&quot;* #,##0_);_(&quot;$&quot;* \(#,##0\);_(&quot;$&quot;* &quot;-&quot;_);_(@_)"/>
    <numFmt numFmtId="173" formatCode="_(&quot;$&quot;* #,##0.00_);_(&quot;$&quot;* \(#,##0.00\);_(&quot;$&quot;* &quot;-&quot;??_);_(@_)"/>
    <numFmt numFmtId="174" formatCode="_ [$€]* #,##0.00_ ;_ [$€]* \-#,##0.00_ ;_ [$€]* &quot;-&quot;??_ ;_ @_ "/>
    <numFmt numFmtId="175" formatCode="_([$€-2]\ * #,##0.00_);_([$€-2]\ * \(#,##0.00\);_([$€-2]\ * &quot;-&quot;??_)"/>
    <numFmt numFmtId="176" formatCode="_(* #,##0_);_(* \(#,##0\);_(* &quot;-&quot;_);_(@_)"/>
    <numFmt numFmtId="177" formatCode="_-* #,##0.00\ _€_-;\-* #,##0.00\ _€_-;_-* &quot;-&quot;??\ _€_-;_-@_-"/>
  </numFmts>
  <fonts count="65">
    <font>
      <sz val="11"/>
      <color theme="1"/>
      <name val="Calibri"/>
      <family val="2"/>
      <scheme val="minor"/>
    </font>
    <font>
      <b/>
      <sz val="26"/>
      <color theme="0"/>
      <name val="Arial Narrow"/>
      <family val="2"/>
    </font>
    <font>
      <sz val="10"/>
      <name val="Arial"/>
      <family val="2"/>
    </font>
    <font>
      <sz val="14"/>
      <name val="Arial Narrow"/>
      <family val="2"/>
    </font>
    <font>
      <b/>
      <sz val="16"/>
      <name val="Arial Narrow"/>
      <family val="2"/>
    </font>
    <font>
      <sz val="16"/>
      <name val="Arial Narrow"/>
      <family val="2"/>
    </font>
    <font>
      <sz val="8"/>
      <name val="Arial"/>
      <family val="2"/>
    </font>
    <font>
      <b/>
      <sz val="18"/>
      <name val="Arial"/>
      <family val="2"/>
    </font>
    <font>
      <sz val="16"/>
      <color theme="1"/>
      <name val="Calibri"/>
      <family val="2"/>
      <scheme val="minor"/>
    </font>
    <font>
      <b/>
      <sz val="22"/>
      <name val="Arial Narrow"/>
      <family val="2"/>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10"/>
      <name val="Calibri"/>
      <family val="2"/>
    </font>
    <font>
      <sz val="12"/>
      <color indexed="24"/>
      <name val="Arial"/>
      <family val="2"/>
    </font>
    <font>
      <sz val="12"/>
      <name val="Helv"/>
    </font>
    <font>
      <b/>
      <sz val="11"/>
      <color indexed="9"/>
      <name val="Calibri"/>
      <family val="2"/>
    </font>
    <font>
      <sz val="11"/>
      <color indexed="10"/>
      <name val="Calibri"/>
      <family val="2"/>
    </font>
    <font>
      <sz val="10"/>
      <name val="BERNHARD"/>
    </font>
    <font>
      <sz val="10"/>
      <name val="Helv"/>
    </font>
    <font>
      <sz val="12"/>
      <name val="Arial"/>
      <family val="2"/>
    </font>
    <font>
      <b/>
      <sz val="15"/>
      <color indexed="62"/>
      <name val="Calibri"/>
      <family val="2"/>
    </font>
    <font>
      <b/>
      <sz val="11"/>
      <color indexed="62"/>
      <name val="Calibri"/>
      <family val="2"/>
    </font>
    <font>
      <sz val="11"/>
      <color indexed="62"/>
      <name val="Calibri"/>
      <family val="2"/>
    </font>
    <font>
      <sz val="1"/>
      <color indexed="8"/>
      <name val="Courier"/>
      <family val="3"/>
    </font>
    <font>
      <i/>
      <sz val="1"/>
      <color indexed="8"/>
      <name val="Courier"/>
      <family val="3"/>
    </font>
    <font>
      <b/>
      <sz val="12"/>
      <name val="Arial"/>
      <family val="2"/>
    </font>
    <font>
      <sz val="11"/>
      <color indexed="20"/>
      <name val="Calibri"/>
      <family val="2"/>
    </font>
    <font>
      <sz val="11"/>
      <color indexed="19"/>
      <name val="Calibri"/>
      <family val="2"/>
    </font>
    <font>
      <sz val="8"/>
      <color indexed="8"/>
      <name val="Calibri"/>
      <family val="2"/>
    </font>
    <font>
      <sz val="8"/>
      <name val="Helv"/>
    </font>
    <font>
      <b/>
      <sz val="11"/>
      <color indexed="63"/>
      <name val="Calibri"/>
      <family val="2"/>
    </font>
    <font>
      <i/>
      <sz val="11"/>
      <color indexed="23"/>
      <name val="Calibri"/>
      <family val="2"/>
    </font>
    <font>
      <b/>
      <sz val="13"/>
      <color indexed="62"/>
      <name val="Calibri"/>
      <family val="2"/>
    </font>
    <font>
      <b/>
      <sz val="18"/>
      <color indexed="62"/>
      <name val="Cambria"/>
      <family val="2"/>
    </font>
    <font>
      <b/>
      <sz val="11"/>
      <color indexed="8"/>
      <name val="Calibri"/>
      <family val="2"/>
    </font>
    <font>
      <b/>
      <sz val="9"/>
      <color rgb="FFFFFFFF"/>
      <name val="Calibri"/>
      <family val="2"/>
    </font>
    <font>
      <b/>
      <sz val="9"/>
      <color theme="1"/>
      <name val="Calibri"/>
      <family val="2"/>
    </font>
    <font>
      <b/>
      <sz val="8"/>
      <color theme="1"/>
      <name val="Calibri"/>
      <family val="2"/>
    </font>
    <font>
      <b/>
      <sz val="8"/>
      <color rgb="FF333F4F"/>
      <name val="Calibri"/>
      <family val="2"/>
    </font>
    <font>
      <sz val="9"/>
      <color theme="1"/>
      <name val="Calibri"/>
      <family val="2"/>
    </font>
    <font>
      <sz val="9"/>
      <color rgb="FF333F4F"/>
      <name val="Calibri"/>
      <family val="2"/>
    </font>
    <font>
      <b/>
      <sz val="9"/>
      <color rgb="FF1606EA"/>
      <name val="Calibri"/>
      <family val="2"/>
    </font>
    <font>
      <b/>
      <sz val="11"/>
      <color theme="0"/>
      <name val="Calibri"/>
      <family val="2"/>
      <scheme val="minor"/>
    </font>
    <font>
      <b/>
      <sz val="10"/>
      <color rgb="FF0000FF"/>
      <name val="Calibri"/>
      <family val="2"/>
      <scheme val="minor"/>
    </font>
    <font>
      <b/>
      <u/>
      <sz val="10"/>
      <color theme="1"/>
      <name val="Calibri"/>
      <family val="2"/>
      <scheme val="minor"/>
    </font>
    <font>
      <sz val="10"/>
      <name val="Calibri"/>
      <family val="2"/>
      <scheme val="minor"/>
    </font>
    <font>
      <b/>
      <sz val="10"/>
      <color indexed="12"/>
      <name val="Calibri"/>
      <family val="2"/>
    </font>
    <font>
      <sz val="10"/>
      <name val="Calibri"/>
      <family val="2"/>
    </font>
    <font>
      <b/>
      <sz val="10"/>
      <name val="Calibri"/>
      <family val="2"/>
    </font>
    <font>
      <b/>
      <sz val="10"/>
      <color rgb="FF0000FF"/>
      <name val="Calibri"/>
      <family val="2"/>
    </font>
    <font>
      <sz val="11"/>
      <name val="Calibri"/>
      <family val="2"/>
      <scheme val="minor"/>
    </font>
    <font>
      <b/>
      <sz val="10"/>
      <name val="Calibri"/>
      <family val="2"/>
      <scheme val="minor"/>
    </font>
    <font>
      <b/>
      <sz val="11"/>
      <color rgb="FF0000FF"/>
      <name val="Calibri"/>
      <family val="2"/>
      <scheme val="minor"/>
    </font>
    <font>
      <sz val="9"/>
      <color rgb="FFFF0000"/>
      <name val="Arial Narrow"/>
      <family val="2"/>
    </font>
    <font>
      <sz val="8.5"/>
      <name val="Arial"/>
      <family val="2"/>
    </font>
    <font>
      <b/>
      <sz val="11"/>
      <name val="Calibri"/>
      <family val="2"/>
    </font>
    <font>
      <sz val="10"/>
      <color rgb="FF0000FF"/>
      <name val="Calibri"/>
      <family val="2"/>
      <scheme val="minor"/>
    </font>
    <font>
      <sz val="10"/>
      <color indexed="12"/>
      <name val="Calibri"/>
      <family val="2"/>
      <scheme val="minor"/>
    </font>
    <font>
      <b/>
      <sz val="10"/>
      <color indexed="12"/>
      <name val="Calibri"/>
      <family val="2"/>
      <scheme val="minor"/>
    </font>
    <font>
      <b/>
      <sz val="12"/>
      <color theme="1"/>
      <name val="Calibri"/>
      <family val="2"/>
      <scheme val="minor"/>
    </font>
    <font>
      <b/>
      <sz val="9"/>
      <color theme="1"/>
      <name val="Calibri"/>
      <family val="2"/>
      <scheme val="minor"/>
    </font>
    <font>
      <sz val="9"/>
      <name val="Calibri"/>
      <family val="2"/>
      <scheme val="minor"/>
    </font>
    <font>
      <sz val="9"/>
      <color rgb="FF0000FF"/>
      <name val="Calibri"/>
      <family val="2"/>
      <scheme val="minor"/>
    </font>
  </fonts>
  <fills count="33">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rgb="FF305496"/>
        <bgColor indexed="64"/>
      </patternFill>
    </fill>
    <fill>
      <patternFill patternType="solid">
        <fgColor rgb="FF8EA9DB"/>
        <bgColor indexed="64"/>
      </patternFill>
    </fill>
    <fill>
      <patternFill patternType="solid">
        <fgColor rgb="FFD6DCE4"/>
        <bgColor indexed="64"/>
      </patternFill>
    </fill>
    <fill>
      <patternFill patternType="solid">
        <fgColor rgb="FFACB9CA"/>
        <bgColor indexed="64"/>
      </patternFill>
    </fill>
    <fill>
      <patternFill patternType="solid">
        <fgColor rgb="FFB4C6E7"/>
        <bgColor indexed="64"/>
      </patternFill>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s>
  <borders count="9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dotted">
        <color auto="1"/>
      </right>
      <top style="dotted">
        <color auto="1"/>
      </top>
      <bottom style="dotted">
        <color auto="1"/>
      </bottom>
      <diagonal/>
    </border>
    <border>
      <left style="medium">
        <color indexed="64"/>
      </left>
      <right style="dotted">
        <color auto="1"/>
      </right>
      <top style="dotted">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right/>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medium">
        <color indexed="64"/>
      </bottom>
      <diagonal/>
    </border>
    <border>
      <left style="medium">
        <color indexed="64"/>
      </left>
      <right style="dotted">
        <color auto="1"/>
      </right>
      <top style="medium">
        <color indexed="64"/>
      </top>
      <bottom style="medium">
        <color indexed="64"/>
      </bottom>
      <diagonal/>
    </border>
    <border>
      <left style="medium">
        <color indexed="64"/>
      </left>
      <right style="dotted">
        <color auto="1"/>
      </right>
      <top/>
      <bottom style="dotted">
        <color auto="1"/>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otted">
        <color auto="1"/>
      </top>
      <bottom style="dotted">
        <color auto="1"/>
      </bottom>
      <diagonal/>
    </border>
    <border>
      <left/>
      <right style="medium">
        <color indexed="64"/>
      </right>
      <top style="dotted">
        <color auto="1"/>
      </top>
      <bottom style="medium">
        <color indexed="64"/>
      </bottom>
      <diagonal/>
    </border>
    <border>
      <left/>
      <right style="medium">
        <color indexed="64"/>
      </right>
      <top/>
      <bottom style="dotted">
        <color auto="1"/>
      </bottom>
      <diagonal/>
    </border>
    <border>
      <left style="thin">
        <color indexed="64"/>
      </left>
      <right style="thin">
        <color indexed="64"/>
      </right>
      <top/>
      <bottom style="dotted">
        <color auto="1"/>
      </bottom>
      <diagonal/>
    </border>
    <border>
      <left style="medium">
        <color indexed="64"/>
      </left>
      <right style="dotted">
        <color auto="1"/>
      </right>
      <top/>
      <bottom style="medium">
        <color indexed="64"/>
      </bottom>
      <diagonal/>
    </border>
    <border>
      <left style="thin">
        <color indexed="64"/>
      </left>
      <right style="thin">
        <color indexed="64"/>
      </right>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style="medium">
        <color rgb="FF000000"/>
      </right>
      <top style="medium">
        <color indexed="64"/>
      </top>
      <bottom/>
      <diagonal/>
    </border>
    <border>
      <left/>
      <right style="medium">
        <color rgb="FF000000"/>
      </right>
      <top/>
      <bottom/>
      <diagonal/>
    </border>
    <border>
      <left style="medium">
        <color indexed="64"/>
      </left>
      <right/>
      <top style="double">
        <color indexed="64"/>
      </top>
      <bottom/>
      <diagonal/>
    </border>
    <border>
      <left/>
      <right/>
      <top style="double">
        <color indexed="64"/>
      </top>
      <bottom/>
      <diagonal/>
    </border>
    <border>
      <left/>
      <right style="medium">
        <color rgb="FF000000"/>
      </right>
      <top style="double">
        <color indexed="64"/>
      </top>
      <bottom/>
      <diagonal/>
    </border>
    <border>
      <left/>
      <right style="medium">
        <color rgb="FF000000"/>
      </right>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45">
    <xf numFmtId="0" fontId="0" fillId="0" borderId="0"/>
    <xf numFmtId="166" fontId="2" fillId="0" borderId="0" applyFont="0" applyFill="0" applyBorder="0" applyAlignment="0" applyProtection="0">
      <alignment vertical="center"/>
    </xf>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165" fontId="2" fillId="0" borderId="0" applyFont="0" applyFill="0" applyBorder="0" applyAlignment="0" applyProtection="0"/>
    <xf numFmtId="0" fontId="6" fillId="0" borderId="0">
      <alignment vertical="center"/>
    </xf>
    <xf numFmtId="0" fontId="6" fillId="0" borderId="0">
      <alignment vertical="center"/>
    </xf>
    <xf numFmtId="9" fontId="6"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3" borderId="0" applyNumberFormat="0" applyBorder="0" applyAlignment="0" applyProtection="0"/>
    <xf numFmtId="0" fontId="11" fillId="11"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5"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3" fillId="13" borderId="0" applyNumberFormat="0" applyBorder="0" applyAlignment="0" applyProtection="0"/>
    <xf numFmtId="0" fontId="14" fillId="18" borderId="60" applyNumberFormat="0" applyAlignment="0" applyProtection="0"/>
    <xf numFmtId="0" fontId="2" fillId="0" borderId="0"/>
    <xf numFmtId="0" fontId="2" fillId="0" borderId="0"/>
    <xf numFmtId="0" fontId="2" fillId="0" borderId="0"/>
    <xf numFmtId="0" fontId="15" fillId="0" borderId="0"/>
    <xf numFmtId="0" fontId="16" fillId="0" borderId="0"/>
    <xf numFmtId="0" fontId="17" fillId="19" borderId="61" applyNumberFormat="0" applyAlignment="0" applyProtection="0"/>
    <xf numFmtId="0" fontId="18" fillId="0" borderId="62" applyNumberFormat="0" applyFill="0" applyAlignment="0" applyProtection="0"/>
    <xf numFmtId="0" fontId="19" fillId="0" borderId="0"/>
    <xf numFmtId="0" fontId="20" fillId="0" borderId="0"/>
    <xf numFmtId="0" fontId="19" fillId="0" borderId="0"/>
    <xf numFmtId="0" fontId="20" fillId="0" borderId="0"/>
    <xf numFmtId="172" fontId="2" fillId="0" borderId="0" applyFont="0" applyFill="0" applyBorder="0" applyAlignment="0" applyProtection="0"/>
    <xf numFmtId="173" fontId="2" fillId="0" borderId="0" applyFont="0" applyFill="0" applyBorder="0" applyAlignment="0" applyProtection="0"/>
    <xf numFmtId="0" fontId="21" fillId="0" borderId="0" applyFill="0" applyBorder="0" applyAlignment="0" applyProtection="0"/>
    <xf numFmtId="0" fontId="22" fillId="0" borderId="63" applyNumberFormat="0" applyFill="0" applyAlignment="0" applyProtection="0"/>
    <xf numFmtId="0" fontId="23" fillId="0" borderId="0" applyNumberFormat="0" applyFill="0" applyBorder="0" applyAlignment="0" applyProtection="0"/>
    <xf numFmtId="0" fontId="12" fillId="20"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4" fillId="14" borderId="60" applyNumberFormat="0" applyAlignment="0" applyProtection="0"/>
    <xf numFmtId="174" fontId="2" fillId="0" borderId="0" applyFont="0" applyFill="0" applyBorder="0" applyAlignment="0" applyProtection="0"/>
    <xf numFmtId="175" fontId="2" fillId="0" borderId="0" applyFont="0" applyFill="0" applyBorder="0" applyAlignment="0" applyProtection="0"/>
    <xf numFmtId="174" fontId="2" fillId="0" borderId="0" applyFont="0" applyFill="0" applyBorder="0" applyAlignment="0" applyProtection="0"/>
    <xf numFmtId="0" fontId="25" fillId="0" borderId="0">
      <protection locked="0"/>
    </xf>
    <xf numFmtId="0" fontId="25" fillId="0" borderId="0">
      <protection locked="0"/>
    </xf>
    <xf numFmtId="0" fontId="26" fillId="0" borderId="0">
      <protection locked="0"/>
    </xf>
    <xf numFmtId="0" fontId="25" fillId="0" borderId="0">
      <protection locked="0"/>
    </xf>
    <xf numFmtId="0" fontId="25" fillId="0" borderId="0">
      <protection locked="0"/>
    </xf>
    <xf numFmtId="0" fontId="25" fillId="0" borderId="0">
      <protection locked="0"/>
    </xf>
    <xf numFmtId="0" fontId="26" fillId="0" borderId="0">
      <protection locked="0"/>
    </xf>
    <xf numFmtId="2" fontId="21" fillId="0" borderId="0" applyFill="0" applyBorder="0" applyAlignment="0" applyProtection="0"/>
    <xf numFmtId="0" fontId="7" fillId="0" borderId="0" applyNumberFormat="0" applyFill="0" applyBorder="0" applyAlignment="0" applyProtection="0"/>
    <xf numFmtId="0" fontId="27" fillId="0" borderId="0" applyNumberFormat="0" applyFill="0" applyBorder="0" applyAlignment="0" applyProtection="0"/>
    <xf numFmtId="0" fontId="28" fillId="24" borderId="0" applyNumberFormat="0" applyBorder="0" applyAlignment="0" applyProtection="0"/>
    <xf numFmtId="41" fontId="2" fillId="0" borderId="0" applyFont="0" applyFill="0" applyBorder="0" applyAlignment="0" applyProtection="0"/>
    <xf numFmtId="41" fontId="2" fillId="0" borderId="0" applyFont="0" applyFill="0" applyBorder="0" applyAlignment="0" applyProtection="0"/>
    <xf numFmtId="176"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center"/>
    </xf>
    <xf numFmtId="43" fontId="10"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0" fontId="29" fillId="14" borderId="0" applyNumberFormat="0" applyBorder="0" applyAlignment="0" applyProtection="0"/>
    <xf numFmtId="0" fontId="6"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10" fillId="0" borderId="0"/>
    <xf numFmtId="0" fontId="10" fillId="0" borderId="0"/>
    <xf numFmtId="0" fontId="2" fillId="0" borderId="0"/>
    <xf numFmtId="0" fontId="6" fillId="0" borderId="0">
      <alignment vertical="center"/>
    </xf>
    <xf numFmtId="37" fontId="21" fillId="0" borderId="0"/>
    <xf numFmtId="0" fontId="2" fillId="0" borderId="0"/>
    <xf numFmtId="0" fontId="6" fillId="0" borderId="0">
      <alignment vertical="center"/>
    </xf>
    <xf numFmtId="0" fontId="10" fillId="0" borderId="0"/>
    <xf numFmtId="0" fontId="10" fillId="0" borderId="0"/>
    <xf numFmtId="0" fontId="2" fillId="0" borderId="0"/>
    <xf numFmtId="0" fontId="2" fillId="0" borderId="0"/>
    <xf numFmtId="0" fontId="6" fillId="0" borderId="0">
      <alignment vertical="center"/>
    </xf>
    <xf numFmtId="0" fontId="6" fillId="0" borderId="0">
      <alignment vertical="center"/>
    </xf>
    <xf numFmtId="0" fontId="6" fillId="0" borderId="0">
      <alignment vertical="center"/>
    </xf>
    <xf numFmtId="0" fontId="2" fillId="11" borderId="64" applyNumberFormat="0" applyFont="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8" fontId="31" fillId="0" borderId="0"/>
    <xf numFmtId="0" fontId="32" fillId="18" borderId="65" applyNumberFormat="0" applyAlignment="0" applyProtection="0"/>
    <xf numFmtId="0" fontId="18" fillId="0" borderId="0" applyNumberFormat="0" applyFill="0" applyBorder="0" applyAlignment="0" applyProtection="0"/>
    <xf numFmtId="0" fontId="33" fillId="0" borderId="0" applyNumberFormat="0" applyFill="0" applyBorder="0" applyAlignment="0" applyProtection="0"/>
    <xf numFmtId="0" fontId="34" fillId="0" borderId="66" applyNumberFormat="0" applyFill="0" applyAlignment="0" applyProtection="0"/>
    <xf numFmtId="0" fontId="23" fillId="0" borderId="67" applyNumberFormat="0" applyFill="0" applyAlignment="0" applyProtection="0"/>
    <xf numFmtId="0" fontId="35" fillId="0" borderId="0" applyNumberFormat="0" applyFill="0" applyBorder="0" applyAlignment="0" applyProtection="0"/>
    <xf numFmtId="0" fontId="36" fillId="0" borderId="68" applyNumberFormat="0" applyFill="0" applyAlignment="0" applyProtection="0"/>
    <xf numFmtId="0" fontId="2" fillId="0" borderId="0"/>
    <xf numFmtId="0" fontId="2" fillId="0" borderId="0"/>
  </cellStyleXfs>
  <cellXfs count="261">
    <xf numFmtId="0" fontId="0" fillId="0" borderId="0" xfId="0"/>
    <xf numFmtId="166" fontId="0" fillId="0" borderId="0" xfId="1" applyFont="1" applyAlignment="1"/>
    <xf numFmtId="0" fontId="3" fillId="0" borderId="0" xfId="0" applyFont="1"/>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166" fontId="4" fillId="3" borderId="7" xfId="1" applyFont="1" applyFill="1" applyBorder="1" applyAlignment="1">
      <alignment horizontal="center" vertical="center"/>
    </xf>
    <xf numFmtId="2" fontId="4" fillId="3" borderId="7"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0" borderId="0" xfId="0" applyFont="1" applyAlignment="1">
      <alignment horizontal="center"/>
    </xf>
    <xf numFmtId="0" fontId="5" fillId="0" borderId="13" xfId="0" applyFont="1" applyBorder="1" applyAlignment="1">
      <alignment horizontal="center" vertical="center"/>
    </xf>
    <xf numFmtId="43" fontId="0" fillId="0" borderId="0" xfId="0" applyNumberFormat="1"/>
    <xf numFmtId="0" fontId="5" fillId="0" borderId="0" xfId="0" applyFont="1"/>
    <xf numFmtId="0" fontId="5" fillId="0" borderId="21" xfId="0" applyFont="1" applyBorder="1" applyAlignment="1">
      <alignment horizontal="center" vertical="center" wrapText="1"/>
    </xf>
    <xf numFmtId="0" fontId="4" fillId="6" borderId="4" xfId="0" applyFont="1" applyFill="1" applyBorder="1" applyAlignment="1">
      <alignment horizontal="left" vertical="center"/>
    </xf>
    <xf numFmtId="0" fontId="4" fillId="6" borderId="5" xfId="0" applyFont="1" applyFill="1" applyBorder="1" applyAlignment="1">
      <alignment horizontal="left" vertical="center"/>
    </xf>
    <xf numFmtId="0" fontId="4" fillId="6" borderId="5" xfId="0" applyFont="1" applyFill="1" applyBorder="1" applyAlignment="1">
      <alignment vertical="center"/>
    </xf>
    <xf numFmtId="166" fontId="4" fillId="6" borderId="5" xfId="1" applyFont="1" applyFill="1" applyBorder="1" applyAlignment="1">
      <alignment vertical="center"/>
    </xf>
    <xf numFmtId="2" fontId="4" fillId="6" borderId="5" xfId="0" applyNumberFormat="1" applyFont="1" applyFill="1" applyBorder="1" applyAlignment="1">
      <alignment horizontal="center" vertical="center" wrapText="1"/>
    </xf>
    <xf numFmtId="0" fontId="4" fillId="6" borderId="6" xfId="0" applyFont="1" applyFill="1" applyBorder="1" applyAlignment="1">
      <alignment vertical="center" wrapText="1"/>
    </xf>
    <xf numFmtId="0" fontId="5" fillId="0" borderId="14" xfId="0" applyFont="1" applyBorder="1" applyAlignment="1">
      <alignment horizontal="center" vertical="center"/>
    </xf>
    <xf numFmtId="0" fontId="5" fillId="0" borderId="2" xfId="2" applyFont="1" applyBorder="1" applyAlignment="1">
      <alignment horizontal="left" vertical="center" wrapText="1"/>
    </xf>
    <xf numFmtId="0" fontId="5" fillId="0" borderId="23" xfId="2" applyFont="1" applyBorder="1" applyAlignment="1">
      <alignment horizontal="left" vertical="center" wrapText="1"/>
    </xf>
    <xf numFmtId="10" fontId="5" fillId="0" borderId="24" xfId="3" applyNumberFormat="1" applyFont="1" applyFill="1" applyBorder="1" applyAlignment="1">
      <alignment horizontal="center" vertical="center" wrapText="1"/>
    </xf>
    <xf numFmtId="166" fontId="5" fillId="0" borderId="24" xfId="1" applyFont="1" applyFill="1" applyBorder="1" applyAlignment="1">
      <alignment vertical="center" wrapText="1"/>
    </xf>
    <xf numFmtId="166" fontId="5" fillId="0" borderId="24" xfId="4" applyFont="1" applyFill="1" applyBorder="1" applyAlignment="1">
      <alignment vertical="center" wrapText="1"/>
    </xf>
    <xf numFmtId="3" fontId="5" fillId="0" borderId="24" xfId="4" applyNumberFormat="1" applyFont="1" applyFill="1" applyBorder="1" applyAlignment="1">
      <alignment horizontal="center" vertical="center" wrapText="1"/>
    </xf>
    <xf numFmtId="166" fontId="5" fillId="0" borderId="25" xfId="4" applyFont="1" applyFill="1" applyBorder="1" applyAlignment="1">
      <alignment vertical="center" wrapText="1"/>
    </xf>
    <xf numFmtId="0" fontId="5" fillId="0" borderId="15" xfId="0" applyFont="1" applyBorder="1" applyAlignment="1">
      <alignment horizontal="center" vertical="center"/>
    </xf>
    <xf numFmtId="0" fontId="5" fillId="0" borderId="0" xfId="2" applyFont="1" applyAlignment="1">
      <alignment horizontal="left" vertical="center" wrapText="1"/>
    </xf>
    <xf numFmtId="0" fontId="5" fillId="0" borderId="26" xfId="2" applyFont="1" applyBorder="1" applyAlignment="1">
      <alignment horizontal="left" vertical="center" wrapText="1"/>
    </xf>
    <xf numFmtId="10" fontId="5" fillId="0" borderId="27" xfId="3" applyNumberFormat="1" applyFont="1" applyFill="1" applyBorder="1" applyAlignment="1">
      <alignment horizontal="center" vertical="center" wrapText="1"/>
    </xf>
    <xf numFmtId="166" fontId="5" fillId="0" borderId="27" xfId="1" applyFont="1" applyFill="1" applyBorder="1" applyAlignment="1">
      <alignment vertical="center" wrapText="1"/>
    </xf>
    <xf numFmtId="166" fontId="5" fillId="0" borderId="27" xfId="4" applyFont="1" applyFill="1" applyBorder="1" applyAlignment="1">
      <alignment vertical="center" wrapText="1"/>
    </xf>
    <xf numFmtId="3" fontId="5" fillId="0" borderId="27" xfId="4" applyNumberFormat="1" applyFont="1" applyFill="1" applyBorder="1" applyAlignment="1">
      <alignment horizontal="center" vertical="center" wrapText="1"/>
    </xf>
    <xf numFmtId="166" fontId="5" fillId="0" borderId="28" xfId="4" applyFont="1" applyFill="1" applyBorder="1" applyAlignment="1">
      <alignment vertical="center" wrapText="1"/>
    </xf>
    <xf numFmtId="0" fontId="5" fillId="0" borderId="29" xfId="0" applyFont="1" applyBorder="1" applyAlignment="1">
      <alignment horizontal="center" vertical="center"/>
    </xf>
    <xf numFmtId="168" fontId="5" fillId="0" borderId="27" xfId="1" applyNumberFormat="1" applyFont="1" applyFill="1" applyBorder="1" applyAlignment="1">
      <alignment vertical="center" wrapText="1"/>
    </xf>
    <xf numFmtId="168" fontId="0" fillId="0" borderId="0" xfId="0" applyNumberFormat="1"/>
    <xf numFmtId="0" fontId="5" fillId="0" borderId="16" xfId="0" applyFont="1" applyBorder="1" applyAlignment="1">
      <alignment horizontal="center" vertical="center"/>
    </xf>
    <xf numFmtId="0" fontId="5" fillId="0" borderId="30" xfId="2" applyFont="1" applyBorder="1" applyAlignment="1">
      <alignment horizontal="left" vertical="center" wrapText="1"/>
    </xf>
    <xf numFmtId="0" fontId="5" fillId="0" borderId="31" xfId="2" applyFont="1" applyBorder="1" applyAlignment="1">
      <alignment horizontal="left" vertical="center" wrapText="1"/>
    </xf>
    <xf numFmtId="10" fontId="5" fillId="0" borderId="32" xfId="3" applyNumberFormat="1" applyFont="1" applyFill="1" applyBorder="1" applyAlignment="1">
      <alignment horizontal="center" vertical="center" wrapText="1"/>
    </xf>
    <xf numFmtId="166" fontId="5" fillId="0" borderId="32" xfId="1" applyFont="1" applyFill="1" applyBorder="1" applyAlignment="1">
      <alignment vertical="center" wrapText="1"/>
    </xf>
    <xf numFmtId="166" fontId="5" fillId="0" borderId="32" xfId="4" applyFont="1" applyFill="1" applyBorder="1" applyAlignment="1">
      <alignment vertical="center" wrapText="1"/>
    </xf>
    <xf numFmtId="3" fontId="5" fillId="0" borderId="32" xfId="4" applyNumberFormat="1" applyFont="1" applyFill="1" applyBorder="1" applyAlignment="1">
      <alignment horizontal="center" vertical="center" wrapText="1"/>
    </xf>
    <xf numFmtId="166" fontId="5" fillId="0" borderId="33" xfId="4" applyFont="1" applyFill="1" applyBorder="1" applyAlignment="1">
      <alignment vertical="center" wrapText="1"/>
    </xf>
    <xf numFmtId="0" fontId="5" fillId="0" borderId="11"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wrapText="1"/>
    </xf>
    <xf numFmtId="166" fontId="5" fillId="0" borderId="0" xfId="1" applyFont="1" applyBorder="1" applyAlignment="1"/>
    <xf numFmtId="0" fontId="5" fillId="0" borderId="0" xfId="0" applyFont="1" applyAlignment="1">
      <alignment wrapText="1"/>
    </xf>
    <xf numFmtId="2" fontId="5" fillId="0" borderId="0" xfId="0" applyNumberFormat="1" applyFont="1" applyAlignment="1">
      <alignment horizontal="center" wrapText="1"/>
    </xf>
    <xf numFmtId="0" fontId="5" fillId="0" borderId="12" xfId="0" applyFont="1" applyBorder="1" applyAlignment="1">
      <alignment wrapText="1"/>
    </xf>
    <xf numFmtId="169" fontId="4" fillId="7" borderId="36" xfId="2" applyNumberFormat="1" applyFont="1" applyFill="1" applyBorder="1" applyAlignment="1">
      <alignment vertical="center" wrapText="1"/>
    </xf>
    <xf numFmtId="0" fontId="3" fillId="0" borderId="18" xfId="0" applyFont="1" applyBorder="1" applyAlignment="1">
      <alignment horizontal="left" vertical="center"/>
    </xf>
    <xf numFmtId="0" fontId="3" fillId="0" borderId="30" xfId="0" applyFont="1" applyBorder="1" applyAlignment="1">
      <alignment horizontal="left"/>
    </xf>
    <xf numFmtId="0" fontId="3" fillId="0" borderId="30" xfId="0" applyFont="1" applyBorder="1" applyAlignment="1">
      <alignment horizontal="left" wrapText="1"/>
    </xf>
    <xf numFmtId="0" fontId="3" fillId="0" borderId="30" xfId="0" applyFont="1" applyBorder="1"/>
    <xf numFmtId="166" fontId="3" fillId="0" borderId="30" xfId="1" applyFont="1" applyBorder="1" applyAlignment="1"/>
    <xf numFmtId="0" fontId="3" fillId="0" borderId="30" xfId="0" applyFont="1" applyBorder="1" applyAlignment="1">
      <alignment wrapText="1"/>
    </xf>
    <xf numFmtId="2" fontId="3" fillId="0" borderId="30" xfId="0" applyNumberFormat="1" applyFont="1" applyBorder="1" applyAlignment="1">
      <alignment horizontal="center" wrapText="1"/>
    </xf>
    <xf numFmtId="0" fontId="3" fillId="0" borderId="37" xfId="0" applyFont="1" applyBorder="1" applyAlignment="1">
      <alignment wrapText="1"/>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left" wrapText="1"/>
    </xf>
    <xf numFmtId="166" fontId="3" fillId="0" borderId="0" xfId="1" applyFont="1" applyAlignment="1"/>
    <xf numFmtId="0" fontId="3" fillId="0" borderId="0" xfId="0" applyFont="1" applyAlignment="1">
      <alignment wrapText="1"/>
    </xf>
    <xf numFmtId="166" fontId="3" fillId="0" borderId="0" xfId="1" applyFont="1" applyAlignment="1">
      <alignment horizontal="center" wrapText="1"/>
    </xf>
    <xf numFmtId="2" fontId="3" fillId="0" borderId="0" xfId="0" applyNumberFormat="1" applyFont="1" applyAlignment="1">
      <alignment horizontal="center" wrapText="1"/>
    </xf>
    <xf numFmtId="0" fontId="5" fillId="6" borderId="38" xfId="0" applyFont="1" applyFill="1" applyBorder="1" applyAlignment="1">
      <alignment horizontal="center" vertical="center" wrapText="1"/>
    </xf>
    <xf numFmtId="0" fontId="5" fillId="0" borderId="22" xfId="0" applyFont="1" applyBorder="1" applyAlignment="1">
      <alignment horizontal="center" vertical="center"/>
    </xf>
    <xf numFmtId="0" fontId="5" fillId="0" borderId="39" xfId="0" applyFont="1" applyBorder="1" applyAlignment="1">
      <alignment horizontal="center"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168" fontId="5" fillId="0" borderId="6" xfId="1" applyNumberFormat="1" applyFont="1" applyBorder="1" applyAlignment="1">
      <alignment horizontal="center" vertical="center"/>
    </xf>
    <xf numFmtId="168" fontId="5" fillId="0" borderId="48" xfId="1" applyNumberFormat="1" applyFont="1" applyBorder="1" applyAlignment="1">
      <alignment horizontal="center" vertical="center"/>
    </xf>
    <xf numFmtId="168" fontId="5" fillId="0" borderId="49" xfId="1" applyNumberFormat="1" applyFont="1" applyBorder="1" applyAlignment="1">
      <alignment horizontal="center" vertical="center"/>
    </xf>
    <xf numFmtId="168" fontId="5" fillId="0" borderId="50" xfId="1" applyNumberFormat="1" applyFont="1" applyBorder="1" applyAlignment="1">
      <alignment horizontal="center" vertical="center"/>
    </xf>
    <xf numFmtId="0" fontId="5" fillId="6" borderId="7" xfId="0" applyFont="1" applyFill="1" applyBorder="1" applyAlignment="1">
      <alignment horizontal="center" vertical="center" wrapText="1"/>
    </xf>
    <xf numFmtId="168" fontId="5" fillId="0" borderId="7" xfId="1" applyNumberFormat="1" applyFont="1" applyBorder="1" applyAlignment="1">
      <alignment horizontal="center" vertical="center"/>
    </xf>
    <xf numFmtId="2" fontId="5" fillId="0" borderId="7" xfId="1" applyNumberFormat="1" applyFont="1" applyBorder="1" applyAlignment="1">
      <alignment horizontal="center" vertical="center" wrapText="1"/>
    </xf>
    <xf numFmtId="168" fontId="5" fillId="0" borderId="27" xfId="1" applyNumberFormat="1" applyFont="1" applyBorder="1" applyAlignment="1">
      <alignment horizontal="center" vertical="center"/>
    </xf>
    <xf numFmtId="2" fontId="5" fillId="0" borderId="27" xfId="1" applyNumberFormat="1" applyFont="1" applyBorder="1" applyAlignment="1">
      <alignment horizontal="center" vertical="center" wrapText="1"/>
    </xf>
    <xf numFmtId="0" fontId="5" fillId="5" borderId="27" xfId="0" applyFont="1" applyFill="1" applyBorder="1" applyAlignment="1">
      <alignment horizontal="center" vertical="center" wrapText="1"/>
    </xf>
    <xf numFmtId="0" fontId="5" fillId="0" borderId="32" xfId="0" applyFont="1" applyBorder="1" applyAlignment="1">
      <alignment horizontal="center" vertical="center" wrapText="1"/>
    </xf>
    <xf numFmtId="168" fontId="5" fillId="0" borderId="32" xfId="1" applyNumberFormat="1" applyFont="1" applyBorder="1" applyAlignment="1">
      <alignment horizontal="center" vertical="center"/>
    </xf>
    <xf numFmtId="2" fontId="5" fillId="0" borderId="32" xfId="1" applyNumberFormat="1" applyFont="1" applyBorder="1" applyAlignment="1">
      <alignment horizontal="center" vertical="center" wrapText="1"/>
    </xf>
    <xf numFmtId="0" fontId="5" fillId="0" borderId="51" xfId="0" applyFont="1" applyBorder="1" applyAlignment="1">
      <alignment horizontal="center" vertical="center" wrapText="1"/>
    </xf>
    <xf numFmtId="168" fontId="5" fillId="0" borderId="51" xfId="1" applyNumberFormat="1" applyFont="1" applyBorder="1" applyAlignment="1">
      <alignment horizontal="center" vertical="center"/>
    </xf>
    <xf numFmtId="2" fontId="5" fillId="0" borderId="51" xfId="1" applyNumberFormat="1" applyFont="1" applyBorder="1" applyAlignment="1">
      <alignment horizontal="center" vertical="center" wrapText="1"/>
    </xf>
    <xf numFmtId="166" fontId="4" fillId="4" borderId="5" xfId="1" applyFont="1" applyFill="1" applyBorder="1" applyAlignment="1">
      <alignment horizontal="left" vertical="center"/>
    </xf>
    <xf numFmtId="2" fontId="4" fillId="4" borderId="5" xfId="0" applyNumberFormat="1" applyFont="1" applyFill="1" applyBorder="1" applyAlignment="1">
      <alignment horizontal="left" vertical="center" wrapText="1"/>
    </xf>
    <xf numFmtId="0" fontId="5"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5" fillId="6" borderId="52" xfId="0" applyFont="1" applyFill="1" applyBorder="1" applyAlignment="1">
      <alignment horizontal="center" vertical="center" wrapText="1"/>
    </xf>
    <xf numFmtId="0" fontId="5" fillId="6" borderId="53" xfId="0" applyFont="1" applyFill="1" applyBorder="1" applyAlignment="1">
      <alignment horizontal="center" vertical="center" wrapText="1"/>
    </xf>
    <xf numFmtId="168" fontId="5" fillId="0" borderId="53" xfId="1" applyNumberFormat="1" applyFont="1" applyBorder="1" applyAlignment="1">
      <alignment horizontal="center" vertical="center"/>
    </xf>
    <xf numFmtId="2" fontId="5" fillId="0" borderId="53" xfId="1" applyNumberFormat="1" applyFont="1" applyBorder="1" applyAlignment="1">
      <alignment horizontal="center" vertical="center" wrapText="1"/>
    </xf>
    <xf numFmtId="168" fontId="5" fillId="0" borderId="37" xfId="1" applyNumberFormat="1" applyFont="1" applyBorder="1" applyAlignment="1">
      <alignment horizontal="center" vertical="center"/>
    </xf>
    <xf numFmtId="0" fontId="4" fillId="0" borderId="13" xfId="0" applyFont="1" applyBorder="1" applyAlignment="1">
      <alignment horizontal="center" vertical="center" wrapText="1"/>
    </xf>
    <xf numFmtId="167" fontId="5" fillId="0" borderId="53" xfId="1" applyNumberFormat="1" applyFont="1" applyBorder="1" applyAlignment="1">
      <alignment horizontal="right" vertical="center" indent="1"/>
    </xf>
    <xf numFmtId="167" fontId="5" fillId="0" borderId="7" xfId="1" applyNumberFormat="1" applyFont="1" applyBorder="1" applyAlignment="1">
      <alignment horizontal="right" vertical="center" indent="1"/>
    </xf>
    <xf numFmtId="166" fontId="4" fillId="4" borderId="5" xfId="1" applyFont="1" applyFill="1" applyBorder="1" applyAlignment="1">
      <alignment horizontal="right" vertical="center" indent="1"/>
    </xf>
    <xf numFmtId="167" fontId="5" fillId="0" borderId="51" xfId="1" applyNumberFormat="1" applyFont="1" applyBorder="1" applyAlignment="1">
      <alignment horizontal="right" vertical="center" indent="1"/>
    </xf>
    <xf numFmtId="167" fontId="5" fillId="0" borderId="27" xfId="1" applyNumberFormat="1" applyFont="1" applyBorder="1" applyAlignment="1">
      <alignment horizontal="right" vertical="center" indent="1"/>
    </xf>
    <xf numFmtId="167" fontId="5" fillId="0" borderId="32" xfId="1" applyNumberFormat="1" applyFont="1" applyBorder="1" applyAlignment="1">
      <alignment horizontal="right" vertical="center" indent="1"/>
    </xf>
    <xf numFmtId="43" fontId="8" fillId="0" borderId="0" xfId="0" applyNumberFormat="1" applyFont="1" applyAlignment="1">
      <alignment horizontal="left" vertical="center"/>
    </xf>
    <xf numFmtId="0" fontId="4" fillId="4" borderId="5" xfId="0" applyFont="1" applyFill="1" applyBorder="1" applyAlignment="1">
      <alignment horizontal="center" vertical="center"/>
    </xf>
    <xf numFmtId="0" fontId="5" fillId="6" borderId="1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7" xfId="0" applyFont="1" applyFill="1" applyBorder="1" applyAlignment="1">
      <alignment horizontal="left" vertical="center" wrapText="1"/>
    </xf>
    <xf numFmtId="0" fontId="5" fillId="6" borderId="30" xfId="0" applyFont="1" applyFill="1" applyBorder="1" applyAlignment="1">
      <alignment horizontal="left" vertical="center" wrapText="1"/>
    </xf>
    <xf numFmtId="0" fontId="5" fillId="0" borderId="54" xfId="0" applyFont="1" applyBorder="1" applyAlignment="1">
      <alignment horizontal="center" vertical="center" wrapText="1"/>
    </xf>
    <xf numFmtId="0" fontId="5" fillId="5" borderId="55"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left" vertical="center" wrapText="1"/>
    </xf>
    <xf numFmtId="0" fontId="5" fillId="5" borderId="58" xfId="0" applyFont="1" applyFill="1" applyBorder="1" applyAlignment="1">
      <alignment horizontal="left" vertical="center" wrapText="1"/>
    </xf>
    <xf numFmtId="0" fontId="5" fillId="0" borderId="59" xfId="0" applyFont="1" applyBorder="1" applyAlignment="1">
      <alignment horizontal="left" vertical="center" wrapText="1"/>
    </xf>
    <xf numFmtId="0" fontId="5" fillId="8" borderId="38"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7" xfId="0" applyFont="1" applyFill="1" applyBorder="1" applyAlignment="1">
      <alignment horizontal="left" vertical="center" wrapText="1"/>
    </xf>
    <xf numFmtId="0" fontId="5" fillId="5" borderId="20" xfId="0" applyFont="1" applyFill="1" applyBorder="1" applyAlignment="1">
      <alignment horizontal="center" vertical="center" wrapText="1"/>
    </xf>
    <xf numFmtId="0" fontId="39" fillId="26" borderId="40" xfId="0" applyFont="1" applyFill="1" applyBorder="1" applyAlignment="1">
      <alignment horizontal="center" vertical="center" wrapText="1"/>
    </xf>
    <xf numFmtId="0" fontId="39" fillId="26" borderId="40" xfId="0" applyFont="1" applyFill="1" applyBorder="1" applyAlignment="1">
      <alignment horizontal="center" vertical="center"/>
    </xf>
    <xf numFmtId="0" fontId="40" fillId="26" borderId="40" xfId="0" applyFont="1" applyFill="1" applyBorder="1" applyAlignment="1">
      <alignment horizontal="center" vertical="center"/>
    </xf>
    <xf numFmtId="0" fontId="41" fillId="0" borderId="40" xfId="0" applyFont="1" applyBorder="1" applyAlignment="1">
      <alignment horizontal="center" vertical="center"/>
    </xf>
    <xf numFmtId="0" fontId="41" fillId="0" borderId="40" xfId="0" applyFont="1" applyBorder="1" applyAlignment="1">
      <alignment vertical="center" wrapText="1"/>
    </xf>
    <xf numFmtId="0" fontId="41" fillId="0" borderId="40" xfId="0" applyFont="1" applyBorder="1" applyAlignment="1">
      <alignment horizontal="center" vertical="center" wrapText="1"/>
    </xf>
    <xf numFmtId="4" fontId="41" fillId="0" borderId="40" xfId="0" applyNumberFormat="1" applyFont="1" applyBorder="1" applyAlignment="1">
      <alignment vertical="center" wrapText="1"/>
    </xf>
    <xf numFmtId="4" fontId="41" fillId="0" borderId="40" xfId="0" applyNumberFormat="1" applyFont="1" applyBorder="1" applyAlignment="1">
      <alignment horizontal="center" vertical="center" wrapText="1"/>
    </xf>
    <xf numFmtId="0" fontId="38" fillId="29" borderId="42" xfId="0" applyFont="1" applyFill="1" applyBorder="1" applyAlignment="1">
      <alignment vertical="center" wrapText="1"/>
    </xf>
    <xf numFmtId="0" fontId="42" fillId="29" borderId="42" xfId="0" applyFont="1" applyFill="1" applyBorder="1" applyAlignment="1">
      <alignment horizontal="right" vertical="center"/>
    </xf>
    <xf numFmtId="4" fontId="38" fillId="29" borderId="43" xfId="0" applyNumberFormat="1" applyFont="1" applyFill="1" applyBorder="1" applyAlignment="1">
      <alignment horizontal="right" vertical="center" wrapText="1"/>
    </xf>
    <xf numFmtId="0" fontId="41" fillId="0" borderId="40" xfId="0" applyFont="1" applyFill="1" applyBorder="1" applyAlignment="1">
      <alignment horizontal="center" vertical="center" wrapText="1"/>
    </xf>
    <xf numFmtId="0" fontId="41" fillId="0" borderId="40" xfId="0" applyFont="1" applyFill="1" applyBorder="1" applyAlignment="1">
      <alignment vertical="center" wrapText="1"/>
    </xf>
    <xf numFmtId="4" fontId="41" fillId="0" borderId="40" xfId="0" applyNumberFormat="1" applyFont="1" applyFill="1" applyBorder="1" applyAlignment="1">
      <alignment vertical="center"/>
    </xf>
    <xf numFmtId="4" fontId="41" fillId="0" borderId="40" xfId="0" applyNumberFormat="1" applyFont="1" applyFill="1" applyBorder="1" applyAlignment="1">
      <alignment horizontal="center" vertical="center"/>
    </xf>
    <xf numFmtId="4" fontId="41" fillId="0" borderId="40" xfId="0" applyNumberFormat="1" applyFont="1" applyFill="1" applyBorder="1" applyAlignment="1">
      <alignment horizontal="center" vertical="center" wrapText="1"/>
    </xf>
    <xf numFmtId="4" fontId="41" fillId="0" borderId="40" xfId="0" applyNumberFormat="1" applyFont="1" applyFill="1" applyBorder="1" applyAlignment="1">
      <alignment horizontal="right" vertical="center" indent="1"/>
    </xf>
    <xf numFmtId="0" fontId="41" fillId="0" borderId="40" xfId="0" applyFont="1" applyFill="1" applyBorder="1" applyAlignment="1">
      <alignment horizontal="center" vertical="center"/>
    </xf>
    <xf numFmtId="0" fontId="0" fillId="0" borderId="0" xfId="0" applyAlignment="1">
      <alignment vertical="center"/>
    </xf>
    <xf numFmtId="4" fontId="43" fillId="0" borderId="40" xfId="0" applyNumberFormat="1" applyFont="1" applyBorder="1" applyAlignment="1">
      <alignment vertical="center" wrapText="1"/>
    </xf>
    <xf numFmtId="4" fontId="43" fillId="0" borderId="40" xfId="0" applyNumberFormat="1" applyFont="1" applyFill="1" applyBorder="1" applyAlignment="1">
      <alignment vertical="center"/>
    </xf>
    <xf numFmtId="0" fontId="45" fillId="30" borderId="0" xfId="143" applyFont="1" applyFill="1" applyAlignment="1">
      <alignment vertical="top" wrapText="1"/>
    </xf>
    <xf numFmtId="0" fontId="2" fillId="0" borderId="0" xfId="143"/>
    <xf numFmtId="0" fontId="2" fillId="30" borderId="0" xfId="143" applyFont="1" applyFill="1" applyAlignment="1">
      <alignment horizontal="center" vertical="top" wrapText="1"/>
    </xf>
    <xf numFmtId="0" fontId="2" fillId="30" borderId="0" xfId="143" applyFont="1" applyFill="1" applyAlignment="1">
      <alignment vertical="top" wrapText="1"/>
    </xf>
    <xf numFmtId="0" fontId="2" fillId="30" borderId="0" xfId="143" applyFont="1" applyFill="1" applyAlignment="1">
      <alignment horizontal="left" vertical="top" wrapText="1"/>
    </xf>
    <xf numFmtId="0" fontId="44" fillId="31" borderId="4" xfId="143" applyFont="1" applyFill="1" applyBorder="1" applyAlignment="1">
      <alignment horizontal="center" vertical="center" wrapText="1"/>
    </xf>
    <xf numFmtId="0" fontId="44" fillId="31" borderId="6" xfId="143" applyFont="1" applyFill="1" applyBorder="1" applyAlignment="1">
      <alignment horizontal="center" vertical="center" wrapText="1"/>
    </xf>
    <xf numFmtId="0" fontId="2" fillId="30" borderId="18" xfId="143" applyFont="1" applyFill="1" applyBorder="1" applyAlignment="1">
      <alignment horizontal="center" vertical="center" wrapText="1"/>
    </xf>
    <xf numFmtId="4" fontId="54" fillId="30" borderId="37" xfId="143" applyNumberFormat="1" applyFont="1" applyFill="1" applyBorder="1" applyAlignment="1">
      <alignment horizontal="center" vertical="center" wrapText="1"/>
    </xf>
    <xf numFmtId="0" fontId="56" fillId="30" borderId="0" xfId="143" quotePrefix="1" applyFont="1" applyFill="1" applyAlignment="1">
      <alignment horizontal="justify" vertical="center" wrapText="1"/>
    </xf>
    <xf numFmtId="0" fontId="2" fillId="30" borderId="0" xfId="143" quotePrefix="1" applyFont="1" applyFill="1" applyAlignment="1">
      <alignment horizontal="justify" vertical="center" wrapText="1"/>
    </xf>
    <xf numFmtId="0" fontId="47" fillId="30" borderId="0" xfId="143" quotePrefix="1" applyFont="1" applyFill="1" applyAlignment="1">
      <alignment horizontal="justify" vertical="center" wrapText="1"/>
    </xf>
    <xf numFmtId="0" fontId="47" fillId="30" borderId="0" xfId="143" applyFont="1" applyFill="1" applyBorder="1" applyAlignment="1">
      <alignment horizontal="justify" vertical="top" wrapText="1"/>
    </xf>
    <xf numFmtId="0" fontId="45" fillId="30" borderId="13" xfId="143" applyFont="1" applyFill="1" applyBorder="1" applyAlignment="1">
      <alignment horizontal="center" vertical="top" wrapText="1"/>
    </xf>
    <xf numFmtId="0" fontId="47" fillId="30" borderId="0" xfId="143" applyFont="1" applyFill="1" applyBorder="1" applyAlignment="1">
      <alignment horizontal="left" vertical="top" wrapText="1"/>
    </xf>
    <xf numFmtId="0" fontId="64" fillId="0" borderId="86" xfId="106" applyFont="1" applyBorder="1" applyAlignment="1">
      <alignment horizontal="justify" vertical="center" wrapText="1"/>
    </xf>
    <xf numFmtId="0" fontId="63" fillId="0" borderId="87" xfId="106" applyFont="1" applyBorder="1" applyAlignment="1">
      <alignment horizontal="center" vertical="center" wrapText="1"/>
    </xf>
    <xf numFmtId="0" fontId="63" fillId="0" borderId="88" xfId="106" applyFont="1" applyBorder="1" applyAlignment="1">
      <alignment vertical="center" wrapText="1"/>
    </xf>
    <xf numFmtId="0" fontId="2" fillId="0" borderId="0" xfId="144"/>
    <xf numFmtId="0" fontId="52" fillId="30" borderId="0" xfId="143" applyFont="1" applyFill="1" applyBorder="1" applyAlignment="1">
      <alignment horizontal="left" vertical="top" wrapText="1"/>
    </xf>
    <xf numFmtId="0" fontId="2" fillId="30" borderId="0" xfId="143" applyFont="1" applyFill="1" applyAlignment="1">
      <alignment horizontal="center" vertical="center" wrapText="1"/>
    </xf>
    <xf numFmtId="0" fontId="2" fillId="30" borderId="0" xfId="143" applyFont="1" applyFill="1" applyAlignment="1">
      <alignment vertical="center" wrapText="1"/>
    </xf>
    <xf numFmtId="0" fontId="4" fillId="7" borderId="34" xfId="2" applyFont="1" applyFill="1" applyBorder="1" applyAlignment="1">
      <alignment horizontal="left" vertical="center" wrapText="1"/>
    </xf>
    <xf numFmtId="0" fontId="4" fillId="7" borderId="35" xfId="2"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Alignment="1">
      <alignment horizontal="center" vertical="center" wrapText="1"/>
    </xf>
    <xf numFmtId="0" fontId="5" fillId="0" borderId="18" xfId="2" applyFont="1" applyBorder="1" applyAlignment="1">
      <alignment horizontal="center" vertical="center" wrapText="1"/>
    </xf>
    <xf numFmtId="0" fontId="5" fillId="0" borderId="30" xfId="2" applyFont="1" applyBorder="1" applyAlignment="1">
      <alignment horizontal="center" vertical="center" wrapText="1"/>
    </xf>
    <xf numFmtId="0" fontId="63" fillId="0" borderId="79" xfId="106" applyFont="1" applyBorder="1" applyAlignment="1">
      <alignment horizontal="justify" vertical="center" wrapText="1"/>
    </xf>
    <xf numFmtId="0" fontId="63" fillId="0" borderId="80" xfId="106" applyFont="1" applyBorder="1" applyAlignment="1">
      <alignment horizontal="justify" vertical="center" wrapText="1"/>
    </xf>
    <xf numFmtId="0" fontId="64" fillId="0" borderId="40" xfId="106" applyFont="1" applyBorder="1" applyAlignment="1">
      <alignment horizontal="center" vertical="center" wrapText="1"/>
    </xf>
    <xf numFmtId="0" fontId="55" fillId="0" borderId="0" xfId="144" applyFont="1" applyAlignment="1">
      <alignment horizontal="left" vertical="center"/>
    </xf>
    <xf numFmtId="0" fontId="52" fillId="30" borderId="0" xfId="143" applyFont="1" applyFill="1" applyBorder="1" applyAlignment="1">
      <alignment horizontal="left" vertical="top" wrapText="1"/>
    </xf>
    <xf numFmtId="0" fontId="2" fillId="30" borderId="0" xfId="143" applyFont="1" applyFill="1" applyAlignment="1">
      <alignment horizontal="left" vertical="center" wrapText="1"/>
    </xf>
    <xf numFmtId="0" fontId="2" fillId="30" borderId="0" xfId="143" applyFont="1" applyFill="1" applyAlignment="1">
      <alignment horizontal="center" vertical="center" wrapText="1"/>
    </xf>
    <xf numFmtId="0" fontId="63" fillId="0" borderId="89" xfId="106" applyFont="1" applyBorder="1" applyAlignment="1">
      <alignment horizontal="justify" vertical="center" wrapText="1"/>
    </xf>
    <xf numFmtId="0" fontId="63" fillId="0" borderId="90" xfId="106" applyFont="1" applyBorder="1" applyAlignment="1">
      <alignment horizontal="justify" vertical="center" wrapText="1"/>
    </xf>
    <xf numFmtId="0" fontId="61" fillId="32" borderId="79" xfId="143" applyFont="1" applyFill="1" applyBorder="1" applyAlignment="1">
      <alignment horizontal="center" vertical="center" wrapText="1"/>
    </xf>
    <xf numFmtId="0" fontId="61" fillId="32" borderId="80" xfId="143" applyFont="1" applyFill="1" applyBorder="1" applyAlignment="1">
      <alignment horizontal="center" vertical="center" wrapText="1"/>
    </xf>
    <xf numFmtId="0" fontId="61" fillId="32" borderId="82" xfId="143" applyFont="1" applyFill="1" applyBorder="1" applyAlignment="1">
      <alignment horizontal="center" vertical="center" wrapText="1"/>
    </xf>
    <xf numFmtId="0" fontId="61" fillId="32" borderId="83" xfId="143" applyFont="1" applyFill="1" applyBorder="1" applyAlignment="1">
      <alignment horizontal="center" vertical="center" wrapText="1"/>
    </xf>
    <xf numFmtId="0" fontId="62" fillId="32" borderId="80" xfId="143" applyFont="1" applyFill="1" applyBorder="1" applyAlignment="1">
      <alignment horizontal="center" vertical="center" wrapText="1"/>
    </xf>
    <xf numFmtId="0" fontId="62" fillId="32" borderId="83" xfId="143" applyFont="1" applyFill="1" applyBorder="1" applyAlignment="1">
      <alignment horizontal="center" vertical="center" wrapText="1"/>
    </xf>
    <xf numFmtId="0" fontId="62" fillId="32" borderId="81" xfId="143" applyFont="1" applyFill="1" applyBorder="1" applyAlignment="1">
      <alignment horizontal="center" vertical="center" wrapText="1"/>
    </xf>
    <xf numFmtId="0" fontId="62" fillId="32" borderId="84" xfId="143" applyFont="1" applyFill="1" applyBorder="1" applyAlignment="1">
      <alignment horizontal="center" vertical="center" wrapText="1"/>
    </xf>
    <xf numFmtId="0" fontId="55" fillId="0" borderId="0" xfId="143" applyFont="1" applyAlignment="1">
      <alignment horizontal="left" vertical="center"/>
    </xf>
    <xf numFmtId="0" fontId="63" fillId="0" borderId="85" xfId="106" applyFont="1" applyBorder="1" applyAlignment="1">
      <alignment horizontal="justify" vertical="center" wrapText="1"/>
    </xf>
    <xf numFmtId="0" fontId="63" fillId="0" borderId="40" xfId="106" applyFont="1" applyBorder="1" applyAlignment="1">
      <alignment horizontal="justify" vertical="center" wrapText="1"/>
    </xf>
    <xf numFmtId="0" fontId="47" fillId="30" borderId="0" xfId="143" applyFont="1" applyFill="1" applyBorder="1" applyAlignment="1">
      <alignment horizontal="justify" vertical="top" wrapText="1"/>
    </xf>
    <xf numFmtId="0" fontId="47" fillId="30" borderId="0" xfId="143" applyFont="1" applyFill="1" applyBorder="1" applyAlignment="1">
      <alignment horizontal="left" vertical="top" wrapText="1"/>
    </xf>
    <xf numFmtId="0" fontId="47" fillId="30" borderId="0" xfId="143" quotePrefix="1" applyFont="1" applyFill="1" applyAlignment="1">
      <alignment horizontal="justify" vertical="center" wrapText="1"/>
    </xf>
    <xf numFmtId="0" fontId="47" fillId="30" borderId="0" xfId="143" applyFont="1" applyFill="1" applyAlignment="1">
      <alignment horizontal="justify" vertical="center" wrapText="1"/>
    </xf>
    <xf numFmtId="0" fontId="47" fillId="30" borderId="0" xfId="143" quotePrefix="1" applyFont="1" applyFill="1" applyAlignment="1">
      <alignment horizontal="justify" vertical="top" wrapText="1"/>
    </xf>
    <xf numFmtId="4" fontId="53" fillId="0" borderId="77" xfId="143" applyNumberFormat="1" applyFont="1" applyBorder="1" applyAlignment="1">
      <alignment horizontal="left" vertical="center" wrapText="1"/>
    </xf>
    <xf numFmtId="0" fontId="53" fillId="0" borderId="53" xfId="143" applyFont="1" applyBorder="1" applyAlignment="1">
      <alignment horizontal="left" vertical="center" wrapText="1"/>
    </xf>
    <xf numFmtId="0" fontId="53" fillId="0" borderId="78" xfId="143" applyFont="1" applyBorder="1" applyAlignment="1">
      <alignment horizontal="left" vertical="center" wrapText="1"/>
    </xf>
    <xf numFmtId="0" fontId="56" fillId="30" borderId="2" xfId="143" applyFont="1" applyFill="1" applyBorder="1" applyAlignment="1">
      <alignment horizontal="justify" vertical="top" wrapText="1"/>
    </xf>
    <xf numFmtId="0" fontId="56" fillId="30" borderId="0" xfId="143" applyFont="1" applyFill="1" applyBorder="1" applyAlignment="1">
      <alignment horizontal="justify" vertical="top" wrapText="1"/>
    </xf>
    <xf numFmtId="0" fontId="53" fillId="30" borderId="0" xfId="143" applyFont="1" applyFill="1" applyAlignment="1">
      <alignment horizontal="justify" vertical="center" wrapText="1"/>
    </xf>
    <xf numFmtId="0" fontId="58" fillId="30" borderId="0" xfId="143" applyFont="1" applyFill="1" applyAlignment="1">
      <alignment horizontal="justify" vertical="center" wrapText="1"/>
    </xf>
    <xf numFmtId="0" fontId="2" fillId="30" borderId="0" xfId="143" applyFont="1" applyFill="1" applyAlignment="1">
      <alignment horizontal="left" vertical="top" wrapText="1"/>
    </xf>
    <xf numFmtId="0" fontId="47" fillId="0" borderId="0" xfId="143" applyFont="1" applyBorder="1" applyAlignment="1">
      <alignment horizontal="justify" vertical="top" wrapText="1"/>
    </xf>
    <xf numFmtId="0" fontId="52" fillId="0" borderId="0" xfId="143" applyFont="1" applyBorder="1" applyAlignment="1">
      <alignment horizontal="justify" vertical="top" wrapText="1"/>
    </xf>
    <xf numFmtId="0" fontId="44" fillId="31" borderId="4" xfId="143" applyFont="1" applyFill="1" applyBorder="1" applyAlignment="1">
      <alignment horizontal="center" vertical="center" wrapText="1"/>
    </xf>
    <xf numFmtId="0" fontId="44" fillId="31" borderId="5" xfId="143" applyFont="1" applyFill="1" applyBorder="1" applyAlignment="1">
      <alignment horizontal="center" vertical="center" wrapText="1"/>
    </xf>
    <xf numFmtId="0" fontId="44" fillId="31" borderId="6" xfId="143" applyFont="1" applyFill="1" applyBorder="1" applyAlignment="1">
      <alignment horizontal="center" vertical="center" wrapText="1"/>
    </xf>
    <xf numFmtId="0" fontId="45" fillId="30" borderId="0" xfId="143" applyFont="1" applyFill="1" applyAlignment="1">
      <alignment horizontal="left" vertical="center" wrapText="1" indent="2"/>
    </xf>
    <xf numFmtId="0" fontId="46" fillId="30" borderId="0" xfId="143" applyFont="1" applyFill="1" applyAlignment="1">
      <alignment horizontal="center" vertical="top" wrapText="1"/>
    </xf>
    <xf numFmtId="0" fontId="37" fillId="25" borderId="47" xfId="0" applyFont="1" applyFill="1" applyBorder="1" applyAlignment="1">
      <alignment horizontal="center" vertical="center" wrapText="1"/>
    </xf>
    <xf numFmtId="0" fontId="37" fillId="25" borderId="46" xfId="0" applyFont="1" applyFill="1" applyBorder="1" applyAlignment="1">
      <alignment horizontal="center" vertical="center" wrapText="1"/>
    </xf>
    <xf numFmtId="0" fontId="37" fillId="25" borderId="75" xfId="0" applyFont="1" applyFill="1" applyBorder="1" applyAlignment="1">
      <alignment horizontal="center" vertical="center" wrapText="1"/>
    </xf>
    <xf numFmtId="0" fontId="37" fillId="25" borderId="44" xfId="0" applyFont="1" applyFill="1" applyBorder="1" applyAlignment="1">
      <alignment horizontal="center" vertical="center" wrapText="1"/>
    </xf>
    <xf numFmtId="0" fontId="37" fillId="25" borderId="45" xfId="0" applyFont="1" applyFill="1" applyBorder="1" applyAlignment="1">
      <alignment horizontal="center" vertical="center" wrapText="1"/>
    </xf>
    <xf numFmtId="0" fontId="37" fillId="25" borderId="76"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6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70" xfId="0" applyFont="1" applyBorder="1" applyAlignment="1">
      <alignment horizontal="center" vertical="center" wrapText="1"/>
    </xf>
    <xf numFmtId="0" fontId="39" fillId="26" borderId="40" xfId="0" applyFont="1" applyFill="1" applyBorder="1" applyAlignment="1">
      <alignment horizontal="center" vertical="center"/>
    </xf>
    <xf numFmtId="0" fontId="39" fillId="26" borderId="40" xfId="0" applyFont="1" applyFill="1" applyBorder="1" applyAlignment="1">
      <alignment horizontal="center" vertical="center" wrapText="1"/>
    </xf>
    <xf numFmtId="0" fontId="38" fillId="29" borderId="41" xfId="0" applyFont="1" applyFill="1" applyBorder="1" applyAlignment="1">
      <alignment vertical="center" wrapText="1"/>
    </xf>
    <xf numFmtId="0" fontId="38" fillId="29" borderId="42" xfId="0" applyFont="1" applyFill="1" applyBorder="1" applyAlignment="1">
      <alignment vertical="center" wrapText="1"/>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73" xfId="0" applyFont="1" applyBorder="1" applyAlignment="1">
      <alignment vertical="center" wrapText="1"/>
    </xf>
    <xf numFmtId="0" fontId="42" fillId="0" borderId="11" xfId="0" applyFont="1" applyBorder="1" applyAlignment="1">
      <alignment vertical="center" wrapText="1"/>
    </xf>
    <xf numFmtId="0" fontId="42" fillId="0" borderId="0" xfId="0" applyFont="1" applyBorder="1" applyAlignment="1">
      <alignment vertical="center" wrapText="1"/>
    </xf>
    <xf numFmtId="0" fontId="42" fillId="0" borderId="70" xfId="0" applyFont="1" applyBorder="1" applyAlignment="1">
      <alignment vertical="center" wrapText="1"/>
    </xf>
    <xf numFmtId="0" fontId="42" fillId="0" borderId="18" xfId="0" applyFont="1" applyBorder="1" applyAlignment="1">
      <alignment vertical="center" wrapText="1"/>
    </xf>
    <xf numFmtId="0" fontId="42" fillId="0" borderId="30" xfId="0" applyFont="1" applyBorder="1" applyAlignment="1">
      <alignment vertical="center" wrapText="1"/>
    </xf>
    <xf numFmtId="0" fontId="42" fillId="0" borderId="74" xfId="0" applyFont="1" applyBorder="1" applyAlignment="1">
      <alignment vertical="center" wrapText="1"/>
    </xf>
    <xf numFmtId="0" fontId="38" fillId="27" borderId="40" xfId="0" applyFont="1" applyFill="1" applyBorder="1" applyAlignment="1">
      <alignment vertical="center"/>
    </xf>
    <xf numFmtId="0" fontId="41" fillId="0" borderId="40" xfId="0" applyFont="1" applyFill="1" applyBorder="1" applyAlignment="1">
      <alignment horizontal="center" vertical="center" wrapText="1"/>
    </xf>
    <xf numFmtId="0" fontId="38" fillId="28" borderId="40" xfId="0" applyFont="1" applyFill="1" applyBorder="1" applyAlignment="1">
      <alignment vertical="center"/>
    </xf>
  </cellXfs>
  <cellStyles count="145">
    <cellStyle name="20% - Énfasis1 2" xfId="15"/>
    <cellStyle name="20% - Énfasis2 2" xfId="16"/>
    <cellStyle name="20% - Énfasis3 2" xfId="17"/>
    <cellStyle name="20% - Énfasis4 2" xfId="18"/>
    <cellStyle name="20% - Énfasis5 2" xfId="19"/>
    <cellStyle name="20% - Énfasis6 2" xfId="20"/>
    <cellStyle name="40% - Énfasis1 2" xfId="21"/>
    <cellStyle name="40% - Énfasis2 2" xfId="22"/>
    <cellStyle name="40% - Énfasis3 2" xfId="23"/>
    <cellStyle name="40% - Énfasis4 2" xfId="24"/>
    <cellStyle name="40% - Énfasis5 2" xfId="25"/>
    <cellStyle name="40% - Énfasis6 2" xfId="26"/>
    <cellStyle name="60% - Énfasis1 2" xfId="27"/>
    <cellStyle name="60% - Énfasis2 2" xfId="28"/>
    <cellStyle name="60% - Énfasis3 2" xfId="29"/>
    <cellStyle name="60% - Énfasis4 2" xfId="30"/>
    <cellStyle name="60% - Énfasis5 2" xfId="31"/>
    <cellStyle name="60% - Énfasis6 2" xfId="32"/>
    <cellStyle name="Bueno 2" xfId="33"/>
    <cellStyle name="Cálculo 2" xfId="34"/>
    <cellStyle name="Cancel" xfId="35"/>
    <cellStyle name="Cancel 2" xfId="36"/>
    <cellStyle name="Cancel 2 2" xfId="37"/>
    <cellStyle name="Cancel 2 3" xfId="38"/>
    <cellStyle name="Cancel_03a Costo de Materiales-E.Tarma" xfId="39"/>
    <cellStyle name="Celda de comprobación 2" xfId="40"/>
    <cellStyle name="Celda vinculada 2" xfId="41"/>
    <cellStyle name="Comma0 - Modelo1" xfId="42"/>
    <cellStyle name="Comma0 - Style1" xfId="43"/>
    <cellStyle name="Comma1 - Modelo2" xfId="44"/>
    <cellStyle name="Comma1 - Style2" xfId="45"/>
    <cellStyle name="Currency [0]_8-a, perstat-nov" xfId="46"/>
    <cellStyle name="Currency_8-a, perstat-nov" xfId="47"/>
    <cellStyle name="Date" xfId="48"/>
    <cellStyle name="Encabezado 1 2" xfId="49"/>
    <cellStyle name="Encabezado 4 2" xfId="50"/>
    <cellStyle name="Énfasis1 2" xfId="51"/>
    <cellStyle name="Énfasis2 2" xfId="52"/>
    <cellStyle name="Énfasis3 2" xfId="53"/>
    <cellStyle name="Énfasis4 2" xfId="54"/>
    <cellStyle name="Énfasis5 2" xfId="55"/>
    <cellStyle name="Énfasis6 2" xfId="56"/>
    <cellStyle name="Entrada 2" xfId="57"/>
    <cellStyle name="Euro" xfId="58"/>
    <cellStyle name="Euro 2" xfId="59"/>
    <cellStyle name="Euro 3" xfId="60"/>
    <cellStyle name="F2" xfId="61"/>
    <cellStyle name="F3" xfId="62"/>
    <cellStyle name="F4" xfId="63"/>
    <cellStyle name="F5" xfId="64"/>
    <cellStyle name="F6" xfId="65"/>
    <cellStyle name="F7" xfId="66"/>
    <cellStyle name="F8" xfId="67"/>
    <cellStyle name="Fixed" xfId="68"/>
    <cellStyle name="HEADING1" xfId="69"/>
    <cellStyle name="HEADING2" xfId="70"/>
    <cellStyle name="Incorrecto 2" xfId="71"/>
    <cellStyle name="Millares" xfId="1" builtinId="3"/>
    <cellStyle name="Millares [0] 2" xfId="72"/>
    <cellStyle name="Millares [0] 2 2" xfId="73"/>
    <cellStyle name="Millares [0] 2 2 2" xfId="74"/>
    <cellStyle name="Millares [0] 2 3" xfId="75"/>
    <cellStyle name="Millares [0] 3" xfId="76"/>
    <cellStyle name="Millares 2" xfId="10"/>
    <cellStyle name="Millares 2 2" xfId="77"/>
    <cellStyle name="Millares 2 2 2" xfId="78"/>
    <cellStyle name="Millares 2 2 2 2" xfId="79"/>
    <cellStyle name="Millares 2 2 2 3" xfId="13"/>
    <cellStyle name="Millares 2 2 3" xfId="4"/>
    <cellStyle name="Millares 2 3" xfId="80"/>
    <cellStyle name="Millares 2 4" xfId="81"/>
    <cellStyle name="Millares 3" xfId="82"/>
    <cellStyle name="Millares 3 2" xfId="83"/>
    <cellStyle name="Millares 3 3" xfId="6"/>
    <cellStyle name="Millares 3 4" xfId="84"/>
    <cellStyle name="Millares 4" xfId="85"/>
    <cellStyle name="Millares 5" xfId="11"/>
    <cellStyle name="Millares 5 2" xfId="86"/>
    <cellStyle name="Millares 6" xfId="87"/>
    <cellStyle name="Millares 7" xfId="88"/>
    <cellStyle name="Millares 8" xfId="89"/>
    <cellStyle name="Moneda 2" xfId="90"/>
    <cellStyle name="Moneda 2 2" xfId="91"/>
    <cellStyle name="Moneda 2 3" xfId="92"/>
    <cellStyle name="Moneda 3" xfId="93"/>
    <cellStyle name="Moneda 4" xfId="94"/>
    <cellStyle name="Moneda 5" xfId="95"/>
    <cellStyle name="Moneda 6" xfId="96"/>
    <cellStyle name="Neutral 2" xfId="97"/>
    <cellStyle name="Normal" xfId="0" builtinId="0"/>
    <cellStyle name="Normal 10" xfId="98"/>
    <cellStyle name="Normal 11" xfId="5"/>
    <cellStyle name="Normal 11 2 2" xfId="143"/>
    <cellStyle name="Normal 12" xfId="99"/>
    <cellStyle name="Normal 13" xfId="100"/>
    <cellStyle name="Normal 14" xfId="12"/>
    <cellStyle name="Normal 15" xfId="14"/>
    <cellStyle name="Normal 2" xfId="7"/>
    <cellStyle name="Normal 2 2" xfId="2"/>
    <cellStyle name="Normal 2 2 2" xfId="101"/>
    <cellStyle name="Normal 2 3" xfId="102"/>
    <cellStyle name="Normal 2 4" xfId="103"/>
    <cellStyle name="Normal 2 5" xfId="104"/>
    <cellStyle name="Normal 2 6" xfId="8"/>
    <cellStyle name="Normal 2 7" xfId="105"/>
    <cellStyle name="Normal 3" xfId="106"/>
    <cellStyle name="Normal 3 2" xfId="107"/>
    <cellStyle name="Normal 3 2 2" xfId="108"/>
    <cellStyle name="Normal 3 3" xfId="109"/>
    <cellStyle name="Normal 3 4" xfId="110"/>
    <cellStyle name="Normal 4" xfId="111"/>
    <cellStyle name="Normal 4 2" xfId="112"/>
    <cellStyle name="Normal 4 2 2" xfId="113"/>
    <cellStyle name="Normal 5" xfId="114"/>
    <cellStyle name="Normal 5 2" xfId="115"/>
    <cellStyle name="Normal 5 2 2" xfId="116"/>
    <cellStyle name="Normal 5 2 3" xfId="117"/>
    <cellStyle name="Normal 5 2 4" xfId="144"/>
    <cellStyle name="Normal 6" xfId="118"/>
    <cellStyle name="Normal 7" xfId="119"/>
    <cellStyle name="Normal 7 2" xfId="120"/>
    <cellStyle name="Normal 8" xfId="121"/>
    <cellStyle name="Normal 9" xfId="122"/>
    <cellStyle name="Notas 2" xfId="123"/>
    <cellStyle name="Porcentaje 2" xfId="3"/>
    <cellStyle name="Porcentaje 2 2" xfId="124"/>
    <cellStyle name="Porcentaje 3" xfId="9"/>
    <cellStyle name="Porcentaje 3 2" xfId="125"/>
    <cellStyle name="Porcentaje 3 3" xfId="126"/>
    <cellStyle name="Porcentual 2" xfId="127"/>
    <cellStyle name="Porcentual 2 2" xfId="128"/>
    <cellStyle name="Porcentual 2 3" xfId="129"/>
    <cellStyle name="Porcentual 2 4" xfId="130"/>
    <cellStyle name="Porcentual 2 5" xfId="131"/>
    <cellStyle name="Porcentual 3" xfId="132"/>
    <cellStyle name="Porcentual 4" xfId="133"/>
    <cellStyle name="Porcentual 5" xfId="134"/>
    <cellStyle name="RM" xfId="135"/>
    <cellStyle name="Salida 2" xfId="136"/>
    <cellStyle name="Texto de advertencia 2" xfId="137"/>
    <cellStyle name="Texto explicativo 2" xfId="138"/>
    <cellStyle name="Título 2 2" xfId="139"/>
    <cellStyle name="Título 3 2" xfId="140"/>
    <cellStyle name="Título 4" xfId="141"/>
    <cellStyle name="Total 2" xfId="142"/>
  </cellStyles>
  <dxfs count="1">
    <dxf>
      <font>
        <color rgb="FF006100"/>
      </font>
      <fill>
        <patternFill>
          <bgColor rgb="FFC6EFCE"/>
        </patternFill>
      </fill>
    </dxf>
  </dxfs>
  <tableStyles count="0" defaultTableStyle="TableStyleMedium2" defaultPivotStyle="PivotStyleLight16"/>
  <colors>
    <mruColors>
      <color rgb="FF1606EA"/>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calcChain" Target="calcChain.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8" Type="http://schemas.openxmlformats.org/officeDocument/2006/relationships/externalLink" Target="externalLinks/externalLink5.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PRES\Relapa\OFERTAS\7417\STIMA\7417stiA.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000\001\Budget_Forecast_Trends\DefEst2000-2001\FinalDefEst\ReestimateR0-Ag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5A2BE0D\FLOTAS,TALLER,DEPREC-EQUIPOS-SINMA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PRES\Relapa\VC\VARR\PLT\7417STI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ecnico\d\CUZCO%20ANDAHUAYLILLAS\CONTROL%20DE%20OBRA\PRODUCCION\metrado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mecon\coga\subcontrato\CIVIL\SUPERVISION%20OCTUBRE\Para%20supervisor%20TRAMO%2002%20-%20MES%20OCTUBRE\para%20supervision-pontones%20tramo%2002\puentes\golondrina\T2_PUEN_RMO_287+305_8506%20xl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HUARA-CHURIN\Base%20de%20Calculo\TRAMO%20I\05%20Gastos%20Generales\ANALISIS%20DE%20GASTOS%20GENERALES%20TRAMO%20I%20050820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mecon\coga\subcontrato\CIVIL\Carlos%20Diaz\PRESUPUESTOS%202005\D%20O%20E\SOL%202004-097C%20CELDAS%20DE%20FLOTACI&#211;N%20MOD%20160%20M3%2015-11-04\REVISIONES%20DE%20OFERTA\TRUCK%20SHOP\ROBERTO%20NU&#209;EZ\PPTO%20TRUCK%20SHOP%20%20ELECTRICO%20YU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ORELA/ESTUDIOS%20DE%20MERCADO/4.%20VR%20EST%20DEF%20TACNA%20COLLPA/Sustento/B261%20262%20Georeferencuiacion%20y%20monumentac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JANET%20ROSAS%20VARILLAS\HOB\E.%20SAN%20MARCOS\1%20VOLUMEN%20III%20(%20APU-%20IF)JUNIO\12%20Cotizaciones\SUST%20RE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PRES\Relapa\OFERTAS\7422\DPTO\CIVIL\7422CWX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uarios\eingenierialog1\Downloads\GG_EP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Metrados%20Lima-Canta\RED5\CANT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varios\Mis%20documentos\gerencia\Juelth\EXPEDIENTES%20TECNICOS\EDUCACION\SAN%20CRISTOBAL\Mis%20Documentos\prodapp\Contro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3FBD062E\tramo%203-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MIS%20DOCUMENTOS\PROVIAS%20-%202015\DOCUMENTOS%20DE%20EVALUACION\ARCHIVOS%20EVALUACION%20PROYECTO%20HUMAJALSO\HUMAJALSO%2022-06-2015\tramo%203-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IPRES\Relapa\Pascal\La%20Pampilla\MTO\Cicil%20works%20+%20steel%20structure\Civil%20work%20Phase%201%20revision%2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iaz\c\Mis%20documentos\Papeler&#237;a\COMPRAS\OBRA%203020\TABLERO%20CC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ILO-DESAGUADERO\TRAMO%20VII\COSTOS%20UNIT.ADI1-TVI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ADICIONAL%20N&#176;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PRESUP.ADICIONAL01-TV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OFERTAS\7417\STIMA\7417sti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MOBI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Usuario22\d\Tecnica\Presupuestos\Antamina\R99%20TRUCK%20SHOP\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aster\H\TINEO\PICHANAQUI\PICHANAQUI\ALTERNATIVA%202\08.%20Metrados\Metrado140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OFERTAS\7422\DPTO\CIVIL\7422CWX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ecnica\Presupuestos\Antamina\R990160%20CFEW%20Tanks%20CC-029\Water%20Storage%20Tanks\Water%20Storage%20Tanks\PPTO%20TRUCK%20SHOP%20REV4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ecnica\Presupuestos\Antamina\R990160%20CFEW%20Tanks%20CC-029\Water%20Storage%20Tanks\Water%20Storage%20Tanks\PPTO%20TRUCK%20SHOP%20REV4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MOORE%20DEFINITIVO\METRADOS\200\02.01.00-02.06.0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VAL-ABR-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PRES\Relapa\OFERTAS\7422\RDO\7422RDO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irecto"/>
      <sheetName val="equip"/>
      <sheetName val="mat&amp;sub"/>
      <sheetName val="indir"/>
      <sheetName val="gene"/>
      <sheetName val="tot"/>
      <sheetName val="prog "/>
      <sheetName val="pres_comp"/>
      <sheetName val="civ_1"/>
      <sheetName val="kp_civ1"/>
      <sheetName val="KP"/>
      <sheetName val="civpl1"/>
      <sheetName val="STRSUMM0"/>
      <sheetName val="Resumen Ejecutivo"/>
      <sheetName val="VALOR REFERENCIAL"/>
      <sheetName val="EPOM"/>
      <sheetName val="PLAN DE TRABAJO"/>
      <sheetName val="INFORME FINAL"/>
      <sheetName val="FINANCIEROS"/>
      <sheetName val="SEGUROS"/>
      <sheetName val="ESTADISTICA"/>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cstSumm"/>
      <sheetName val="EstComp"/>
      <sheetName val="CommoditySum"/>
      <sheetName val="Sheet1"/>
      <sheetName val="PT"/>
      <sheetName val="Detail"/>
      <sheetName val="PipeBlks"/>
      <sheetName val="ElectBlks"/>
      <sheetName val="Instr"/>
      <sheetName val="Criteria"/>
      <sheetName val="WBS-UP"/>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tas"/>
      <sheetName val="Taller"/>
      <sheetName val="Oper"/>
      <sheetName val="Deprec"/>
      <sheetName val="Dis_Mec"/>
      <sheetName val="C_MtoxMes"/>
      <sheetName val="Cost"/>
      <sheetName val="Grafi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_roma"/>
      <sheetName val="steel_roma"/>
      <sheetName val="tub_suma"/>
      <sheetName val="PRES"/>
      <sheetName val="ele"/>
      <sheetName val="inst_N"/>
      <sheetName val="pres_CMD"/>
      <sheetName val="oocc"/>
      <sheetName val="mont_mec"/>
      <sheetName val="desm_mec"/>
    </sheetNames>
    <sheetDataSet>
      <sheetData sheetId="0" refreshError="1">
        <row r="9">
          <cell r="C9" t="str">
            <v>ITEM</v>
          </cell>
          <cell r="F9" t="str">
            <v>|</v>
          </cell>
        </row>
        <row r="10">
          <cell r="D10" t="str">
            <v>EARTH MOVING</v>
          </cell>
          <cell r="F10" t="str">
            <v>|</v>
          </cell>
        </row>
        <row r="11">
          <cell r="F11" t="str">
            <v>|</v>
          </cell>
        </row>
        <row r="12">
          <cell r="C12">
            <v>2110.0100000000002</v>
          </cell>
          <cell r="D12" t="str">
            <v>Soil scrubbing 15 cm thick</v>
          </cell>
          <cell r="E12" t="str">
            <v>sqm</v>
          </cell>
          <cell r="F12" t="str">
            <v>|</v>
          </cell>
          <cell r="G12">
            <v>0</v>
          </cell>
        </row>
        <row r="13">
          <cell r="C13">
            <v>2111.0100000000002</v>
          </cell>
          <cell r="D13" t="str">
            <v>Soil general excavation</v>
          </cell>
          <cell r="E13" t="str">
            <v>cum</v>
          </cell>
          <cell r="F13" t="str">
            <v>|</v>
          </cell>
          <cell r="G13">
            <v>0</v>
          </cell>
        </row>
        <row r="14">
          <cell r="C14">
            <v>2113.1</v>
          </cell>
          <cell r="D14" t="str">
            <v>Gen.embankment w/matl from exc</v>
          </cell>
          <cell r="E14" t="str">
            <v>cum</v>
          </cell>
          <cell r="F14" t="str">
            <v>|</v>
          </cell>
          <cell r="G14">
            <v>0</v>
          </cell>
        </row>
        <row r="15">
          <cell r="C15">
            <v>2113.11</v>
          </cell>
          <cell r="D15" t="str">
            <v>Gen.embankment w/matl by contr</v>
          </cell>
          <cell r="E15" t="str">
            <v>cum</v>
          </cell>
          <cell r="F15" t="str">
            <v>|</v>
          </cell>
          <cell r="G15">
            <v>0</v>
          </cell>
        </row>
        <row r="16">
          <cell r="C16">
            <v>2199.02</v>
          </cell>
          <cell r="D16" t="str">
            <v>Exist. Binder &amp; W.course scarifying</v>
          </cell>
          <cell r="E16" t="str">
            <v>sqm</v>
          </cell>
          <cell r="F16" t="str">
            <v>|</v>
          </cell>
          <cell r="G16">
            <v>0</v>
          </cell>
        </row>
        <row r="17">
          <cell r="F17" t="str">
            <v>|</v>
          </cell>
        </row>
        <row r="18">
          <cell r="D18" t="str">
            <v>Total Earth Moving</v>
          </cell>
          <cell r="E18" t="str">
            <v>cum</v>
          </cell>
          <cell r="F18" t="str">
            <v>|</v>
          </cell>
        </row>
        <row r="19">
          <cell r="F19" t="str">
            <v>|</v>
          </cell>
        </row>
        <row r="20">
          <cell r="D20" t="str">
            <v>EARTH DYKES AND TANK BASIN AREA</v>
          </cell>
          <cell r="F20" t="str">
            <v>|</v>
          </cell>
        </row>
        <row r="21">
          <cell r="F21" t="str">
            <v>|</v>
          </cell>
        </row>
        <row r="22">
          <cell r="C22">
            <v>2117.02</v>
          </cell>
          <cell r="D22" t="str">
            <v>Surface compaction 90%</v>
          </cell>
          <cell r="E22" t="str">
            <v>sqm</v>
          </cell>
          <cell r="F22" t="str">
            <v>|</v>
          </cell>
          <cell r="G22">
            <v>0</v>
          </cell>
        </row>
        <row r="23">
          <cell r="C23">
            <v>2117.0300000000002</v>
          </cell>
          <cell r="D23" t="str">
            <v>Surface compaction 95%</v>
          </cell>
          <cell r="E23" t="str">
            <v>sqm</v>
          </cell>
          <cell r="F23" t="str">
            <v>|</v>
          </cell>
          <cell r="G23">
            <v>0</v>
          </cell>
        </row>
        <row r="24">
          <cell r="C24">
            <v>2117.0100000000002</v>
          </cell>
          <cell r="D24" t="str">
            <v>Surface levelling</v>
          </cell>
          <cell r="E24" t="str">
            <v>sqm</v>
          </cell>
          <cell r="F24" t="str">
            <v>|</v>
          </cell>
          <cell r="G24">
            <v>0</v>
          </cell>
        </row>
        <row r="25">
          <cell r="C25">
            <v>2111.3000000000002</v>
          </cell>
          <cell r="D25" t="str">
            <v>Soil sect.exc.by mach.up to 2m</v>
          </cell>
          <cell r="E25" t="str">
            <v>cum</v>
          </cell>
          <cell r="F25" t="str">
            <v>|</v>
          </cell>
          <cell r="G25">
            <v>0</v>
          </cell>
        </row>
        <row r="26">
          <cell r="C26">
            <v>2112.04</v>
          </cell>
          <cell r="D26" t="str">
            <v>Materials from excav.transport</v>
          </cell>
          <cell r="E26" t="str">
            <v>cum</v>
          </cell>
          <cell r="F26" t="str">
            <v>|</v>
          </cell>
          <cell r="G26">
            <v>0</v>
          </cell>
        </row>
        <row r="27">
          <cell r="C27">
            <v>2113.14</v>
          </cell>
          <cell r="D27" t="str">
            <v>Earth-dyke w/ matl from exc.</v>
          </cell>
          <cell r="E27" t="str">
            <v>cum</v>
          </cell>
          <cell r="F27" t="str">
            <v>|</v>
          </cell>
          <cell r="G27">
            <v>0</v>
          </cell>
        </row>
        <row r="28">
          <cell r="C28">
            <v>2117.06</v>
          </cell>
          <cell r="D28" t="str">
            <v>Vegetal soil surface lining</v>
          </cell>
          <cell r="E28" t="str">
            <v>cum</v>
          </cell>
          <cell r="F28" t="str">
            <v>|</v>
          </cell>
          <cell r="G28">
            <v>0</v>
          </cell>
        </row>
        <row r="29">
          <cell r="C29">
            <v>2117.04</v>
          </cell>
          <cell r="D29" t="str">
            <v>Crush.stone finish 5cm thk</v>
          </cell>
          <cell r="E29" t="str">
            <v>sqm</v>
          </cell>
          <cell r="F29" t="str">
            <v>|</v>
          </cell>
          <cell r="G29">
            <v>0</v>
          </cell>
        </row>
        <row r="30">
          <cell r="C30">
            <v>2199.0700000000002</v>
          </cell>
          <cell r="D30" t="str">
            <v>Clay lining 20 cm thk bottom tank basins</v>
          </cell>
          <cell r="E30" t="str">
            <v>sqm</v>
          </cell>
          <cell r="F30" t="str">
            <v>|</v>
          </cell>
          <cell r="G30">
            <v>0</v>
          </cell>
        </row>
        <row r="31">
          <cell r="C31">
            <v>2199.08</v>
          </cell>
          <cell r="D31" t="str">
            <v>5cm Dykes Finis.by mix.bitum.&amp; crus.stone</v>
          </cell>
          <cell r="E31" t="str">
            <v>sqm</v>
          </cell>
          <cell r="F31" t="str">
            <v>|</v>
          </cell>
          <cell r="G31">
            <v>0</v>
          </cell>
        </row>
        <row r="32">
          <cell r="C32">
            <v>1716.04</v>
          </cell>
          <cell r="D32" t="str">
            <v>Reinf.concrete paving thk 10cm</v>
          </cell>
          <cell r="E32" t="str">
            <v>sqm</v>
          </cell>
          <cell r="F32" t="str">
            <v>|</v>
          </cell>
          <cell r="G32">
            <v>0</v>
          </cell>
        </row>
        <row r="33">
          <cell r="C33">
            <v>1716.13</v>
          </cell>
          <cell r="D33" t="str">
            <v>Cut joint ( control )</v>
          </cell>
          <cell r="E33" t="str">
            <v>lm</v>
          </cell>
          <cell r="F33" t="str">
            <v>|</v>
          </cell>
          <cell r="G33">
            <v>0</v>
          </cell>
        </row>
        <row r="34">
          <cell r="C34">
            <v>1716.14</v>
          </cell>
          <cell r="D34" t="str">
            <v>Construction joint</v>
          </cell>
          <cell r="E34" t="str">
            <v>lm</v>
          </cell>
          <cell r="F34" t="str">
            <v>|</v>
          </cell>
          <cell r="G34">
            <v>0</v>
          </cell>
        </row>
        <row r="35">
          <cell r="C35">
            <v>1716.15</v>
          </cell>
          <cell r="D35" t="str">
            <v>Isolation joint</v>
          </cell>
          <cell r="E35" t="str">
            <v>lm</v>
          </cell>
          <cell r="F35" t="str">
            <v>|</v>
          </cell>
          <cell r="G35">
            <v>0</v>
          </cell>
        </row>
        <row r="36">
          <cell r="C36">
            <v>1716.16</v>
          </cell>
          <cell r="D36" t="str">
            <v>Expansion joint ( contraction )</v>
          </cell>
          <cell r="E36" t="str">
            <v>lm</v>
          </cell>
          <cell r="F36" t="str">
            <v>|</v>
          </cell>
          <cell r="G36">
            <v>0</v>
          </cell>
        </row>
        <row r="37">
          <cell r="C37">
            <v>2116.0500000000002</v>
          </cell>
          <cell r="D37" t="str">
            <v>Side-walk pav. 10cm thk</v>
          </cell>
          <cell r="E37" t="str">
            <v>sqm</v>
          </cell>
          <cell r="F37" t="str">
            <v>|</v>
          </cell>
          <cell r="G37">
            <v>0</v>
          </cell>
        </row>
        <row r="38">
          <cell r="C38">
            <v>2116.02</v>
          </cell>
          <cell r="D38" t="str">
            <v>Sidewalk fndn w.matl from exc.</v>
          </cell>
          <cell r="E38" t="str">
            <v>cum</v>
          </cell>
          <cell r="F38" t="str">
            <v>|</v>
          </cell>
          <cell r="G38">
            <v>0</v>
          </cell>
        </row>
        <row r="39">
          <cell r="C39">
            <v>1714.13</v>
          </cell>
          <cell r="D39" t="str">
            <v>Welded wire mesh</v>
          </cell>
          <cell r="E39" t="str">
            <v>Kg</v>
          </cell>
          <cell r="F39" t="str">
            <v>|</v>
          </cell>
          <cell r="G39">
            <v>0</v>
          </cell>
        </row>
        <row r="40">
          <cell r="C40">
            <v>1711.12</v>
          </cell>
          <cell r="D40" t="str">
            <v>Earth Slope lining 8 cm thk conc.slab</v>
          </cell>
          <cell r="E40" t="str">
            <v>sqm</v>
          </cell>
          <cell r="F40" t="str">
            <v>|</v>
          </cell>
          <cell r="G40">
            <v>0</v>
          </cell>
        </row>
        <row r="41">
          <cell r="C41">
            <v>1799.05</v>
          </cell>
          <cell r="D41" t="str">
            <v>Precast concrete stair steps for dykes</v>
          </cell>
          <cell r="E41" t="str">
            <v>lm</v>
          </cell>
          <cell r="F41" t="str">
            <v>|</v>
          </cell>
          <cell r="G41">
            <v>0</v>
          </cell>
        </row>
        <row r="42">
          <cell r="F42" t="str">
            <v>|</v>
          </cell>
        </row>
        <row r="43">
          <cell r="D43" t="str">
            <v>Total Earth Dykes And Tank Basin Area</v>
          </cell>
          <cell r="E43" t="str">
            <v>cum</v>
          </cell>
          <cell r="F43" t="str">
            <v>|</v>
          </cell>
        </row>
        <row r="44">
          <cell r="F44" t="str">
            <v>|</v>
          </cell>
        </row>
        <row r="45">
          <cell r="D45" t="str">
            <v>TANK PADS</v>
          </cell>
          <cell r="F45" t="str">
            <v>|</v>
          </cell>
        </row>
        <row r="46">
          <cell r="F46" t="str">
            <v>|</v>
          </cell>
        </row>
        <row r="47">
          <cell r="C47">
            <v>2111.3000000000002</v>
          </cell>
          <cell r="D47" t="str">
            <v>Soil sect.exc.by mach.up to 2m</v>
          </cell>
          <cell r="E47" t="str">
            <v>cum</v>
          </cell>
          <cell r="F47" t="str">
            <v>|</v>
          </cell>
          <cell r="G47">
            <v>0</v>
          </cell>
        </row>
        <row r="48">
          <cell r="C48">
            <v>2111.1</v>
          </cell>
          <cell r="D48" t="str">
            <v>Soil sect.exc.by hand up to 2m</v>
          </cell>
          <cell r="E48" t="str">
            <v>cum</v>
          </cell>
          <cell r="F48" t="str">
            <v>|</v>
          </cell>
          <cell r="G48">
            <v>0</v>
          </cell>
        </row>
        <row r="49">
          <cell r="C49">
            <v>2111.0100000000002</v>
          </cell>
          <cell r="D49" t="str">
            <v>Soil general excavation</v>
          </cell>
          <cell r="E49" t="str">
            <v>cum</v>
          </cell>
          <cell r="F49" t="str">
            <v>|</v>
          </cell>
          <cell r="G49">
            <v>0</v>
          </cell>
        </row>
        <row r="50">
          <cell r="C50">
            <v>2112.04</v>
          </cell>
          <cell r="D50" t="str">
            <v>Materials from excav.transport</v>
          </cell>
          <cell r="E50" t="str">
            <v>cum</v>
          </cell>
          <cell r="F50" t="str">
            <v>|</v>
          </cell>
          <cell r="G50">
            <v>0</v>
          </cell>
        </row>
        <row r="51">
          <cell r="C51">
            <v>2113.0100000000002</v>
          </cell>
          <cell r="D51" t="str">
            <v>Backfill w/ matl from exc.</v>
          </cell>
          <cell r="E51" t="str">
            <v>cum</v>
          </cell>
          <cell r="F51" t="str">
            <v>|</v>
          </cell>
          <cell r="G51">
            <v>0</v>
          </cell>
        </row>
        <row r="52">
          <cell r="C52">
            <v>2113.11</v>
          </cell>
          <cell r="D52" t="str">
            <v>Gen.embankment w/matl by contr</v>
          </cell>
          <cell r="E52" t="str">
            <v>cum</v>
          </cell>
          <cell r="F52" t="str">
            <v>|</v>
          </cell>
          <cell r="G52">
            <v>0</v>
          </cell>
        </row>
        <row r="53">
          <cell r="C53">
            <v>2117.0300000000002</v>
          </cell>
          <cell r="D53" t="str">
            <v>Surface compaction 95%</v>
          </cell>
          <cell r="E53" t="str">
            <v>sqm</v>
          </cell>
          <cell r="F53" t="str">
            <v>|</v>
          </cell>
          <cell r="G53">
            <v>0</v>
          </cell>
        </row>
        <row r="54">
          <cell r="C54">
            <v>2113.12</v>
          </cell>
          <cell r="D54" t="str">
            <v>Tank-pad.w/ matl from exc.</v>
          </cell>
          <cell r="E54" t="str">
            <v>cum</v>
          </cell>
          <cell r="F54" t="str">
            <v>|</v>
          </cell>
          <cell r="G54">
            <v>0</v>
          </cell>
        </row>
        <row r="55">
          <cell r="C55">
            <v>2113.13</v>
          </cell>
          <cell r="D55" t="str">
            <v>Tank-pad.w/ matl by contr.</v>
          </cell>
          <cell r="E55" t="str">
            <v>cum</v>
          </cell>
          <cell r="F55" t="str">
            <v>|</v>
          </cell>
          <cell r="G55">
            <v>0</v>
          </cell>
        </row>
        <row r="56">
          <cell r="C56">
            <v>2199.04</v>
          </cell>
          <cell r="D56" t="str">
            <v>Top course pad tk 10 cm w/ crushed stone</v>
          </cell>
          <cell r="E56" t="str">
            <v>cum</v>
          </cell>
          <cell r="F56" t="str">
            <v>|</v>
          </cell>
          <cell r="G56">
            <v>0</v>
          </cell>
        </row>
        <row r="57">
          <cell r="C57">
            <v>1710.02</v>
          </cell>
          <cell r="D57" t="str">
            <v>Lean concrete 10cm thk.</v>
          </cell>
          <cell r="E57" t="str">
            <v>sqm</v>
          </cell>
          <cell r="F57" t="str">
            <v>|</v>
          </cell>
          <cell r="G57">
            <v>0</v>
          </cell>
        </row>
        <row r="58">
          <cell r="C58">
            <v>1711.01</v>
          </cell>
          <cell r="D58" t="str">
            <v>Concrete for foundation</v>
          </cell>
          <cell r="E58" t="str">
            <v>cum</v>
          </cell>
          <cell r="F58" t="str">
            <v>|</v>
          </cell>
          <cell r="G58">
            <v>0</v>
          </cell>
        </row>
        <row r="59">
          <cell r="C59">
            <v>1714.01</v>
          </cell>
          <cell r="D59" t="str">
            <v>Formwork foundation</v>
          </cell>
          <cell r="E59" t="str">
            <v>sqm</v>
          </cell>
          <cell r="F59" t="str">
            <v>|</v>
          </cell>
          <cell r="G59">
            <v>0</v>
          </cell>
        </row>
        <row r="60">
          <cell r="C60">
            <v>1714.05</v>
          </cell>
          <cell r="D60" t="str">
            <v>Circular formwork el. &lt;10m</v>
          </cell>
          <cell r="E60" t="str">
            <v>sqm</v>
          </cell>
          <cell r="F60" t="str">
            <v>|</v>
          </cell>
          <cell r="G60">
            <v>0</v>
          </cell>
        </row>
        <row r="61">
          <cell r="C61">
            <v>1714.12</v>
          </cell>
          <cell r="D61" t="str">
            <v>Improved bond reinf.steel</v>
          </cell>
          <cell r="E61" t="str">
            <v>Kg</v>
          </cell>
          <cell r="F61" t="str">
            <v>|</v>
          </cell>
          <cell r="G61">
            <v>0</v>
          </cell>
        </row>
        <row r="62">
          <cell r="C62">
            <v>1718.01</v>
          </cell>
          <cell r="D62" t="str">
            <v>Grout 25mm thk.</v>
          </cell>
          <cell r="E62" t="str">
            <v>sqm</v>
          </cell>
          <cell r="F62" t="str">
            <v>|</v>
          </cell>
          <cell r="G62">
            <v>0</v>
          </cell>
        </row>
        <row r="63">
          <cell r="C63">
            <v>1714.17</v>
          </cell>
          <cell r="D63" t="str">
            <v>Anchor bolts weight up to 20Kg</v>
          </cell>
          <cell r="E63" t="str">
            <v>Kg</v>
          </cell>
          <cell r="F63" t="str">
            <v>|</v>
          </cell>
          <cell r="G63">
            <v>0</v>
          </cell>
        </row>
        <row r="64">
          <cell r="C64">
            <v>1716.04</v>
          </cell>
          <cell r="D64" t="str">
            <v>Reinf.concrete paving thk 10cm</v>
          </cell>
          <cell r="E64" t="str">
            <v>sqm</v>
          </cell>
          <cell r="F64" t="str">
            <v>|</v>
          </cell>
          <cell r="G64">
            <v>0</v>
          </cell>
        </row>
        <row r="65">
          <cell r="C65">
            <v>1714.13</v>
          </cell>
          <cell r="D65" t="str">
            <v>Welded wire mesh</v>
          </cell>
          <cell r="E65" t="str">
            <v>Kg</v>
          </cell>
          <cell r="F65" t="str">
            <v>|</v>
          </cell>
          <cell r="G65">
            <v>0</v>
          </cell>
        </row>
        <row r="66">
          <cell r="C66">
            <v>1718.22</v>
          </cell>
          <cell r="D66" t="str">
            <v>Acid-resistant lining w. epoxy</v>
          </cell>
          <cell r="E66" t="str">
            <v>sqm</v>
          </cell>
          <cell r="F66" t="str">
            <v>|</v>
          </cell>
          <cell r="G66">
            <v>0</v>
          </cell>
        </row>
        <row r="67">
          <cell r="C67">
            <v>2116.06</v>
          </cell>
          <cell r="D67" t="str">
            <v>Bituminous emulsion 1,5Kg/sqm</v>
          </cell>
          <cell r="E67" t="str">
            <v>sqm</v>
          </cell>
          <cell r="F67" t="str">
            <v>|</v>
          </cell>
          <cell r="G67">
            <v>0</v>
          </cell>
        </row>
        <row r="68">
          <cell r="C68">
            <v>2116.0700000000002</v>
          </cell>
          <cell r="D68" t="str">
            <v>Tank-fndn: wear-carpet, 3cmthk</v>
          </cell>
          <cell r="E68" t="str">
            <v>sqm</v>
          </cell>
          <cell r="F68" t="str">
            <v>|</v>
          </cell>
          <cell r="G68">
            <v>0</v>
          </cell>
        </row>
        <row r="69">
          <cell r="C69">
            <v>2116.08</v>
          </cell>
          <cell r="D69" t="str">
            <v>Bitumen mastic sealing</v>
          </cell>
          <cell r="E69" t="str">
            <v>lm</v>
          </cell>
          <cell r="F69" t="str">
            <v>|</v>
          </cell>
          <cell r="G69">
            <v>0</v>
          </cell>
        </row>
        <row r="70">
          <cell r="F70" t="str">
            <v>|</v>
          </cell>
        </row>
        <row r="71">
          <cell r="D71" t="str">
            <v>Total Tank Pads</v>
          </cell>
          <cell r="E71" t="str">
            <v>sqm</v>
          </cell>
          <cell r="F71" t="str">
            <v>|</v>
          </cell>
        </row>
        <row r="72">
          <cell r="F72" t="str">
            <v>|</v>
          </cell>
        </row>
        <row r="73">
          <cell r="D73" t="str">
            <v>CONCRETE  PAVING</v>
          </cell>
          <cell r="F73" t="str">
            <v>|</v>
          </cell>
        </row>
        <row r="74">
          <cell r="F74" t="str">
            <v>|</v>
          </cell>
        </row>
        <row r="75">
          <cell r="C75">
            <v>2117.0100000000002</v>
          </cell>
          <cell r="D75" t="str">
            <v>Surface levelling</v>
          </cell>
          <cell r="E75" t="str">
            <v>sqm</v>
          </cell>
          <cell r="F75" t="str">
            <v>|</v>
          </cell>
          <cell r="G75">
            <v>0</v>
          </cell>
        </row>
        <row r="76">
          <cell r="C76">
            <v>2117.02</v>
          </cell>
          <cell r="D76" t="str">
            <v>Surface compaction 90%</v>
          </cell>
          <cell r="E76" t="str">
            <v>sqm</v>
          </cell>
          <cell r="F76" t="str">
            <v>|</v>
          </cell>
          <cell r="G76">
            <v>0</v>
          </cell>
        </row>
        <row r="77">
          <cell r="C77">
            <v>2111.3000000000002</v>
          </cell>
          <cell r="D77" t="str">
            <v>Soil sect.exc.by mach.up to 2m</v>
          </cell>
          <cell r="E77" t="str">
            <v>cum</v>
          </cell>
          <cell r="F77" t="str">
            <v>|</v>
          </cell>
          <cell r="G77">
            <v>0</v>
          </cell>
        </row>
        <row r="78">
          <cell r="C78">
            <v>2112.04</v>
          </cell>
          <cell r="D78" t="str">
            <v>Materials from excav.transport</v>
          </cell>
          <cell r="E78" t="str">
            <v>cum</v>
          </cell>
          <cell r="F78" t="str">
            <v>|</v>
          </cell>
          <cell r="G78">
            <v>0</v>
          </cell>
        </row>
        <row r="79">
          <cell r="C79">
            <v>1716.01</v>
          </cell>
          <cell r="D79" t="str">
            <v>Floor sub-base</v>
          </cell>
          <cell r="E79" t="str">
            <v>cum</v>
          </cell>
          <cell r="F79" t="str">
            <v>|</v>
          </cell>
          <cell r="G79">
            <v>0</v>
          </cell>
        </row>
        <row r="80">
          <cell r="C80">
            <v>1716.02</v>
          </cell>
          <cell r="D80" t="str">
            <v>Stabilized floor sub-base</v>
          </cell>
          <cell r="E80" t="str">
            <v>cum</v>
          </cell>
          <cell r="F80" t="str">
            <v>|</v>
          </cell>
          <cell r="G80">
            <v>0</v>
          </cell>
        </row>
        <row r="81">
          <cell r="C81">
            <v>1716.03</v>
          </cell>
          <cell r="D81" t="str">
            <v>Polyethilene vapor barrier</v>
          </cell>
          <cell r="E81" t="str">
            <v>sqm</v>
          </cell>
          <cell r="F81" t="str">
            <v>|</v>
          </cell>
          <cell r="G81">
            <v>0</v>
          </cell>
        </row>
        <row r="82">
          <cell r="C82">
            <v>1716.04</v>
          </cell>
          <cell r="D82" t="str">
            <v>Reinf.concrete paving thk 10cm</v>
          </cell>
          <cell r="E82" t="str">
            <v>sqm</v>
          </cell>
          <cell r="F82" t="str">
            <v>|</v>
          </cell>
          <cell r="G82">
            <v>0</v>
          </cell>
        </row>
        <row r="83">
          <cell r="C83">
            <v>1716.05</v>
          </cell>
          <cell r="D83" t="str">
            <v>Reinf.concrete paving thk 15cm</v>
          </cell>
          <cell r="E83" t="str">
            <v>sqm</v>
          </cell>
          <cell r="F83" t="str">
            <v>|</v>
          </cell>
          <cell r="G83">
            <v>0</v>
          </cell>
        </row>
        <row r="84">
          <cell r="C84">
            <v>1716.06</v>
          </cell>
          <cell r="D84" t="str">
            <v>Reinf.concrete paving thk 20cm</v>
          </cell>
          <cell r="E84" t="str">
            <v>sqm</v>
          </cell>
          <cell r="F84" t="str">
            <v>|</v>
          </cell>
          <cell r="G84">
            <v>0</v>
          </cell>
        </row>
        <row r="85">
          <cell r="C85">
            <v>1714.13</v>
          </cell>
          <cell r="D85" t="str">
            <v>Welded wire mesh</v>
          </cell>
          <cell r="E85" t="str">
            <v>Kg</v>
          </cell>
          <cell r="F85" t="str">
            <v>|</v>
          </cell>
          <cell r="G85">
            <v>0</v>
          </cell>
        </row>
        <row r="86">
          <cell r="C86">
            <v>2116.0100000000002</v>
          </cell>
          <cell r="D86" t="str">
            <v>Sidewalk kerb</v>
          </cell>
          <cell r="E86" t="str">
            <v>lm</v>
          </cell>
          <cell r="F86" t="str">
            <v>|</v>
          </cell>
          <cell r="G86">
            <v>0</v>
          </cell>
        </row>
        <row r="87">
          <cell r="C87">
            <v>2116.02</v>
          </cell>
          <cell r="D87" t="str">
            <v>Sidewalk fndn w.matl from exc.</v>
          </cell>
          <cell r="E87" t="str">
            <v>cum</v>
          </cell>
          <cell r="F87" t="str">
            <v>|</v>
          </cell>
          <cell r="G87">
            <v>0</v>
          </cell>
        </row>
        <row r="88">
          <cell r="C88">
            <v>2116.0500000000002</v>
          </cell>
          <cell r="D88" t="str">
            <v>Side-walk pav. 10cm thk</v>
          </cell>
          <cell r="E88" t="str">
            <v>sqm</v>
          </cell>
          <cell r="F88" t="str">
            <v>|</v>
          </cell>
          <cell r="G88">
            <v>0</v>
          </cell>
        </row>
        <row r="89">
          <cell r="C89">
            <v>1716.08</v>
          </cell>
          <cell r="D89" t="str">
            <v>Reinf.concrete curb</v>
          </cell>
          <cell r="E89" t="str">
            <v>lm</v>
          </cell>
          <cell r="F89" t="str">
            <v>|</v>
          </cell>
          <cell r="G89">
            <v>0</v>
          </cell>
        </row>
        <row r="90">
          <cell r="C90">
            <v>1716.13</v>
          </cell>
          <cell r="D90" t="str">
            <v>Cut joint ( control )</v>
          </cell>
          <cell r="E90" t="str">
            <v>lm</v>
          </cell>
          <cell r="F90" t="str">
            <v>|</v>
          </cell>
          <cell r="G90">
            <v>0</v>
          </cell>
        </row>
        <row r="91">
          <cell r="C91">
            <v>1716.14</v>
          </cell>
          <cell r="D91" t="str">
            <v>Construction joint</v>
          </cell>
          <cell r="E91" t="str">
            <v>lm</v>
          </cell>
          <cell r="F91" t="str">
            <v>|</v>
          </cell>
          <cell r="G91">
            <v>0</v>
          </cell>
        </row>
        <row r="92">
          <cell r="C92">
            <v>1716.15</v>
          </cell>
          <cell r="D92" t="str">
            <v>Isolation joint</v>
          </cell>
          <cell r="E92" t="str">
            <v>lm</v>
          </cell>
          <cell r="F92" t="str">
            <v>|</v>
          </cell>
          <cell r="G92">
            <v>0</v>
          </cell>
        </row>
        <row r="93">
          <cell r="C93">
            <v>1716.16</v>
          </cell>
          <cell r="D93" t="str">
            <v>Expansion joint ( contraction )</v>
          </cell>
          <cell r="E93" t="str">
            <v>lm</v>
          </cell>
          <cell r="F93" t="str">
            <v>|</v>
          </cell>
          <cell r="G93">
            <v>0</v>
          </cell>
        </row>
        <row r="94">
          <cell r="C94">
            <v>1799.35</v>
          </cell>
          <cell r="D94" t="str">
            <v>Coal Tar Epoxy painting on cls surfaces</v>
          </cell>
          <cell r="E94" t="str">
            <v>sqm</v>
          </cell>
          <cell r="F94" t="str">
            <v>|</v>
          </cell>
          <cell r="G94">
            <v>0</v>
          </cell>
        </row>
        <row r="95">
          <cell r="C95">
            <v>1718.21</v>
          </cell>
          <cell r="D95" t="str">
            <v>Acid-resistant lining w. tiles</v>
          </cell>
          <cell r="E95" t="str">
            <v>sqm</v>
          </cell>
          <cell r="F95" t="str">
            <v>|</v>
          </cell>
          <cell r="G95">
            <v>0</v>
          </cell>
        </row>
        <row r="96">
          <cell r="C96">
            <v>1718.23</v>
          </cell>
          <cell r="D96" t="str">
            <v>Acid-resistant plaster w.resin</v>
          </cell>
          <cell r="E96" t="str">
            <v>sqm</v>
          </cell>
          <cell r="F96" t="str">
            <v>|</v>
          </cell>
          <cell r="G96">
            <v>0</v>
          </cell>
        </row>
        <row r="97">
          <cell r="C97">
            <v>1716.09</v>
          </cell>
          <cell r="D97" t="str">
            <v>Hardener on paving (dust)</v>
          </cell>
          <cell r="E97" t="str">
            <v>sqm</v>
          </cell>
          <cell r="F97" t="str">
            <v>|</v>
          </cell>
          <cell r="G97">
            <v>0</v>
          </cell>
        </row>
        <row r="98">
          <cell r="F98" t="str">
            <v>|</v>
          </cell>
        </row>
        <row r="99">
          <cell r="D99" t="str">
            <v>Total Concrete Paving</v>
          </cell>
          <cell r="E99" t="str">
            <v>sqm</v>
          </cell>
          <cell r="F99" t="str">
            <v>|</v>
          </cell>
        </row>
        <row r="100">
          <cell r="F100" t="str">
            <v>|</v>
          </cell>
        </row>
        <row r="101">
          <cell r="D101" t="str">
            <v>SOIL FINISHING</v>
          </cell>
          <cell r="F101" t="str">
            <v>|</v>
          </cell>
        </row>
        <row r="102">
          <cell r="F102" t="str">
            <v>|</v>
          </cell>
        </row>
        <row r="103">
          <cell r="C103">
            <v>2117.0100000000002</v>
          </cell>
          <cell r="D103" t="str">
            <v>Surface levelling</v>
          </cell>
          <cell r="E103" t="str">
            <v>sqm</v>
          </cell>
          <cell r="F103" t="str">
            <v>|</v>
          </cell>
          <cell r="G103">
            <v>0</v>
          </cell>
        </row>
        <row r="104">
          <cell r="C104">
            <v>2117.02</v>
          </cell>
          <cell r="D104" t="str">
            <v>Surface compaction 90%</v>
          </cell>
          <cell r="E104" t="str">
            <v>sqm</v>
          </cell>
          <cell r="F104" t="str">
            <v>|</v>
          </cell>
          <cell r="G104">
            <v>0</v>
          </cell>
        </row>
        <row r="105">
          <cell r="C105">
            <v>2117.04</v>
          </cell>
          <cell r="D105" t="str">
            <v>Crush.stone finish 5cm thk</v>
          </cell>
          <cell r="E105" t="str">
            <v>sqm</v>
          </cell>
          <cell r="F105" t="str">
            <v>|</v>
          </cell>
          <cell r="G105">
            <v>0</v>
          </cell>
        </row>
        <row r="106">
          <cell r="F106" t="str">
            <v>|</v>
          </cell>
        </row>
        <row r="107">
          <cell r="D107" t="str">
            <v>Total Soil Finishing</v>
          </cell>
          <cell r="E107" t="str">
            <v>sqm</v>
          </cell>
          <cell r="F107" t="str">
            <v>|</v>
          </cell>
        </row>
        <row r="108">
          <cell r="F108" t="str">
            <v>|</v>
          </cell>
        </row>
        <row r="109">
          <cell r="D109" t="str">
            <v>ROADS &amp; YARDS</v>
          </cell>
          <cell r="F109" t="str">
            <v>|</v>
          </cell>
        </row>
        <row r="110">
          <cell r="F110" t="str">
            <v>|</v>
          </cell>
        </row>
        <row r="111">
          <cell r="C111">
            <v>2111.3000000000002</v>
          </cell>
          <cell r="D111" t="str">
            <v>Soil sect.exc.by mach.up to 2m</v>
          </cell>
          <cell r="E111" t="str">
            <v>cum</v>
          </cell>
          <cell r="F111" t="str">
            <v>|</v>
          </cell>
          <cell r="G111">
            <v>0</v>
          </cell>
        </row>
        <row r="112">
          <cell r="C112">
            <v>2112.04</v>
          </cell>
          <cell r="D112" t="str">
            <v>Materials from excav.transport</v>
          </cell>
          <cell r="E112" t="str">
            <v>cum</v>
          </cell>
          <cell r="F112" t="str">
            <v>|</v>
          </cell>
          <cell r="G112">
            <v>0</v>
          </cell>
        </row>
        <row r="113">
          <cell r="C113">
            <v>2199.21</v>
          </cell>
          <cell r="D113" t="str">
            <v>Backfill with desert matl.</v>
          </cell>
          <cell r="E113" t="str">
            <v>cum</v>
          </cell>
          <cell r="F113" t="str">
            <v>|</v>
          </cell>
          <cell r="G113">
            <v>0</v>
          </cell>
        </row>
        <row r="114">
          <cell r="C114">
            <v>2117.0100000000002</v>
          </cell>
          <cell r="D114" t="str">
            <v>Surface levelling</v>
          </cell>
          <cell r="E114" t="str">
            <v>sqm</v>
          </cell>
          <cell r="F114" t="str">
            <v>|</v>
          </cell>
          <cell r="G114">
            <v>0</v>
          </cell>
        </row>
        <row r="115">
          <cell r="C115">
            <v>2117.0300000000002</v>
          </cell>
          <cell r="D115" t="str">
            <v>Surface compaction 95%</v>
          </cell>
          <cell r="E115" t="str">
            <v>sqm</v>
          </cell>
          <cell r="F115" t="str">
            <v>|</v>
          </cell>
          <cell r="G115">
            <v>0</v>
          </cell>
        </row>
        <row r="116">
          <cell r="C116">
            <v>2115.0500000000002</v>
          </cell>
          <cell r="D116" t="str">
            <v>Road fndn.w.matl by contr.</v>
          </cell>
          <cell r="E116" t="str">
            <v>cum</v>
          </cell>
          <cell r="F116" t="str">
            <v>|</v>
          </cell>
          <cell r="G116">
            <v>0</v>
          </cell>
        </row>
        <row r="117">
          <cell r="C117">
            <v>2115.08</v>
          </cell>
          <cell r="D117" t="str">
            <v>Base-course w/ matl by contr.</v>
          </cell>
          <cell r="E117" t="str">
            <v>cum</v>
          </cell>
          <cell r="F117" t="str">
            <v>|</v>
          </cell>
          <cell r="G117">
            <v>0</v>
          </cell>
        </row>
        <row r="118">
          <cell r="C118">
            <v>2115.09</v>
          </cell>
          <cell r="D118" t="str">
            <v>Bituminous emulsion 1,5Kg/sqm</v>
          </cell>
          <cell r="E118" t="str">
            <v>sqm</v>
          </cell>
          <cell r="F118" t="str">
            <v>|</v>
          </cell>
          <cell r="G118">
            <v>0</v>
          </cell>
        </row>
        <row r="119">
          <cell r="C119">
            <v>2115.1</v>
          </cell>
          <cell r="D119" t="str">
            <v>Binder 7cm thk.</v>
          </cell>
          <cell r="E119" t="str">
            <v>sqm</v>
          </cell>
          <cell r="F119" t="str">
            <v>|</v>
          </cell>
          <cell r="G119">
            <v>0</v>
          </cell>
        </row>
        <row r="120">
          <cell r="C120">
            <v>2115.11</v>
          </cell>
          <cell r="D120" t="str">
            <v>Binder thk. variation: 1cm</v>
          </cell>
          <cell r="E120" t="str">
            <v>sqm</v>
          </cell>
          <cell r="F120" t="str">
            <v>|</v>
          </cell>
          <cell r="G120">
            <v>0</v>
          </cell>
        </row>
        <row r="121">
          <cell r="C121">
            <v>2115.12</v>
          </cell>
          <cell r="D121" t="str">
            <v>Bituminous emulsion 1,0Kg/sqm</v>
          </cell>
          <cell r="E121" t="str">
            <v>sqm</v>
          </cell>
          <cell r="F121" t="str">
            <v>|</v>
          </cell>
          <cell r="G121">
            <v>0</v>
          </cell>
        </row>
        <row r="122">
          <cell r="C122">
            <v>2115.13</v>
          </cell>
          <cell r="D122" t="str">
            <v>Wearing course 3cm thk.</v>
          </cell>
          <cell r="E122" t="str">
            <v>sqm</v>
          </cell>
          <cell r="F122" t="str">
            <v>|</v>
          </cell>
          <cell r="G122">
            <v>0</v>
          </cell>
        </row>
        <row r="123">
          <cell r="C123">
            <v>2115.14</v>
          </cell>
          <cell r="D123" t="str">
            <v>Wearing course thk. var.: 1cm</v>
          </cell>
          <cell r="E123" t="str">
            <v>sqm</v>
          </cell>
          <cell r="F123" t="str">
            <v>|</v>
          </cell>
          <cell r="G123">
            <v>0</v>
          </cell>
        </row>
        <row r="124">
          <cell r="C124">
            <v>1711.12</v>
          </cell>
          <cell r="D124" t="str">
            <v>Earth Slope lining 8 cm thk conc.slab</v>
          </cell>
          <cell r="E124" t="str">
            <v>sqm</v>
          </cell>
          <cell r="F124" t="str">
            <v>|</v>
          </cell>
          <cell r="G124">
            <v>0</v>
          </cell>
        </row>
        <row r="125">
          <cell r="C125">
            <v>1799.06</v>
          </cell>
          <cell r="D125" t="str">
            <v>As item 1711.12 ditches lining 10 cm thk</v>
          </cell>
          <cell r="E125" t="str">
            <v>sqm</v>
          </cell>
          <cell r="F125" t="str">
            <v>|</v>
          </cell>
          <cell r="G125">
            <v>0</v>
          </cell>
        </row>
        <row r="126">
          <cell r="C126">
            <v>1714.13</v>
          </cell>
          <cell r="D126" t="str">
            <v>Welded wire mesh</v>
          </cell>
          <cell r="E126" t="str">
            <v>Kg</v>
          </cell>
          <cell r="F126" t="str">
            <v>|</v>
          </cell>
          <cell r="G126">
            <v>0</v>
          </cell>
        </row>
        <row r="127">
          <cell r="C127">
            <v>1710.01</v>
          </cell>
          <cell r="D127" t="str">
            <v>Lean concrete 5cm thk.</v>
          </cell>
          <cell r="E127" t="str">
            <v>sqm</v>
          </cell>
          <cell r="F127" t="str">
            <v>|</v>
          </cell>
          <cell r="G127">
            <v>0</v>
          </cell>
        </row>
        <row r="128">
          <cell r="C128">
            <v>2199.09</v>
          </cell>
          <cell r="D128" t="str">
            <v>Precast Con.Side ditch (Det.2 ST 2100.03)</v>
          </cell>
          <cell r="E128" t="str">
            <v>lm</v>
          </cell>
          <cell r="F128" t="str">
            <v>|</v>
          </cell>
          <cell r="G128">
            <v>0</v>
          </cell>
        </row>
        <row r="129">
          <cell r="C129">
            <v>2199.1</v>
          </cell>
          <cell r="D129" t="str">
            <v>Excav. for earth ditches formation</v>
          </cell>
          <cell r="E129" t="str">
            <v>cum</v>
          </cell>
          <cell r="F129" t="str">
            <v>|</v>
          </cell>
          <cell r="G129">
            <v>0</v>
          </cell>
        </row>
        <row r="130">
          <cell r="C130">
            <v>1716.08</v>
          </cell>
          <cell r="D130" t="str">
            <v>Reinf.concrete curb</v>
          </cell>
          <cell r="E130" t="str">
            <v>lm</v>
          </cell>
          <cell r="F130" t="str">
            <v>|</v>
          </cell>
          <cell r="G130">
            <v>0</v>
          </cell>
        </row>
        <row r="131">
          <cell r="C131">
            <v>2199.14</v>
          </cell>
          <cell r="D131" t="str">
            <v>As item 2115.09 but 3kg/sqm for shoulders</v>
          </cell>
          <cell r="E131" t="str">
            <v>sqm</v>
          </cell>
          <cell r="F131" t="str">
            <v>|</v>
          </cell>
          <cell r="G131">
            <v>0</v>
          </cell>
        </row>
        <row r="132">
          <cell r="C132">
            <v>2199.0100000000002</v>
          </cell>
          <cell r="D132" t="str">
            <v>Roads w.c. w/ comp. gravel 10 cm thk.</v>
          </cell>
          <cell r="E132" t="str">
            <v>sqm</v>
          </cell>
          <cell r="F132" t="str">
            <v>|</v>
          </cell>
          <cell r="G132">
            <v>0</v>
          </cell>
        </row>
        <row r="133">
          <cell r="F133" t="str">
            <v>|</v>
          </cell>
        </row>
        <row r="134">
          <cell r="D134" t="str">
            <v>Total Roads &amp; Yards</v>
          </cell>
          <cell r="E134" t="str">
            <v>sqm</v>
          </cell>
          <cell r="F134" t="str">
            <v>|</v>
          </cell>
        </row>
        <row r="135">
          <cell r="F135" t="str">
            <v>|</v>
          </cell>
        </row>
        <row r="136">
          <cell r="D136" t="str">
            <v>FENCING &amp; GATES</v>
          </cell>
          <cell r="F136" t="str">
            <v>|</v>
          </cell>
        </row>
        <row r="137">
          <cell r="F137" t="str">
            <v>|</v>
          </cell>
        </row>
        <row r="138">
          <cell r="C138">
            <v>2117.0700000000002</v>
          </cell>
          <cell r="D138" t="str">
            <v>Transformers galvanized fence</v>
          </cell>
          <cell r="E138" t="str">
            <v>lm</v>
          </cell>
          <cell r="F138" t="str">
            <v>|</v>
          </cell>
          <cell r="G138">
            <v>0</v>
          </cell>
        </row>
        <row r="139">
          <cell r="C139">
            <v>2117.08</v>
          </cell>
          <cell r="D139" t="str">
            <v>Property galvanized fence</v>
          </cell>
          <cell r="E139" t="str">
            <v>lm</v>
          </cell>
          <cell r="F139" t="str">
            <v>|</v>
          </cell>
          <cell r="G139">
            <v>0</v>
          </cell>
        </row>
        <row r="140">
          <cell r="C140">
            <v>2117.09</v>
          </cell>
          <cell r="D140" t="str">
            <v>Property R.C. fence</v>
          </cell>
          <cell r="E140" t="str">
            <v>lm</v>
          </cell>
          <cell r="F140" t="str">
            <v>|</v>
          </cell>
          <cell r="G140">
            <v>0</v>
          </cell>
        </row>
        <row r="141">
          <cell r="C141">
            <v>2117.1</v>
          </cell>
          <cell r="D141" t="str">
            <v>Galvanized steel gate</v>
          </cell>
          <cell r="E141" t="str">
            <v>u</v>
          </cell>
          <cell r="F141" t="str">
            <v>|</v>
          </cell>
          <cell r="G141">
            <v>0</v>
          </cell>
        </row>
        <row r="142">
          <cell r="C142">
            <v>2117.11</v>
          </cell>
          <cell r="D142" t="str">
            <v>Pedestrian gate</v>
          </cell>
          <cell r="E142" t="str">
            <v>u</v>
          </cell>
          <cell r="F142" t="str">
            <v>|</v>
          </cell>
          <cell r="G142">
            <v>0</v>
          </cell>
        </row>
        <row r="143">
          <cell r="C143">
            <v>2117.12</v>
          </cell>
          <cell r="D143" t="str">
            <v>Motorized barrier</v>
          </cell>
          <cell r="E143" t="str">
            <v>u</v>
          </cell>
          <cell r="F143" t="str">
            <v>|</v>
          </cell>
          <cell r="G143">
            <v>0</v>
          </cell>
        </row>
        <row r="144">
          <cell r="C144">
            <v>2117.13</v>
          </cell>
          <cell r="D144" t="str">
            <v>Fence as per KS</v>
          </cell>
          <cell r="E144" t="str">
            <v>lm</v>
          </cell>
          <cell r="F144" t="str">
            <v>|</v>
          </cell>
          <cell r="G144">
            <v>0</v>
          </cell>
        </row>
        <row r="145">
          <cell r="F145" t="str">
            <v>|</v>
          </cell>
        </row>
        <row r="146">
          <cell r="D146" t="str">
            <v>Total Fencing &amp; Gates</v>
          </cell>
          <cell r="E146" t="str">
            <v>lm</v>
          </cell>
          <cell r="F146" t="str">
            <v>|</v>
          </cell>
        </row>
        <row r="147">
          <cell r="F147" t="str">
            <v>|</v>
          </cell>
        </row>
        <row r="148">
          <cell r="D148" t="str">
            <v xml:space="preserve"> PILING</v>
          </cell>
          <cell r="F148" t="str">
            <v>|</v>
          </cell>
        </row>
        <row r="149">
          <cell r="F149" t="str">
            <v>|</v>
          </cell>
        </row>
        <row r="150">
          <cell r="C150">
            <v>2702.2</v>
          </cell>
          <cell r="D150" t="str">
            <v>Supply of precast concrete piles 30 tons</v>
          </cell>
          <cell r="E150" t="str">
            <v>lm</v>
          </cell>
          <cell r="F150" t="str">
            <v>|</v>
          </cell>
          <cell r="G150">
            <v>0</v>
          </cell>
        </row>
        <row r="151">
          <cell r="C151">
            <v>2703.2</v>
          </cell>
          <cell r="D151" t="str">
            <v>Driving of concrete piles</v>
          </cell>
          <cell r="E151" t="str">
            <v>lm</v>
          </cell>
          <cell r="F151" t="str">
            <v>|</v>
          </cell>
          <cell r="G151">
            <v>0</v>
          </cell>
        </row>
        <row r="152">
          <cell r="C152">
            <v>2799.04</v>
          </cell>
          <cell r="D152" t="str">
            <v xml:space="preserve">Cast in situ piles diam. 0.6 m &amp; h=16 m </v>
          </cell>
          <cell r="E152" t="str">
            <v>lm</v>
          </cell>
          <cell r="F152" t="str">
            <v>|</v>
          </cell>
          <cell r="G152">
            <v>0</v>
          </cell>
        </row>
        <row r="153">
          <cell r="C153">
            <v>2799.02</v>
          </cell>
          <cell r="D153" t="str">
            <v>Compression test for drilled piles</v>
          </cell>
          <cell r="E153" t="str">
            <v>tons</v>
          </cell>
          <cell r="F153" t="str">
            <v>|</v>
          </cell>
          <cell r="G153">
            <v>0</v>
          </cell>
        </row>
        <row r="154">
          <cell r="C154">
            <v>2799.03</v>
          </cell>
          <cell r="D154" t="str">
            <v>Tension test for drilled piles</v>
          </cell>
          <cell r="E154" t="str">
            <v>tons</v>
          </cell>
          <cell r="F154" t="str">
            <v>|</v>
          </cell>
          <cell r="G154">
            <v>0</v>
          </cell>
        </row>
        <row r="155">
          <cell r="C155">
            <v>2706.2</v>
          </cell>
          <cell r="D155" t="str">
            <v>Compression test</v>
          </cell>
          <cell r="E155" t="str">
            <v>u.</v>
          </cell>
          <cell r="F155" t="str">
            <v>|</v>
          </cell>
          <cell r="G155">
            <v>0</v>
          </cell>
        </row>
        <row r="156">
          <cell r="C156">
            <v>2706.5</v>
          </cell>
          <cell r="D156" t="str">
            <v>Tension test</v>
          </cell>
          <cell r="E156" t="str">
            <v>u.</v>
          </cell>
          <cell r="F156" t="str">
            <v>|</v>
          </cell>
          <cell r="G156">
            <v>0</v>
          </cell>
        </row>
        <row r="157">
          <cell r="F157" t="str">
            <v>|</v>
          </cell>
        </row>
        <row r="158">
          <cell r="D158" t="str">
            <v>Total Piling</v>
          </cell>
          <cell r="E158" t="str">
            <v>lm</v>
          </cell>
          <cell r="F158" t="str">
            <v>|</v>
          </cell>
        </row>
        <row r="159">
          <cell r="F159" t="str">
            <v>|</v>
          </cell>
        </row>
        <row r="160">
          <cell r="D160" t="str">
            <v>FOUNDATIONS CONCRETE</v>
          </cell>
          <cell r="F160" t="str">
            <v>|</v>
          </cell>
        </row>
        <row r="161">
          <cell r="F161" t="str">
            <v>|</v>
          </cell>
        </row>
        <row r="162">
          <cell r="C162">
            <v>1710.02</v>
          </cell>
          <cell r="D162" t="str">
            <v>Lean concrete 10cm thk.</v>
          </cell>
          <cell r="E162" t="str">
            <v>sqm</v>
          </cell>
          <cell r="F162" t="str">
            <v>|</v>
          </cell>
          <cell r="G162">
            <v>427.12666666666667</v>
          </cell>
        </row>
        <row r="163">
          <cell r="C163">
            <v>1710.03</v>
          </cell>
          <cell r="D163" t="str">
            <v>Lean concrete &gt;10cm thk.</v>
          </cell>
          <cell r="E163" t="str">
            <v>cum</v>
          </cell>
          <cell r="F163" t="str">
            <v>|</v>
          </cell>
          <cell r="G163">
            <v>0</v>
          </cell>
        </row>
        <row r="164">
          <cell r="C164">
            <v>1711.01</v>
          </cell>
          <cell r="D164" t="str">
            <v>Concrete for foundation</v>
          </cell>
          <cell r="E164" t="str">
            <v>cum</v>
          </cell>
          <cell r="F164" t="str">
            <v>|</v>
          </cell>
          <cell r="G164">
            <v>455.25333333333333</v>
          </cell>
        </row>
        <row r="165">
          <cell r="C165">
            <v>1711.02</v>
          </cell>
          <cell r="D165" t="str">
            <v>Bitumen coat for foundation</v>
          </cell>
          <cell r="E165" t="str">
            <v>sqm</v>
          </cell>
          <cell r="F165" t="str">
            <v>|</v>
          </cell>
          <cell r="G165">
            <v>0</v>
          </cell>
        </row>
        <row r="166">
          <cell r="C166">
            <v>1712.01</v>
          </cell>
          <cell r="D166" t="str">
            <v>Concrete elev. up to 10m</v>
          </cell>
          <cell r="E166" t="str">
            <v>cum</v>
          </cell>
          <cell r="F166" t="str">
            <v>|</v>
          </cell>
          <cell r="G166">
            <v>150.03920000000002</v>
          </cell>
        </row>
        <row r="167">
          <cell r="C167">
            <v>1714.01</v>
          </cell>
          <cell r="D167" t="str">
            <v>Formwork foundation</v>
          </cell>
          <cell r="E167" t="str">
            <v>sqm</v>
          </cell>
          <cell r="F167" t="str">
            <v>|</v>
          </cell>
          <cell r="G167">
            <v>479.56666666666666</v>
          </cell>
        </row>
        <row r="168">
          <cell r="C168">
            <v>1714.02</v>
          </cell>
          <cell r="D168" t="str">
            <v>Formwork elev. up to 10m</v>
          </cell>
          <cell r="E168" t="str">
            <v>sqm</v>
          </cell>
          <cell r="F168" t="str">
            <v>|</v>
          </cell>
          <cell r="G168">
            <v>582.05999999999995</v>
          </cell>
        </row>
        <row r="169">
          <cell r="C169">
            <v>1714.12</v>
          </cell>
          <cell r="D169" t="str">
            <v>Improved bond reinf.steel</v>
          </cell>
          <cell r="E169" t="str">
            <v>Kg</v>
          </cell>
          <cell r="F169" t="str">
            <v>|</v>
          </cell>
          <cell r="G169">
            <v>58650.666666666664</v>
          </cell>
        </row>
        <row r="170">
          <cell r="C170">
            <v>1714.17</v>
          </cell>
          <cell r="D170" t="str">
            <v>Anchor bolts weight up to 20Kg</v>
          </cell>
          <cell r="E170" t="str">
            <v>Kg</v>
          </cell>
          <cell r="F170" t="str">
            <v>|</v>
          </cell>
          <cell r="G170">
            <v>801.94</v>
          </cell>
        </row>
        <row r="171">
          <cell r="C171">
            <v>1714.18</v>
          </cell>
          <cell r="D171" t="str">
            <v>Anchor bolts weight &gt;20Kg</v>
          </cell>
          <cell r="E171" t="str">
            <v>Kg</v>
          </cell>
          <cell r="F171" t="str">
            <v>|</v>
          </cell>
          <cell r="G171">
            <v>0</v>
          </cell>
        </row>
        <row r="172">
          <cell r="C172">
            <v>1714.21</v>
          </cell>
          <cell r="D172" t="str">
            <v>Sliding plates</v>
          </cell>
          <cell r="E172" t="str">
            <v>Kg</v>
          </cell>
          <cell r="F172" t="str">
            <v>|</v>
          </cell>
          <cell r="G172">
            <v>220.5</v>
          </cell>
        </row>
        <row r="173">
          <cell r="C173">
            <v>1714.25</v>
          </cell>
          <cell r="D173" t="str">
            <v>Steel insert</v>
          </cell>
          <cell r="E173" t="str">
            <v>Kg</v>
          </cell>
          <cell r="F173" t="str">
            <v>|</v>
          </cell>
          <cell r="G173">
            <v>174.4</v>
          </cell>
        </row>
        <row r="174">
          <cell r="C174">
            <v>1716.05</v>
          </cell>
          <cell r="D174" t="str">
            <v>Reinf.concrete paving thk 15cm</v>
          </cell>
          <cell r="E174" t="str">
            <v>sqm</v>
          </cell>
          <cell r="F174" t="str">
            <v>|</v>
          </cell>
          <cell r="G174">
            <v>0</v>
          </cell>
        </row>
        <row r="175">
          <cell r="C175">
            <v>1716.08</v>
          </cell>
          <cell r="D175" t="str">
            <v>Reinf.concrete curb</v>
          </cell>
          <cell r="E175" t="str">
            <v>lm</v>
          </cell>
          <cell r="F175" t="str">
            <v>|</v>
          </cell>
          <cell r="G175">
            <v>0</v>
          </cell>
        </row>
        <row r="176">
          <cell r="C176">
            <v>1718.01</v>
          </cell>
          <cell r="D176" t="str">
            <v>Grout 25mm thk.</v>
          </cell>
          <cell r="E176" t="str">
            <v>sqm</v>
          </cell>
          <cell r="F176" t="str">
            <v>|</v>
          </cell>
          <cell r="G176">
            <v>28.74</v>
          </cell>
        </row>
        <row r="177">
          <cell r="C177">
            <v>1718.03</v>
          </cell>
          <cell r="D177" t="str">
            <v>Grout &gt;50mm thk.</v>
          </cell>
          <cell r="E177" t="str">
            <v>cum</v>
          </cell>
          <cell r="F177" t="str">
            <v>|</v>
          </cell>
          <cell r="G177">
            <v>0</v>
          </cell>
        </row>
        <row r="178">
          <cell r="C178">
            <v>1718.04</v>
          </cell>
          <cell r="D178" t="str">
            <v>Non-shrinking grout 25mm</v>
          </cell>
          <cell r="E178" t="str">
            <v>sqm</v>
          </cell>
          <cell r="F178" t="str">
            <v>|</v>
          </cell>
          <cell r="G178">
            <v>0</v>
          </cell>
        </row>
        <row r="179">
          <cell r="C179">
            <v>1718.05</v>
          </cell>
          <cell r="D179" t="str">
            <v>Non-shrinking grout 50mm</v>
          </cell>
          <cell r="E179" t="str">
            <v>sqm</v>
          </cell>
          <cell r="F179" t="str">
            <v>|</v>
          </cell>
          <cell r="G179">
            <v>17.3</v>
          </cell>
        </row>
        <row r="180">
          <cell r="C180">
            <v>1718.06</v>
          </cell>
          <cell r="D180" t="str">
            <v>Non-shrinking grout &gt;50mm</v>
          </cell>
          <cell r="E180" t="str">
            <v>cum</v>
          </cell>
          <cell r="F180" t="str">
            <v>|</v>
          </cell>
          <cell r="G180">
            <v>0</v>
          </cell>
        </row>
        <row r="181">
          <cell r="C181">
            <v>1718.11</v>
          </cell>
          <cell r="D181" t="str">
            <v>PVC water-stop: 20cm wide</v>
          </cell>
          <cell r="E181" t="str">
            <v>lm</v>
          </cell>
          <cell r="F181" t="str">
            <v>|</v>
          </cell>
          <cell r="G181">
            <v>0</v>
          </cell>
        </row>
        <row r="182">
          <cell r="C182">
            <v>1799.03</v>
          </cell>
          <cell r="D182" t="str">
            <v>Precast concrete covers 10 cm thick</v>
          </cell>
          <cell r="E182" t="str">
            <v>sqm</v>
          </cell>
          <cell r="F182" t="str">
            <v>|</v>
          </cell>
          <cell r="G182">
            <v>0</v>
          </cell>
        </row>
        <row r="183">
          <cell r="C183">
            <v>1799.07</v>
          </cell>
          <cell r="D183" t="str">
            <v>Non-shrinking grout 25mm Epoxy Type</v>
          </cell>
          <cell r="E183" t="str">
            <v>sqm</v>
          </cell>
          <cell r="F183" t="str">
            <v>|</v>
          </cell>
          <cell r="G183">
            <v>0</v>
          </cell>
        </row>
        <row r="184">
          <cell r="C184">
            <v>1799.25</v>
          </cell>
          <cell r="D184" t="str">
            <v>Chipping of existing concrete surface</v>
          </cell>
          <cell r="E184" t="str">
            <v>sqm</v>
          </cell>
          <cell r="F184" t="str">
            <v>|</v>
          </cell>
          <cell r="G184">
            <v>0</v>
          </cell>
        </row>
        <row r="185">
          <cell r="C185">
            <v>1799.26</v>
          </cell>
          <cell r="D185" t="str">
            <v>Drilled Holes 2" on reinf. concrete</v>
          </cell>
          <cell r="E185" t="str">
            <v>lm</v>
          </cell>
          <cell r="F185" t="str">
            <v>|</v>
          </cell>
          <cell r="G185">
            <v>0</v>
          </cell>
        </row>
        <row r="186">
          <cell r="C186">
            <v>1799.27</v>
          </cell>
          <cell r="D186" t="str">
            <v>Sticking epoxy resin on concrete surface</v>
          </cell>
          <cell r="E186" t="str">
            <v>sqm</v>
          </cell>
          <cell r="F186" t="str">
            <v>|</v>
          </cell>
          <cell r="G186">
            <v>0</v>
          </cell>
        </row>
        <row r="187">
          <cell r="C187">
            <v>1799.28</v>
          </cell>
          <cell r="D187" t="str">
            <v>Injection of mortar Pagel in holes 2"</v>
          </cell>
          <cell r="E187" t="str">
            <v>cum</v>
          </cell>
          <cell r="F187" t="str">
            <v>|</v>
          </cell>
          <cell r="G187">
            <v>0</v>
          </cell>
        </row>
        <row r="188">
          <cell r="C188">
            <v>1799.3</v>
          </cell>
          <cell r="D188" t="str">
            <v>Precast concrete covers 20 cm thick</v>
          </cell>
          <cell r="E188" t="str">
            <v>sqm</v>
          </cell>
          <cell r="F188" t="str">
            <v>|</v>
          </cell>
          <cell r="G188">
            <v>0</v>
          </cell>
        </row>
        <row r="189">
          <cell r="C189">
            <v>1799.33</v>
          </cell>
          <cell r="D189" t="str">
            <v>Polyethylene sheet under foundations</v>
          </cell>
          <cell r="E189" t="str">
            <v>sqm</v>
          </cell>
          <cell r="F189" t="str">
            <v>|</v>
          </cell>
          <cell r="G189">
            <v>0</v>
          </cell>
        </row>
        <row r="190">
          <cell r="C190">
            <v>2111.1</v>
          </cell>
          <cell r="D190" t="str">
            <v>Soil sect.exc.by hand up to 2m</v>
          </cell>
          <cell r="E190" t="str">
            <v>cum</v>
          </cell>
          <cell r="F190" t="str">
            <v>|</v>
          </cell>
          <cell r="G190">
            <v>30</v>
          </cell>
        </row>
        <row r="191">
          <cell r="C191">
            <v>2111.11</v>
          </cell>
          <cell r="D191" t="str">
            <v>Sect.exc.hand from 2to4m depth</v>
          </cell>
          <cell r="E191" t="str">
            <v>cum</v>
          </cell>
          <cell r="F191" t="str">
            <v>|</v>
          </cell>
          <cell r="G191">
            <v>1139.8589999999999</v>
          </cell>
        </row>
        <row r="192">
          <cell r="C192">
            <v>2111.1999999999998</v>
          </cell>
          <cell r="D192" t="str">
            <v>Extra price for water table by hand</v>
          </cell>
          <cell r="E192" t="str">
            <v>cum</v>
          </cell>
          <cell r="F192" t="str">
            <v>|</v>
          </cell>
          <cell r="G192">
            <v>0</v>
          </cell>
        </row>
        <row r="193">
          <cell r="C193">
            <v>2111.3000000000002</v>
          </cell>
          <cell r="D193" t="str">
            <v>Soil sect.exc.by mach.up to 2m</v>
          </cell>
          <cell r="E193" t="str">
            <v>cum</v>
          </cell>
          <cell r="F193" t="str">
            <v>|</v>
          </cell>
          <cell r="G193">
            <v>0</v>
          </cell>
        </row>
        <row r="194">
          <cell r="C194">
            <v>2111.31</v>
          </cell>
          <cell r="D194" t="str">
            <v>Sect.exc.mach.from 2to4m depth</v>
          </cell>
          <cell r="E194" t="str">
            <v>cum</v>
          </cell>
          <cell r="F194" t="str">
            <v>|</v>
          </cell>
          <cell r="G194">
            <v>0</v>
          </cell>
        </row>
        <row r="195">
          <cell r="C195">
            <v>2111.4</v>
          </cell>
          <cell r="D195" t="str">
            <v>Extra price for water table by mach.</v>
          </cell>
          <cell r="E195" t="str">
            <v>cum</v>
          </cell>
          <cell r="F195" t="str">
            <v>|</v>
          </cell>
          <cell r="G195">
            <v>0</v>
          </cell>
        </row>
        <row r="196">
          <cell r="C196">
            <v>2112.04</v>
          </cell>
          <cell r="D196" t="str">
            <v>Materials from excav.transport</v>
          </cell>
          <cell r="E196" t="str">
            <v>cum</v>
          </cell>
          <cell r="F196" t="str">
            <v>|</v>
          </cell>
          <cell r="G196">
            <v>628.5</v>
          </cell>
        </row>
        <row r="197">
          <cell r="C197">
            <v>2113.0100000000002</v>
          </cell>
          <cell r="D197" t="str">
            <v>Backfill w/ matl from exc.</v>
          </cell>
          <cell r="E197" t="str">
            <v>cum</v>
          </cell>
          <cell r="F197" t="str">
            <v>|</v>
          </cell>
          <cell r="G197">
            <v>541.40000000000009</v>
          </cell>
        </row>
        <row r="198">
          <cell r="C198">
            <v>2113.0300000000002</v>
          </cell>
          <cell r="D198" t="str">
            <v>Sand for pipes bedding</v>
          </cell>
          <cell r="E198" t="str">
            <v>cum</v>
          </cell>
          <cell r="F198" t="str">
            <v>|</v>
          </cell>
          <cell r="G198">
            <v>0</v>
          </cell>
        </row>
        <row r="199">
          <cell r="C199">
            <v>2114.0700000000002</v>
          </cell>
          <cell r="D199" t="str">
            <v>Reinf. concrete paving demol.</v>
          </cell>
          <cell r="E199" t="str">
            <v>sqm</v>
          </cell>
          <cell r="F199" t="str">
            <v>|</v>
          </cell>
          <cell r="G199">
            <v>0</v>
          </cell>
        </row>
        <row r="200">
          <cell r="C200">
            <v>2115.15</v>
          </cell>
          <cell r="D200" t="str">
            <v>Reinst.of binder &amp; wear.course</v>
          </cell>
          <cell r="E200" t="str">
            <v>sqm</v>
          </cell>
          <cell r="F200" t="str">
            <v>|</v>
          </cell>
          <cell r="G200">
            <v>0</v>
          </cell>
        </row>
        <row r="201">
          <cell r="C201">
            <v>2199.02</v>
          </cell>
          <cell r="D201" t="str">
            <v>Exist. Binder &amp; W.course scarifying</v>
          </cell>
          <cell r="E201" t="str">
            <v>sqm</v>
          </cell>
          <cell r="F201" t="str">
            <v>|</v>
          </cell>
          <cell r="G201">
            <v>0</v>
          </cell>
        </row>
        <row r="202">
          <cell r="C202">
            <v>2199.0300000000002</v>
          </cell>
          <cell r="D202" t="str">
            <v>Demol.&amp; Reinst. exist. roads fnds.</v>
          </cell>
          <cell r="E202" t="str">
            <v>cum</v>
          </cell>
          <cell r="F202" t="str">
            <v>|</v>
          </cell>
          <cell r="G202">
            <v>0</v>
          </cell>
        </row>
        <row r="203">
          <cell r="C203">
            <v>2199.1999999999998</v>
          </cell>
          <cell r="D203" t="str">
            <v>Soil improv.under found.desert matl.</v>
          </cell>
          <cell r="E203" t="str">
            <v>cum</v>
          </cell>
          <cell r="F203" t="str">
            <v>|</v>
          </cell>
          <cell r="G203">
            <v>0</v>
          </cell>
        </row>
        <row r="204">
          <cell r="C204">
            <v>2199.23</v>
          </cell>
          <cell r="D204" t="str">
            <v>Formation of anchor bolts pockets</v>
          </cell>
          <cell r="E204" t="str">
            <v>cu.dm</v>
          </cell>
          <cell r="F204" t="str">
            <v>|</v>
          </cell>
          <cell r="G204">
            <v>0</v>
          </cell>
        </row>
        <row r="205">
          <cell r="F205" t="str">
            <v>|</v>
          </cell>
        </row>
        <row r="206">
          <cell r="D206" t="str">
            <v>Total Foundations Concrete</v>
          </cell>
          <cell r="E206" t="str">
            <v>cum</v>
          </cell>
          <cell r="F206" t="str">
            <v>|</v>
          </cell>
        </row>
        <row r="207">
          <cell r="F207" t="str">
            <v>|</v>
          </cell>
        </row>
        <row r="208">
          <cell r="D208" t="str">
            <v>ELEVATION CONCRETE STRUCTURES</v>
          </cell>
          <cell r="F208" t="str">
            <v>|</v>
          </cell>
        </row>
        <row r="209">
          <cell r="F209" t="str">
            <v>|</v>
          </cell>
        </row>
        <row r="210">
          <cell r="C210">
            <v>1712.01</v>
          </cell>
          <cell r="D210" t="str">
            <v>Concrete elev. up to 10m</v>
          </cell>
          <cell r="E210" t="str">
            <v>cum</v>
          </cell>
          <cell r="F210" t="str">
            <v>|</v>
          </cell>
          <cell r="G210">
            <v>69.233333333333334</v>
          </cell>
        </row>
        <row r="211">
          <cell r="C211">
            <v>1712.02</v>
          </cell>
          <cell r="D211" t="str">
            <v>Concr.elev.from 10,01to20m</v>
          </cell>
          <cell r="E211" t="str">
            <v>cum</v>
          </cell>
          <cell r="F211" t="str">
            <v>|</v>
          </cell>
          <cell r="G211">
            <v>63.333333333333336</v>
          </cell>
        </row>
        <row r="212">
          <cell r="C212">
            <v>1712.03</v>
          </cell>
          <cell r="D212" t="str">
            <v>Concr.elev.   &gt;20m</v>
          </cell>
          <cell r="E212" t="str">
            <v>cum</v>
          </cell>
          <cell r="F212" t="str">
            <v>|</v>
          </cell>
          <cell r="G212">
            <v>0</v>
          </cell>
        </row>
        <row r="213">
          <cell r="C213">
            <v>1714.02</v>
          </cell>
          <cell r="D213" t="str">
            <v>Formwork elev. up to 10m</v>
          </cell>
          <cell r="E213" t="str">
            <v>sqm</v>
          </cell>
          <cell r="F213" t="str">
            <v>|</v>
          </cell>
          <cell r="G213">
            <v>345.5</v>
          </cell>
        </row>
        <row r="214">
          <cell r="C214">
            <v>1714.03</v>
          </cell>
          <cell r="D214" t="str">
            <v>Formwork elev. 10/20m</v>
          </cell>
          <cell r="E214" t="str">
            <v>sqm</v>
          </cell>
          <cell r="F214" t="str">
            <v>|</v>
          </cell>
          <cell r="G214">
            <v>316.66666666666669</v>
          </cell>
        </row>
        <row r="215">
          <cell r="C215">
            <v>1714.04</v>
          </cell>
          <cell r="D215" t="str">
            <v>Formwork elev. &gt;20m</v>
          </cell>
          <cell r="E215" t="str">
            <v>sqm</v>
          </cell>
          <cell r="F215" t="str">
            <v>|</v>
          </cell>
          <cell r="G215">
            <v>0</v>
          </cell>
        </row>
        <row r="216">
          <cell r="C216">
            <v>1714.08</v>
          </cell>
          <cell r="D216" t="str">
            <v>Fair-faced formwork el. &lt;10m</v>
          </cell>
          <cell r="E216" t="str">
            <v>sqm</v>
          </cell>
          <cell r="F216" t="str">
            <v>|</v>
          </cell>
          <cell r="G216">
            <v>0</v>
          </cell>
        </row>
        <row r="217">
          <cell r="C217">
            <v>1714.09</v>
          </cell>
          <cell r="D217" t="str">
            <v>Fair-faced formwork el.10/20m</v>
          </cell>
          <cell r="E217" t="str">
            <v>sqm</v>
          </cell>
          <cell r="F217" t="str">
            <v>|</v>
          </cell>
          <cell r="G217">
            <v>0</v>
          </cell>
        </row>
        <row r="218">
          <cell r="C218">
            <v>1714.1</v>
          </cell>
          <cell r="D218" t="str">
            <v>Fair-faced formwork el. &gt;20m</v>
          </cell>
          <cell r="E218" t="str">
            <v>sqm</v>
          </cell>
          <cell r="F218" t="str">
            <v>|</v>
          </cell>
          <cell r="G218">
            <v>0</v>
          </cell>
        </row>
        <row r="219">
          <cell r="C219">
            <v>1714.05</v>
          </cell>
          <cell r="D219" t="str">
            <v>Circular formwork el. &lt;10m</v>
          </cell>
          <cell r="E219" t="str">
            <v>sqm</v>
          </cell>
          <cell r="F219" t="str">
            <v>|</v>
          </cell>
          <cell r="G219">
            <v>0</v>
          </cell>
        </row>
        <row r="220">
          <cell r="C220">
            <v>1714.12</v>
          </cell>
          <cell r="D220" t="str">
            <v>Improved bond reinf.steel</v>
          </cell>
          <cell r="E220" t="str">
            <v>Kg</v>
          </cell>
          <cell r="F220" t="str">
            <v>|</v>
          </cell>
          <cell r="G220">
            <v>27119.833333333336</v>
          </cell>
        </row>
        <row r="221">
          <cell r="C221">
            <v>1718.01</v>
          </cell>
          <cell r="D221" t="str">
            <v>Grout 25mm thk.</v>
          </cell>
          <cell r="E221" t="str">
            <v>sqm</v>
          </cell>
          <cell r="F221" t="str">
            <v>|</v>
          </cell>
          <cell r="G221">
            <v>5.8183333333333334</v>
          </cell>
        </row>
        <row r="222">
          <cell r="C222">
            <v>1718.05</v>
          </cell>
          <cell r="D222" t="str">
            <v>Non-shrinking grout 50mm</v>
          </cell>
          <cell r="E222" t="str">
            <v>sqm</v>
          </cell>
          <cell r="F222" t="str">
            <v>|</v>
          </cell>
          <cell r="G222">
            <v>0</v>
          </cell>
        </row>
        <row r="223">
          <cell r="C223">
            <v>1799.07</v>
          </cell>
          <cell r="D223" t="str">
            <v>Non-shrinking grout 25mm Epoxy Type</v>
          </cell>
          <cell r="E223" t="str">
            <v>sqm</v>
          </cell>
          <cell r="F223" t="str">
            <v>|</v>
          </cell>
          <cell r="G223">
            <v>0</v>
          </cell>
        </row>
        <row r="224">
          <cell r="C224">
            <v>1799.09</v>
          </cell>
          <cell r="D224" t="str">
            <v>Non-shrinking grout &gt;50mm Epoxy Type</v>
          </cell>
          <cell r="E224" t="str">
            <v>cum</v>
          </cell>
          <cell r="F224" t="str">
            <v>|</v>
          </cell>
          <cell r="G224">
            <v>0</v>
          </cell>
        </row>
        <row r="225">
          <cell r="C225">
            <v>1714.17</v>
          </cell>
          <cell r="D225" t="str">
            <v>Anchor bolts weight up to 20Kg</v>
          </cell>
          <cell r="E225" t="str">
            <v>Kg</v>
          </cell>
          <cell r="F225" t="str">
            <v>|</v>
          </cell>
          <cell r="G225">
            <v>43.833333333333336</v>
          </cell>
        </row>
        <row r="226">
          <cell r="C226">
            <v>1714.18</v>
          </cell>
          <cell r="D226" t="str">
            <v>Anchor bolts weight &gt;20Kg</v>
          </cell>
          <cell r="E226" t="str">
            <v>Kg</v>
          </cell>
          <cell r="F226" t="str">
            <v>|</v>
          </cell>
          <cell r="G226">
            <v>0</v>
          </cell>
        </row>
        <row r="227">
          <cell r="C227">
            <v>1714.25</v>
          </cell>
          <cell r="D227" t="str">
            <v>Steel insert</v>
          </cell>
          <cell r="E227" t="str">
            <v>Kg</v>
          </cell>
          <cell r="F227" t="str">
            <v>|</v>
          </cell>
          <cell r="G227">
            <v>4855.8333333333339</v>
          </cell>
        </row>
        <row r="228">
          <cell r="F228" t="str">
            <v>|</v>
          </cell>
        </row>
        <row r="229">
          <cell r="D229" t="str">
            <v>Total Elevation Concrete Structures</v>
          </cell>
          <cell r="E229" t="str">
            <v>cum</v>
          </cell>
          <cell r="F229" t="str">
            <v>|</v>
          </cell>
        </row>
        <row r="230">
          <cell r="F230" t="str">
            <v>|</v>
          </cell>
        </row>
        <row r="231">
          <cell r="D231" t="str">
            <v xml:space="preserve"> CONCRETE BASINS</v>
          </cell>
          <cell r="F231" t="str">
            <v>|</v>
          </cell>
        </row>
        <row r="232">
          <cell r="F232" t="str">
            <v>|</v>
          </cell>
        </row>
        <row r="233">
          <cell r="C233">
            <v>2111.3000000000002</v>
          </cell>
          <cell r="D233" t="str">
            <v>Soil sect.exc.by mach.up to 2m</v>
          </cell>
          <cell r="E233" t="str">
            <v>cum</v>
          </cell>
          <cell r="F233" t="str">
            <v>|</v>
          </cell>
          <cell r="G233">
            <v>0</v>
          </cell>
        </row>
        <row r="234">
          <cell r="C234">
            <v>2111.1</v>
          </cell>
          <cell r="D234" t="str">
            <v>Soil sect.exc.by hand up to 2m</v>
          </cell>
          <cell r="E234" t="str">
            <v>cum</v>
          </cell>
          <cell r="F234" t="str">
            <v>|</v>
          </cell>
          <cell r="G234">
            <v>0</v>
          </cell>
        </row>
        <row r="235">
          <cell r="C235">
            <v>2111.31</v>
          </cell>
          <cell r="D235" t="str">
            <v>Sect.exc.mach.from 2to4m depth</v>
          </cell>
          <cell r="E235" t="str">
            <v>cum</v>
          </cell>
          <cell r="F235" t="str">
            <v>|</v>
          </cell>
          <cell r="G235">
            <v>0</v>
          </cell>
        </row>
        <row r="236">
          <cell r="C236">
            <v>2111.11</v>
          </cell>
          <cell r="D236" t="str">
            <v>Sect.exc.hand from 2to4m depth</v>
          </cell>
          <cell r="E236" t="str">
            <v>cum</v>
          </cell>
          <cell r="F236" t="str">
            <v>|</v>
          </cell>
          <cell r="G236">
            <v>0</v>
          </cell>
        </row>
        <row r="237">
          <cell r="C237">
            <v>2111.3200000000002</v>
          </cell>
          <cell r="D237" t="str">
            <v>Sect.exc.mach.exceed. 4m depth</v>
          </cell>
          <cell r="E237" t="str">
            <v>cum</v>
          </cell>
          <cell r="F237" t="str">
            <v>|</v>
          </cell>
          <cell r="G237">
            <v>0</v>
          </cell>
        </row>
        <row r="238">
          <cell r="C238">
            <v>2111.12</v>
          </cell>
          <cell r="D238" t="str">
            <v>Sect.exc.hand exceed. 4m depth</v>
          </cell>
          <cell r="E238" t="str">
            <v>cum</v>
          </cell>
          <cell r="F238" t="str">
            <v>|</v>
          </cell>
          <cell r="G238">
            <v>0</v>
          </cell>
        </row>
        <row r="239">
          <cell r="C239">
            <v>2112.04</v>
          </cell>
          <cell r="D239" t="str">
            <v>Materials from excav.transport</v>
          </cell>
          <cell r="E239" t="str">
            <v>cum</v>
          </cell>
          <cell r="F239" t="str">
            <v>|</v>
          </cell>
          <cell r="G239">
            <v>0</v>
          </cell>
        </row>
        <row r="240">
          <cell r="C240">
            <v>2113.0100000000002</v>
          </cell>
          <cell r="D240" t="str">
            <v>Backfill w/ matl from exc.</v>
          </cell>
          <cell r="E240" t="str">
            <v>cum</v>
          </cell>
          <cell r="F240" t="str">
            <v>|</v>
          </cell>
          <cell r="G240">
            <v>0</v>
          </cell>
        </row>
        <row r="241">
          <cell r="C241">
            <v>2115.08</v>
          </cell>
          <cell r="D241" t="str">
            <v>Base-course w/ matl by contr.</v>
          </cell>
          <cell r="E241" t="str">
            <v>cum</v>
          </cell>
          <cell r="F241" t="str">
            <v>|</v>
          </cell>
          <cell r="G241">
            <v>0</v>
          </cell>
        </row>
        <row r="242">
          <cell r="C242">
            <v>1710.02</v>
          </cell>
          <cell r="D242" t="str">
            <v>Lean concrete 10cm thk.</v>
          </cell>
          <cell r="E242" t="str">
            <v>sqm</v>
          </cell>
          <cell r="F242" t="str">
            <v>|</v>
          </cell>
          <cell r="G242">
            <v>0</v>
          </cell>
        </row>
        <row r="243">
          <cell r="C243">
            <v>1711.01</v>
          </cell>
          <cell r="D243" t="str">
            <v>Concrete for foundation</v>
          </cell>
          <cell r="E243" t="str">
            <v>cum</v>
          </cell>
          <cell r="F243" t="str">
            <v>|</v>
          </cell>
          <cell r="G243">
            <v>0</v>
          </cell>
        </row>
        <row r="244">
          <cell r="C244">
            <v>1712.01</v>
          </cell>
          <cell r="D244" t="str">
            <v>Concrete elev. up to 10m</v>
          </cell>
          <cell r="E244" t="str">
            <v>cum</v>
          </cell>
          <cell r="F244" t="str">
            <v>|</v>
          </cell>
          <cell r="G244">
            <v>0</v>
          </cell>
        </row>
        <row r="245">
          <cell r="C245">
            <v>1714.01</v>
          </cell>
          <cell r="D245" t="str">
            <v>Formwork foundation</v>
          </cell>
          <cell r="E245" t="str">
            <v>sqm</v>
          </cell>
          <cell r="F245" t="str">
            <v>|</v>
          </cell>
          <cell r="G245">
            <v>0</v>
          </cell>
        </row>
        <row r="246">
          <cell r="C246">
            <v>1714.02</v>
          </cell>
          <cell r="D246" t="str">
            <v>Formwork elev. up to 10m</v>
          </cell>
          <cell r="E246" t="str">
            <v>sqm</v>
          </cell>
          <cell r="F246" t="str">
            <v>|</v>
          </cell>
          <cell r="G246">
            <v>0</v>
          </cell>
        </row>
        <row r="247">
          <cell r="C247">
            <v>1714.05</v>
          </cell>
          <cell r="D247" t="str">
            <v>Circular formwork el. &lt;10m</v>
          </cell>
          <cell r="E247" t="str">
            <v>sqm</v>
          </cell>
          <cell r="F247" t="str">
            <v>|</v>
          </cell>
          <cell r="G247">
            <v>0</v>
          </cell>
        </row>
        <row r="248">
          <cell r="C248">
            <v>1714.08</v>
          </cell>
          <cell r="D248" t="str">
            <v>Fair-faced formwork el. &lt;10m</v>
          </cell>
          <cell r="E248" t="str">
            <v>sqm</v>
          </cell>
          <cell r="F248" t="str">
            <v>|</v>
          </cell>
          <cell r="G248">
            <v>0</v>
          </cell>
        </row>
        <row r="249">
          <cell r="C249">
            <v>1714.12</v>
          </cell>
          <cell r="D249" t="str">
            <v>Improved bond reinf.steel</v>
          </cell>
          <cell r="E249" t="str">
            <v>Kg</v>
          </cell>
          <cell r="F249" t="str">
            <v>|</v>
          </cell>
          <cell r="G249">
            <v>0</v>
          </cell>
        </row>
        <row r="250">
          <cell r="C250">
            <v>1718.01</v>
          </cell>
          <cell r="D250" t="str">
            <v>Grout 25mm thk.</v>
          </cell>
          <cell r="E250" t="str">
            <v>sqm</v>
          </cell>
          <cell r="F250" t="str">
            <v>|</v>
          </cell>
          <cell r="G250">
            <v>0</v>
          </cell>
        </row>
        <row r="251">
          <cell r="C251">
            <v>1718.21</v>
          </cell>
          <cell r="D251" t="str">
            <v>Acid-resistant lining w. tiles</v>
          </cell>
          <cell r="E251" t="str">
            <v>sqm</v>
          </cell>
          <cell r="F251" t="str">
            <v>|</v>
          </cell>
          <cell r="G251">
            <v>0</v>
          </cell>
        </row>
        <row r="252">
          <cell r="C252">
            <v>1718.22</v>
          </cell>
          <cell r="D252" t="str">
            <v>Acid-resistant lining w. epoxy</v>
          </cell>
          <cell r="E252" t="str">
            <v>sqm</v>
          </cell>
          <cell r="F252" t="str">
            <v>|</v>
          </cell>
          <cell r="G252">
            <v>0</v>
          </cell>
        </row>
        <row r="253">
          <cell r="C253">
            <v>1714.17</v>
          </cell>
          <cell r="D253" t="str">
            <v>Anchor bolts weight up to 20Kg</v>
          </cell>
          <cell r="E253" t="str">
            <v>Kg</v>
          </cell>
          <cell r="F253" t="str">
            <v>|</v>
          </cell>
          <cell r="G253">
            <v>0</v>
          </cell>
        </row>
        <row r="254">
          <cell r="C254">
            <v>1714.21</v>
          </cell>
          <cell r="D254" t="str">
            <v>Sliding plates</v>
          </cell>
          <cell r="E254" t="str">
            <v>Kg</v>
          </cell>
          <cell r="F254" t="str">
            <v>|</v>
          </cell>
          <cell r="G254">
            <v>0</v>
          </cell>
        </row>
        <row r="255">
          <cell r="C255">
            <v>1714.25</v>
          </cell>
          <cell r="D255" t="str">
            <v>Steel insert</v>
          </cell>
          <cell r="E255" t="str">
            <v>Kg</v>
          </cell>
          <cell r="F255" t="str">
            <v>|</v>
          </cell>
          <cell r="G255">
            <v>0</v>
          </cell>
        </row>
        <row r="256">
          <cell r="C256">
            <v>1715.08</v>
          </cell>
          <cell r="D256" t="str">
            <v>Supply of cast iron cover</v>
          </cell>
          <cell r="E256" t="str">
            <v>Kg</v>
          </cell>
          <cell r="F256" t="str">
            <v>|</v>
          </cell>
          <cell r="G256">
            <v>0</v>
          </cell>
        </row>
        <row r="257">
          <cell r="C257">
            <v>1715.09</v>
          </cell>
          <cell r="D257" t="str">
            <v>Laying of cast-iron cover</v>
          </cell>
          <cell r="E257" t="str">
            <v>Kg</v>
          </cell>
          <cell r="F257" t="str">
            <v>|</v>
          </cell>
          <cell r="G257">
            <v>0</v>
          </cell>
        </row>
        <row r="258">
          <cell r="C258">
            <v>1715.12</v>
          </cell>
          <cell r="D258" t="str">
            <v>Checkered plate cover</v>
          </cell>
          <cell r="E258" t="str">
            <v>Kg</v>
          </cell>
          <cell r="F258" t="str">
            <v>|</v>
          </cell>
          <cell r="G258">
            <v>0</v>
          </cell>
        </row>
        <row r="259">
          <cell r="C259">
            <v>1718.11</v>
          </cell>
          <cell r="D259" t="str">
            <v>PVC water-stop: 20cm wide</v>
          </cell>
          <cell r="E259" t="str">
            <v>lm</v>
          </cell>
          <cell r="F259" t="str">
            <v>|</v>
          </cell>
          <cell r="G259">
            <v>0</v>
          </cell>
        </row>
        <row r="260">
          <cell r="C260">
            <v>1799.02</v>
          </cell>
          <cell r="D260" t="str">
            <v>Waterproof cement additive</v>
          </cell>
          <cell r="E260" t="str">
            <v>kg</v>
          </cell>
          <cell r="F260" t="str">
            <v>|</v>
          </cell>
          <cell r="G260">
            <v>0</v>
          </cell>
        </row>
        <row r="261">
          <cell r="C261">
            <v>1711.02</v>
          </cell>
          <cell r="D261" t="str">
            <v>Bitumen coat for foundation</v>
          </cell>
          <cell r="E261" t="str">
            <v>sqm</v>
          </cell>
          <cell r="F261" t="str">
            <v>|</v>
          </cell>
          <cell r="G261">
            <v>0</v>
          </cell>
        </row>
        <row r="262">
          <cell r="C262">
            <v>1799.33</v>
          </cell>
          <cell r="D262" t="str">
            <v>Polyethylene sheet under foundations</v>
          </cell>
          <cell r="E262" t="str">
            <v>sqm</v>
          </cell>
          <cell r="F262" t="str">
            <v>|</v>
          </cell>
          <cell r="G262">
            <v>0</v>
          </cell>
        </row>
        <row r="263">
          <cell r="F263" t="str">
            <v>|</v>
          </cell>
        </row>
        <row r="264">
          <cell r="D264" t="str">
            <v>Total Concrete Basins</v>
          </cell>
          <cell r="E264" t="str">
            <v>cum</v>
          </cell>
          <cell r="F264" t="str">
            <v>|</v>
          </cell>
        </row>
        <row r="265">
          <cell r="F265" t="str">
            <v>|</v>
          </cell>
        </row>
        <row r="266">
          <cell r="D266" t="str">
            <v>CONCRETE WALLS</v>
          </cell>
          <cell r="F266" t="str">
            <v>|</v>
          </cell>
        </row>
        <row r="267">
          <cell r="F267" t="str">
            <v>|</v>
          </cell>
        </row>
        <row r="268">
          <cell r="C268">
            <v>2111.3000000000002</v>
          </cell>
          <cell r="D268" t="str">
            <v>Soil sect.exc.by mach.up to 2m</v>
          </cell>
          <cell r="E268" t="str">
            <v>cum</v>
          </cell>
          <cell r="F268" t="str">
            <v>|</v>
          </cell>
          <cell r="G268">
            <v>0</v>
          </cell>
        </row>
        <row r="269">
          <cell r="C269">
            <v>2111.1</v>
          </cell>
          <cell r="D269" t="str">
            <v>Soil sect.exc.by hand up to 2m</v>
          </cell>
          <cell r="E269" t="str">
            <v>cum</v>
          </cell>
          <cell r="F269" t="str">
            <v>|</v>
          </cell>
          <cell r="G269">
            <v>0</v>
          </cell>
        </row>
        <row r="270">
          <cell r="C270">
            <v>2112.04</v>
          </cell>
          <cell r="D270" t="str">
            <v>Materials from excav.transport</v>
          </cell>
          <cell r="E270" t="str">
            <v>cum</v>
          </cell>
          <cell r="F270" t="str">
            <v>|</v>
          </cell>
          <cell r="G270">
            <v>0</v>
          </cell>
        </row>
        <row r="271">
          <cell r="C271">
            <v>2113.0100000000002</v>
          </cell>
          <cell r="D271" t="str">
            <v>Backfill w/ matl from exc.</v>
          </cell>
          <cell r="E271" t="str">
            <v>cum</v>
          </cell>
          <cell r="F271" t="str">
            <v>|</v>
          </cell>
          <cell r="G271">
            <v>0</v>
          </cell>
        </row>
        <row r="272">
          <cell r="C272">
            <v>1710.02</v>
          </cell>
          <cell r="D272" t="str">
            <v>Lean concrete 10cm thk.</v>
          </cell>
          <cell r="E272" t="str">
            <v>sqm</v>
          </cell>
          <cell r="F272" t="str">
            <v>|</v>
          </cell>
          <cell r="G272">
            <v>0</v>
          </cell>
        </row>
        <row r="273">
          <cell r="C273">
            <v>1711.01</v>
          </cell>
          <cell r="D273" t="str">
            <v>Concrete for foundation</v>
          </cell>
          <cell r="E273" t="str">
            <v>cum</v>
          </cell>
          <cell r="F273" t="str">
            <v>|</v>
          </cell>
          <cell r="G273">
            <v>0</v>
          </cell>
        </row>
        <row r="274">
          <cell r="C274">
            <v>1712.01</v>
          </cell>
          <cell r="D274" t="str">
            <v>Concrete elev. up to 10m</v>
          </cell>
          <cell r="E274" t="str">
            <v>cum</v>
          </cell>
          <cell r="F274" t="str">
            <v>|</v>
          </cell>
          <cell r="G274">
            <v>0</v>
          </cell>
        </row>
        <row r="275">
          <cell r="C275">
            <v>1714.01</v>
          </cell>
          <cell r="D275" t="str">
            <v>Formwork foundation</v>
          </cell>
          <cell r="E275" t="str">
            <v>sqm</v>
          </cell>
          <cell r="F275" t="str">
            <v>|</v>
          </cell>
          <cell r="G275">
            <v>0</v>
          </cell>
        </row>
        <row r="276">
          <cell r="C276">
            <v>1714.02</v>
          </cell>
          <cell r="D276" t="str">
            <v>Formwork elev. up to 10m</v>
          </cell>
          <cell r="E276" t="str">
            <v>sqm</v>
          </cell>
          <cell r="F276" t="str">
            <v>|</v>
          </cell>
          <cell r="G276">
            <v>0</v>
          </cell>
        </row>
        <row r="277">
          <cell r="C277">
            <v>1714.12</v>
          </cell>
          <cell r="D277" t="str">
            <v>Improved bond reinf.steel</v>
          </cell>
          <cell r="E277" t="str">
            <v>Kg</v>
          </cell>
          <cell r="F277" t="str">
            <v>|</v>
          </cell>
          <cell r="G277">
            <v>0</v>
          </cell>
        </row>
        <row r="278">
          <cell r="C278">
            <v>1714.17</v>
          </cell>
          <cell r="D278" t="str">
            <v>Anchor bolts weight up to 20Kg</v>
          </cell>
          <cell r="E278" t="str">
            <v>Kg</v>
          </cell>
          <cell r="F278" t="str">
            <v>|</v>
          </cell>
          <cell r="G278">
            <v>0</v>
          </cell>
        </row>
        <row r="279">
          <cell r="C279">
            <v>1718.01</v>
          </cell>
          <cell r="D279" t="str">
            <v>Grout 25mm thk.</v>
          </cell>
          <cell r="E279" t="str">
            <v>sqm</v>
          </cell>
          <cell r="F279" t="str">
            <v>|</v>
          </cell>
          <cell r="G279">
            <v>0</v>
          </cell>
        </row>
        <row r="280">
          <cell r="C280">
            <v>1714.25</v>
          </cell>
          <cell r="D280" t="str">
            <v>Steel insert</v>
          </cell>
          <cell r="E280" t="str">
            <v>Kg</v>
          </cell>
          <cell r="F280" t="str">
            <v>|</v>
          </cell>
          <cell r="G280">
            <v>0</v>
          </cell>
        </row>
        <row r="281">
          <cell r="C281">
            <v>1711.02</v>
          </cell>
          <cell r="D281" t="str">
            <v>Bitumen coat for foundation</v>
          </cell>
          <cell r="E281" t="str">
            <v>sqm</v>
          </cell>
          <cell r="F281" t="str">
            <v>|</v>
          </cell>
          <cell r="G281">
            <v>0</v>
          </cell>
        </row>
        <row r="282">
          <cell r="C282">
            <v>1799.33</v>
          </cell>
          <cell r="D282" t="str">
            <v>Polyethylene sheet under foundations</v>
          </cell>
          <cell r="E282" t="str">
            <v>sqm</v>
          </cell>
          <cell r="F282" t="str">
            <v>|</v>
          </cell>
          <cell r="G282">
            <v>0</v>
          </cell>
        </row>
        <row r="283">
          <cell r="C283">
            <v>1799.35</v>
          </cell>
          <cell r="D283" t="str">
            <v>Coal Tar Epoxy painting on cls surfaces</v>
          </cell>
          <cell r="E283" t="str">
            <v>sqm</v>
          </cell>
          <cell r="F283" t="str">
            <v>|</v>
          </cell>
          <cell r="G283">
            <v>0</v>
          </cell>
        </row>
        <row r="284">
          <cell r="C284">
            <v>1718.22</v>
          </cell>
          <cell r="D284" t="str">
            <v>Acid-resistant lining w. epoxy</v>
          </cell>
          <cell r="E284" t="str">
            <v>sqm</v>
          </cell>
          <cell r="F284" t="str">
            <v>|</v>
          </cell>
          <cell r="G284">
            <v>0</v>
          </cell>
        </row>
        <row r="285">
          <cell r="C285">
            <v>1718.11</v>
          </cell>
          <cell r="D285" t="str">
            <v>PVC water-stop: 20cm wide</v>
          </cell>
          <cell r="E285" t="str">
            <v>lm</v>
          </cell>
          <cell r="F285" t="str">
            <v>|</v>
          </cell>
          <cell r="G285">
            <v>0</v>
          </cell>
        </row>
        <row r="286">
          <cell r="F286" t="str">
            <v>|</v>
          </cell>
        </row>
        <row r="287">
          <cell r="D287" t="str">
            <v>Total Concrete Walls</v>
          </cell>
          <cell r="E287" t="str">
            <v>cum</v>
          </cell>
          <cell r="F287" t="str">
            <v>|</v>
          </cell>
        </row>
        <row r="288">
          <cell r="F288" t="str">
            <v>|</v>
          </cell>
        </row>
        <row r="289">
          <cell r="D289" t="str">
            <v>SLEEPERS</v>
          </cell>
          <cell r="F289" t="str">
            <v>|</v>
          </cell>
        </row>
        <row r="290">
          <cell r="F290" t="str">
            <v>|</v>
          </cell>
        </row>
        <row r="291">
          <cell r="C291">
            <v>1711.05</v>
          </cell>
          <cell r="D291" t="str">
            <v xml:space="preserve">Sleepers </v>
          </cell>
          <cell r="E291" t="str">
            <v>lm</v>
          </cell>
          <cell r="F291" t="str">
            <v>|</v>
          </cell>
          <cell r="G291">
            <v>0</v>
          </cell>
        </row>
        <row r="292">
          <cell r="C292">
            <v>1799.23</v>
          </cell>
          <cell r="D292" t="str">
            <v>Sleepers type "1"</v>
          </cell>
          <cell r="E292" t="str">
            <v>lm</v>
          </cell>
          <cell r="F292" t="str">
            <v>|</v>
          </cell>
          <cell r="G292">
            <v>0</v>
          </cell>
        </row>
        <row r="293">
          <cell r="C293">
            <v>1799.24</v>
          </cell>
          <cell r="D293" t="str">
            <v>Sleepers fixed point type</v>
          </cell>
          <cell r="E293" t="str">
            <v>cum</v>
          </cell>
          <cell r="F293" t="str">
            <v>|</v>
          </cell>
          <cell r="G293">
            <v>0</v>
          </cell>
        </row>
        <row r="294">
          <cell r="F294" t="str">
            <v>|</v>
          </cell>
        </row>
        <row r="295">
          <cell r="D295" t="str">
            <v>Total Sleepers</v>
          </cell>
          <cell r="E295" t="str">
            <v>lm</v>
          </cell>
          <cell r="F295" t="str">
            <v>|</v>
          </cell>
        </row>
        <row r="296">
          <cell r="F296" t="str">
            <v>|</v>
          </cell>
        </row>
        <row r="297">
          <cell r="D297" t="str">
            <v>FIREPROOFING</v>
          </cell>
          <cell r="F297" t="str">
            <v>|</v>
          </cell>
        </row>
        <row r="298">
          <cell r="F298" t="str">
            <v>|</v>
          </cell>
        </row>
        <row r="299">
          <cell r="C299">
            <v>1717.01</v>
          </cell>
          <cell r="D299" t="str">
            <v>Concrete for steel structure</v>
          </cell>
          <cell r="E299" t="str">
            <v>cum</v>
          </cell>
          <cell r="F299" t="str">
            <v>|</v>
          </cell>
          <cell r="G299">
            <v>0</v>
          </cell>
        </row>
        <row r="300">
          <cell r="C300">
            <v>1717.03</v>
          </cell>
          <cell r="D300" t="str">
            <v>Concrete for vessel bottom</v>
          </cell>
          <cell r="E300" t="str">
            <v>cum</v>
          </cell>
          <cell r="F300" t="str">
            <v>|</v>
          </cell>
          <cell r="G300">
            <v>0</v>
          </cell>
        </row>
        <row r="301">
          <cell r="C301">
            <v>1717.06</v>
          </cell>
          <cell r="D301" t="str">
            <v>Sprayed mortar for skirt</v>
          </cell>
          <cell r="E301" t="str">
            <v>sqm</v>
          </cell>
          <cell r="F301" t="str">
            <v>|</v>
          </cell>
          <cell r="G301">
            <v>0</v>
          </cell>
        </row>
        <row r="302">
          <cell r="C302">
            <v>1717.07</v>
          </cell>
          <cell r="D302" t="str">
            <v>Sprayed mortar for vessel bott</v>
          </cell>
          <cell r="E302" t="str">
            <v>sqm</v>
          </cell>
          <cell r="F302" t="str">
            <v>|</v>
          </cell>
          <cell r="G302">
            <v>0</v>
          </cell>
        </row>
        <row r="303">
          <cell r="C303">
            <v>1717.04</v>
          </cell>
          <cell r="D303" t="str">
            <v>Concrete for skirt-curb</v>
          </cell>
          <cell r="E303" t="str">
            <v>cum</v>
          </cell>
          <cell r="F303" t="str">
            <v>|</v>
          </cell>
          <cell r="G303">
            <v>0</v>
          </cell>
        </row>
        <row r="304">
          <cell r="F304" t="str">
            <v>|</v>
          </cell>
        </row>
        <row r="305">
          <cell r="D305" t="str">
            <v>Total Fireproofing</v>
          </cell>
          <cell r="E305" t="str">
            <v>cum</v>
          </cell>
          <cell r="F305" t="str">
            <v>|</v>
          </cell>
        </row>
        <row r="306">
          <cell r="F306" t="str">
            <v>|</v>
          </cell>
        </row>
        <row r="307">
          <cell r="D307" t="str">
            <v>SEWERS</v>
          </cell>
          <cell r="F307" t="str">
            <v>|</v>
          </cell>
        </row>
        <row r="308">
          <cell r="F308" t="str">
            <v>|</v>
          </cell>
        </row>
        <row r="309">
          <cell r="C309">
            <v>2111.3000000000002</v>
          </cell>
          <cell r="D309" t="str">
            <v>Soil sect.exc.by mach.up to 2m</v>
          </cell>
          <cell r="E309" t="str">
            <v>cum</v>
          </cell>
          <cell r="F309" t="str">
            <v>|</v>
          </cell>
          <cell r="G309">
            <v>0</v>
          </cell>
        </row>
        <row r="310">
          <cell r="C310">
            <v>2111.1</v>
          </cell>
          <cell r="D310" t="str">
            <v>Soil sect.exc.by hand up to 2m</v>
          </cell>
          <cell r="E310" t="str">
            <v>cum</v>
          </cell>
          <cell r="F310" t="str">
            <v>|</v>
          </cell>
          <cell r="G310">
            <v>130</v>
          </cell>
        </row>
        <row r="311">
          <cell r="C311">
            <v>2112.04</v>
          </cell>
          <cell r="D311" t="str">
            <v>Materials from excav.transport</v>
          </cell>
          <cell r="E311" t="str">
            <v>cum</v>
          </cell>
          <cell r="F311" t="str">
            <v>|</v>
          </cell>
          <cell r="G311">
            <v>8</v>
          </cell>
        </row>
        <row r="312">
          <cell r="C312">
            <v>2113.0100000000002</v>
          </cell>
          <cell r="D312" t="str">
            <v>Backfill w/ matl from exc.</v>
          </cell>
          <cell r="E312" t="str">
            <v>cum</v>
          </cell>
          <cell r="F312" t="str">
            <v>|</v>
          </cell>
          <cell r="G312">
            <v>122</v>
          </cell>
        </row>
        <row r="313">
          <cell r="C313">
            <v>1710.02</v>
          </cell>
          <cell r="D313" t="str">
            <v>Lean concrete 10cm thk.</v>
          </cell>
          <cell r="E313" t="str">
            <v>sqm</v>
          </cell>
          <cell r="F313" t="str">
            <v>|</v>
          </cell>
          <cell r="G313">
            <v>0</v>
          </cell>
        </row>
        <row r="314">
          <cell r="C314">
            <v>1710.04</v>
          </cell>
          <cell r="D314" t="str">
            <v>L.C. for U/G pipes bedding</v>
          </cell>
          <cell r="E314" t="str">
            <v>cum</v>
          </cell>
          <cell r="F314" t="str">
            <v>|</v>
          </cell>
          <cell r="G314">
            <v>0</v>
          </cell>
        </row>
        <row r="315">
          <cell r="C315">
            <v>2113.0300000000002</v>
          </cell>
          <cell r="D315" t="str">
            <v>Sand for pipes bedding</v>
          </cell>
          <cell r="E315" t="str">
            <v>cum</v>
          </cell>
          <cell r="F315" t="str">
            <v>|</v>
          </cell>
          <cell r="G315">
            <v>4</v>
          </cell>
        </row>
        <row r="316">
          <cell r="C316">
            <v>1711.01</v>
          </cell>
          <cell r="D316" t="str">
            <v>Concrete for foundation</v>
          </cell>
          <cell r="E316" t="str">
            <v>cum</v>
          </cell>
          <cell r="F316" t="str">
            <v>|</v>
          </cell>
          <cell r="G316">
            <v>0</v>
          </cell>
        </row>
        <row r="317">
          <cell r="C317">
            <v>1714.01</v>
          </cell>
          <cell r="D317" t="str">
            <v>Formwork foundation</v>
          </cell>
          <cell r="E317" t="str">
            <v>sqm</v>
          </cell>
          <cell r="F317" t="str">
            <v>|</v>
          </cell>
          <cell r="G317">
            <v>0</v>
          </cell>
        </row>
        <row r="318">
          <cell r="C318">
            <v>1714.12</v>
          </cell>
          <cell r="D318" t="str">
            <v>Improved bond reinf.steel</v>
          </cell>
          <cell r="E318" t="str">
            <v>Kg</v>
          </cell>
          <cell r="F318" t="str">
            <v>|</v>
          </cell>
          <cell r="G318">
            <v>0</v>
          </cell>
        </row>
        <row r="319">
          <cell r="C319">
            <v>1715.1</v>
          </cell>
          <cell r="D319" t="str">
            <v>Galvanized grating cover</v>
          </cell>
          <cell r="E319" t="str">
            <v>Kg</v>
          </cell>
          <cell r="F319" t="str">
            <v>|</v>
          </cell>
          <cell r="G319">
            <v>0</v>
          </cell>
        </row>
        <row r="320">
          <cell r="C320">
            <v>1715.08</v>
          </cell>
          <cell r="D320" t="str">
            <v>Supply of cast iron cover</v>
          </cell>
          <cell r="E320" t="str">
            <v>Kg</v>
          </cell>
          <cell r="F320" t="str">
            <v>|</v>
          </cell>
          <cell r="G320">
            <v>0</v>
          </cell>
        </row>
        <row r="321">
          <cell r="C321">
            <v>1715.09</v>
          </cell>
          <cell r="D321" t="str">
            <v>Laying of cast-iron cover</v>
          </cell>
          <cell r="E321" t="str">
            <v>Kg</v>
          </cell>
          <cell r="F321" t="str">
            <v>|</v>
          </cell>
          <cell r="G321">
            <v>0</v>
          </cell>
        </row>
        <row r="322">
          <cell r="C322">
            <v>1715.12</v>
          </cell>
          <cell r="D322" t="str">
            <v>Checkered plate cover</v>
          </cell>
          <cell r="E322" t="str">
            <v>Kg</v>
          </cell>
          <cell r="F322" t="str">
            <v>|</v>
          </cell>
          <cell r="G322">
            <v>0</v>
          </cell>
        </row>
        <row r="323">
          <cell r="C323">
            <v>1715.07</v>
          </cell>
          <cell r="D323" t="str">
            <v>Prefabricated septic-tank</v>
          </cell>
          <cell r="E323" t="str">
            <v>u</v>
          </cell>
          <cell r="F323" t="str">
            <v>|</v>
          </cell>
          <cell r="G323">
            <v>0</v>
          </cell>
        </row>
        <row r="324">
          <cell r="C324">
            <v>1715.01</v>
          </cell>
          <cell r="D324" t="str">
            <v>Pit 0,5x0,5 to 0,9x0,9m</v>
          </cell>
          <cell r="E324" t="str">
            <v>cum</v>
          </cell>
          <cell r="F324" t="str">
            <v>|</v>
          </cell>
          <cell r="G324">
            <v>8</v>
          </cell>
        </row>
        <row r="325">
          <cell r="C325">
            <v>1715.02</v>
          </cell>
          <cell r="D325" t="str">
            <v>Pit 0,91x0,91 to 1,5x1,5m</v>
          </cell>
          <cell r="E325" t="str">
            <v>cum</v>
          </cell>
          <cell r="F325" t="str">
            <v>|</v>
          </cell>
          <cell r="G325">
            <v>0</v>
          </cell>
        </row>
        <row r="326">
          <cell r="C326">
            <v>1718.11</v>
          </cell>
          <cell r="D326" t="str">
            <v>PVC water-stop: 20cm wide</v>
          </cell>
          <cell r="E326" t="str">
            <v>lm</v>
          </cell>
          <cell r="F326" t="str">
            <v>|</v>
          </cell>
          <cell r="G326">
            <v>0</v>
          </cell>
        </row>
        <row r="327">
          <cell r="C327">
            <v>1718.12</v>
          </cell>
          <cell r="D327" t="str">
            <v>PVC water-stop: 30cm wide</v>
          </cell>
          <cell r="E327" t="str">
            <v>lm</v>
          </cell>
          <cell r="F327" t="str">
            <v>|</v>
          </cell>
          <cell r="G327">
            <v>0</v>
          </cell>
        </row>
        <row r="328">
          <cell r="C328">
            <v>1718.21</v>
          </cell>
          <cell r="D328" t="str">
            <v>Acid-resistant lining w. tiles</v>
          </cell>
          <cell r="E328" t="str">
            <v>sqm</v>
          </cell>
          <cell r="F328" t="str">
            <v>|</v>
          </cell>
          <cell r="G328">
            <v>0</v>
          </cell>
        </row>
        <row r="329">
          <cell r="C329">
            <v>1718.22</v>
          </cell>
          <cell r="D329" t="str">
            <v>Acid-resistant lining w. epoxy</v>
          </cell>
          <cell r="E329" t="str">
            <v>sqm</v>
          </cell>
          <cell r="F329" t="str">
            <v>|</v>
          </cell>
          <cell r="G329">
            <v>0</v>
          </cell>
        </row>
        <row r="330">
          <cell r="C330">
            <v>1416.01</v>
          </cell>
          <cell r="D330" t="str">
            <v>Carbon steel piping</v>
          </cell>
          <cell r="E330" t="str">
            <v>Kg</v>
          </cell>
          <cell r="F330" t="str">
            <v>|</v>
          </cell>
          <cell r="G330">
            <v>3740</v>
          </cell>
        </row>
        <row r="331">
          <cell r="C331">
            <v>1416.03</v>
          </cell>
          <cell r="D331" t="str">
            <v>Carbon steel valve</v>
          </cell>
          <cell r="E331" t="str">
            <v>Kg</v>
          </cell>
          <cell r="F331" t="str">
            <v>|</v>
          </cell>
          <cell r="G331">
            <v>0</v>
          </cell>
        </row>
        <row r="332">
          <cell r="C332">
            <v>1410.01</v>
          </cell>
          <cell r="D332" t="str">
            <v>Cast iron piping</v>
          </cell>
          <cell r="E332" t="str">
            <v>Kg</v>
          </cell>
          <cell r="F332" t="str">
            <v>|</v>
          </cell>
          <cell r="G332">
            <v>0</v>
          </cell>
        </row>
        <row r="333">
          <cell r="C333">
            <v>1411.16</v>
          </cell>
          <cell r="D333" t="str">
            <v>Centr. r.c. piping    dia.50cm</v>
          </cell>
          <cell r="E333" t="str">
            <v>lm</v>
          </cell>
          <cell r="F333" t="str">
            <v>|</v>
          </cell>
          <cell r="G333">
            <v>0</v>
          </cell>
        </row>
        <row r="334">
          <cell r="C334">
            <v>1411.35</v>
          </cell>
          <cell r="D334" t="str">
            <v>R.c. pip. inst. only  dia.50cm</v>
          </cell>
          <cell r="E334" t="str">
            <v>lm</v>
          </cell>
          <cell r="F334" t="str">
            <v>|</v>
          </cell>
          <cell r="G334">
            <v>0</v>
          </cell>
        </row>
        <row r="335">
          <cell r="C335">
            <v>1413.02</v>
          </cell>
          <cell r="D335" t="str">
            <v>PVC piping         dia. 160mm</v>
          </cell>
          <cell r="E335" t="str">
            <v>lm</v>
          </cell>
          <cell r="F335" t="str">
            <v>|</v>
          </cell>
          <cell r="G335">
            <v>0</v>
          </cell>
        </row>
        <row r="336">
          <cell r="C336">
            <v>1413.03</v>
          </cell>
          <cell r="D336" t="str">
            <v>PVC piping         dia. 200mm</v>
          </cell>
          <cell r="E336" t="str">
            <v>lm</v>
          </cell>
          <cell r="F336" t="str">
            <v>|</v>
          </cell>
          <cell r="G336">
            <v>0</v>
          </cell>
        </row>
        <row r="337">
          <cell r="C337">
            <v>2199.0300000000002</v>
          </cell>
          <cell r="D337" t="str">
            <v>Demol.&amp; Reinst. exist. roads fnds.</v>
          </cell>
          <cell r="E337" t="str">
            <v>cum</v>
          </cell>
          <cell r="F337" t="str">
            <v>|</v>
          </cell>
          <cell r="G337">
            <v>0</v>
          </cell>
        </row>
        <row r="338">
          <cell r="C338">
            <v>2199.02</v>
          </cell>
          <cell r="D338" t="str">
            <v>Exist. Binder &amp; W.course scarifying</v>
          </cell>
          <cell r="E338" t="str">
            <v>sqm</v>
          </cell>
          <cell r="F338" t="str">
            <v>|</v>
          </cell>
          <cell r="G338">
            <v>0</v>
          </cell>
        </row>
        <row r="339">
          <cell r="C339">
            <v>2115.15</v>
          </cell>
          <cell r="D339" t="str">
            <v>Reinst.of binder &amp; wear.course</v>
          </cell>
          <cell r="E339" t="str">
            <v>sqm</v>
          </cell>
          <cell r="F339" t="str">
            <v>|</v>
          </cell>
          <cell r="G339">
            <v>0</v>
          </cell>
        </row>
        <row r="340">
          <cell r="C340">
            <v>1714.25</v>
          </cell>
          <cell r="D340" t="str">
            <v>Steel insert</v>
          </cell>
          <cell r="E340" t="str">
            <v>Kg</v>
          </cell>
          <cell r="F340" t="str">
            <v>|</v>
          </cell>
          <cell r="G340">
            <v>0</v>
          </cell>
        </row>
        <row r="341">
          <cell r="C341">
            <v>2114.0500000000002</v>
          </cell>
          <cell r="D341" t="str">
            <v>Reinforced concrete demol.</v>
          </cell>
          <cell r="E341" t="str">
            <v>cum</v>
          </cell>
          <cell r="F341" t="str">
            <v>|</v>
          </cell>
          <cell r="G341">
            <v>0</v>
          </cell>
        </row>
        <row r="342">
          <cell r="C342">
            <v>1799.02</v>
          </cell>
          <cell r="D342" t="str">
            <v>Waterproof cement additive</v>
          </cell>
          <cell r="E342" t="str">
            <v>kg</v>
          </cell>
          <cell r="F342" t="str">
            <v>|</v>
          </cell>
          <cell r="G342">
            <v>0</v>
          </cell>
        </row>
        <row r="343">
          <cell r="C343">
            <v>1499.04</v>
          </cell>
          <cell r="D343" t="str">
            <v>Carbon steel vents</v>
          </cell>
          <cell r="E343" t="str">
            <v>Kg</v>
          </cell>
          <cell r="F343" t="str">
            <v>|</v>
          </cell>
          <cell r="G343">
            <v>0</v>
          </cell>
        </row>
        <row r="344">
          <cell r="C344">
            <v>1499.01</v>
          </cell>
          <cell r="D344" t="str">
            <v>Cast iron floor drain  diam. 6"</v>
          </cell>
          <cell r="E344" t="str">
            <v>u</v>
          </cell>
          <cell r="F344" t="str">
            <v>|</v>
          </cell>
          <cell r="G344">
            <v>0</v>
          </cell>
        </row>
        <row r="345">
          <cell r="C345">
            <v>1499.02</v>
          </cell>
          <cell r="D345" t="str">
            <v>Carbon steel drain hubs 4"</v>
          </cell>
          <cell r="E345" t="str">
            <v>u</v>
          </cell>
          <cell r="F345" t="str">
            <v>|</v>
          </cell>
          <cell r="G345">
            <v>0</v>
          </cell>
        </row>
        <row r="346">
          <cell r="C346">
            <v>1499.03</v>
          </cell>
          <cell r="D346" t="str">
            <v>Carbon steel clean out diam. 6"</v>
          </cell>
          <cell r="E346" t="str">
            <v>u</v>
          </cell>
          <cell r="F346" t="str">
            <v>|</v>
          </cell>
          <cell r="G346">
            <v>0</v>
          </cell>
        </row>
        <row r="347">
          <cell r="C347">
            <v>1711.02</v>
          </cell>
          <cell r="D347" t="str">
            <v>Bitumen coat for foundation</v>
          </cell>
          <cell r="E347" t="str">
            <v>sqm</v>
          </cell>
          <cell r="F347" t="str">
            <v>|</v>
          </cell>
          <cell r="G347">
            <v>0</v>
          </cell>
        </row>
        <row r="348">
          <cell r="C348">
            <v>1799.33</v>
          </cell>
          <cell r="D348" t="str">
            <v>Polyethylene sheet under foundations</v>
          </cell>
          <cell r="E348" t="str">
            <v>sqm</v>
          </cell>
          <cell r="F348" t="str">
            <v>|</v>
          </cell>
          <cell r="G348">
            <v>0</v>
          </cell>
        </row>
        <row r="349">
          <cell r="C349">
            <v>2114.0700000000002</v>
          </cell>
          <cell r="D349" t="str">
            <v>Reinf. concrete paving demol.</v>
          </cell>
          <cell r="E349" t="str">
            <v>sqm</v>
          </cell>
          <cell r="F349" t="str">
            <v>|</v>
          </cell>
          <cell r="G349">
            <v>0</v>
          </cell>
        </row>
        <row r="350">
          <cell r="C350">
            <v>1716.05</v>
          </cell>
          <cell r="D350" t="str">
            <v>Reinf.concrete paving thk 15cm</v>
          </cell>
          <cell r="E350" t="str">
            <v>sqm</v>
          </cell>
          <cell r="F350" t="str">
            <v>|</v>
          </cell>
          <cell r="G350">
            <v>0</v>
          </cell>
        </row>
        <row r="351">
          <cell r="F351" t="str">
            <v>|</v>
          </cell>
        </row>
        <row r="352">
          <cell r="D352" t="str">
            <v>Total Sewers</v>
          </cell>
          <cell r="E352" t="str">
            <v>lm</v>
          </cell>
          <cell r="F352" t="str">
            <v>|</v>
          </cell>
        </row>
        <row r="353">
          <cell r="F353" t="str">
            <v>|</v>
          </cell>
        </row>
        <row r="354">
          <cell r="D354" t="str">
            <v xml:space="preserve"> UNDERGROUND PIPING</v>
          </cell>
          <cell r="F354" t="str">
            <v>|</v>
          </cell>
        </row>
        <row r="355">
          <cell r="F355" t="str">
            <v>|</v>
          </cell>
        </row>
        <row r="356">
          <cell r="C356">
            <v>2111.3000000000002</v>
          </cell>
          <cell r="D356" t="str">
            <v>Soil sect.exc.by mach.up to 2m</v>
          </cell>
          <cell r="E356" t="str">
            <v>cum</v>
          </cell>
          <cell r="F356" t="str">
            <v>|</v>
          </cell>
          <cell r="G356">
            <v>0</v>
          </cell>
        </row>
        <row r="357">
          <cell r="C357">
            <v>2111.1</v>
          </cell>
          <cell r="D357" t="str">
            <v>Soil sect.exc.by hand up to 2m</v>
          </cell>
          <cell r="E357" t="str">
            <v>cum</v>
          </cell>
          <cell r="F357" t="str">
            <v>|</v>
          </cell>
          <cell r="G357">
            <v>230</v>
          </cell>
        </row>
        <row r="358">
          <cell r="C358">
            <v>2111.31</v>
          </cell>
          <cell r="D358" t="str">
            <v>Sect.exc.mach.from 2to4m depth</v>
          </cell>
          <cell r="E358" t="str">
            <v>cum</v>
          </cell>
          <cell r="F358" t="str">
            <v>|</v>
          </cell>
          <cell r="G358">
            <v>0</v>
          </cell>
        </row>
        <row r="359">
          <cell r="C359">
            <v>2111.11</v>
          </cell>
          <cell r="D359" t="str">
            <v>Sect.exc.hand from 2to4m depth</v>
          </cell>
          <cell r="E359" t="str">
            <v>cum</v>
          </cell>
          <cell r="F359" t="str">
            <v>|</v>
          </cell>
          <cell r="G359">
            <v>0</v>
          </cell>
        </row>
        <row r="360">
          <cell r="C360">
            <v>2111.3200000000002</v>
          </cell>
          <cell r="D360" t="str">
            <v>Sect.exc.mach.exceed. 4m depth</v>
          </cell>
          <cell r="E360" t="str">
            <v>cum</v>
          </cell>
          <cell r="F360" t="str">
            <v>|</v>
          </cell>
          <cell r="G360">
            <v>0</v>
          </cell>
        </row>
        <row r="361">
          <cell r="C361">
            <v>2111.12</v>
          </cell>
          <cell r="D361" t="str">
            <v>Sect.exc.hand exceed. 4m depth</v>
          </cell>
          <cell r="E361" t="str">
            <v>cum</v>
          </cell>
          <cell r="F361" t="str">
            <v>|</v>
          </cell>
          <cell r="G361">
            <v>0</v>
          </cell>
        </row>
        <row r="362">
          <cell r="C362">
            <v>2111.4</v>
          </cell>
          <cell r="D362" t="str">
            <v>Extra price for water table by mach.</v>
          </cell>
          <cell r="E362" t="str">
            <v>cum</v>
          </cell>
          <cell r="F362" t="str">
            <v>|</v>
          </cell>
          <cell r="G362">
            <v>0</v>
          </cell>
        </row>
        <row r="363">
          <cell r="C363">
            <v>2111.1999999999998</v>
          </cell>
          <cell r="D363" t="str">
            <v>Extra price for water table by hand</v>
          </cell>
          <cell r="E363" t="str">
            <v>cum</v>
          </cell>
          <cell r="F363" t="str">
            <v>|</v>
          </cell>
          <cell r="G363">
            <v>0</v>
          </cell>
        </row>
        <row r="364">
          <cell r="C364">
            <v>2112.04</v>
          </cell>
          <cell r="D364" t="str">
            <v>Materials from excav.transport</v>
          </cell>
          <cell r="E364" t="str">
            <v>cum</v>
          </cell>
          <cell r="F364" t="str">
            <v>|</v>
          </cell>
          <cell r="G364">
            <v>20</v>
          </cell>
        </row>
        <row r="365">
          <cell r="C365">
            <v>2113.0100000000002</v>
          </cell>
          <cell r="D365" t="str">
            <v>Backfill w/ matl from exc.</v>
          </cell>
          <cell r="E365" t="str">
            <v>cum</v>
          </cell>
          <cell r="F365" t="str">
            <v>|</v>
          </cell>
          <cell r="G365">
            <v>210</v>
          </cell>
        </row>
        <row r="366">
          <cell r="C366">
            <v>2199.21</v>
          </cell>
          <cell r="D366" t="str">
            <v>Backfill with desert matl.</v>
          </cell>
          <cell r="E366" t="str">
            <v>cum</v>
          </cell>
          <cell r="F366" t="str">
            <v>|</v>
          </cell>
          <cell r="G366">
            <v>0</v>
          </cell>
        </row>
        <row r="367">
          <cell r="C367">
            <v>2113.0300000000002</v>
          </cell>
          <cell r="D367" t="str">
            <v>Sand for pipes bedding</v>
          </cell>
          <cell r="E367" t="str">
            <v>cum</v>
          </cell>
          <cell r="F367" t="str">
            <v>|</v>
          </cell>
          <cell r="G367">
            <v>5</v>
          </cell>
        </row>
        <row r="368">
          <cell r="C368">
            <v>1711.02</v>
          </cell>
          <cell r="D368" t="str">
            <v>Bitumen coat for foundation</v>
          </cell>
          <cell r="E368" t="str">
            <v>sqm</v>
          </cell>
          <cell r="F368" t="str">
            <v>|</v>
          </cell>
          <cell r="G368">
            <v>0</v>
          </cell>
        </row>
        <row r="369">
          <cell r="C369">
            <v>1799.33</v>
          </cell>
          <cell r="D369" t="str">
            <v>Polyethylene sheet under foundations</v>
          </cell>
          <cell r="E369" t="str">
            <v>sqm</v>
          </cell>
          <cell r="F369" t="str">
            <v>|</v>
          </cell>
          <cell r="G369">
            <v>0</v>
          </cell>
        </row>
        <row r="370">
          <cell r="C370">
            <v>1710.02</v>
          </cell>
          <cell r="D370" t="str">
            <v>Lean concrete 10cm thk.</v>
          </cell>
          <cell r="E370" t="str">
            <v>sqm</v>
          </cell>
          <cell r="F370" t="str">
            <v>|</v>
          </cell>
          <cell r="G370">
            <v>0</v>
          </cell>
        </row>
        <row r="371">
          <cell r="C371">
            <v>1711.01</v>
          </cell>
          <cell r="D371" t="str">
            <v>Concrete for foundation</v>
          </cell>
          <cell r="E371" t="str">
            <v>cum</v>
          </cell>
          <cell r="F371" t="str">
            <v>|</v>
          </cell>
          <cell r="G371">
            <v>0</v>
          </cell>
        </row>
        <row r="372">
          <cell r="C372">
            <v>1712.01</v>
          </cell>
          <cell r="D372" t="str">
            <v>Concrete elev. up to 10m</v>
          </cell>
          <cell r="E372" t="str">
            <v>cum</v>
          </cell>
          <cell r="F372" t="str">
            <v>|</v>
          </cell>
          <cell r="G372">
            <v>0</v>
          </cell>
        </row>
        <row r="373">
          <cell r="C373">
            <v>1714.01</v>
          </cell>
          <cell r="D373" t="str">
            <v>Formwork foundation</v>
          </cell>
          <cell r="E373" t="str">
            <v>sqm</v>
          </cell>
          <cell r="F373" t="str">
            <v>|</v>
          </cell>
          <cell r="G373">
            <v>0</v>
          </cell>
        </row>
        <row r="374">
          <cell r="C374">
            <v>1714.02</v>
          </cell>
          <cell r="D374" t="str">
            <v>Formwork elev. up to 10m</v>
          </cell>
          <cell r="E374" t="str">
            <v>sqm</v>
          </cell>
          <cell r="F374" t="str">
            <v>|</v>
          </cell>
          <cell r="G374">
            <v>0</v>
          </cell>
        </row>
        <row r="375">
          <cell r="C375">
            <v>1714.12</v>
          </cell>
          <cell r="D375" t="str">
            <v>Improved bond reinf.steel</v>
          </cell>
          <cell r="E375" t="str">
            <v>Kg</v>
          </cell>
          <cell r="F375" t="str">
            <v>|</v>
          </cell>
          <cell r="G375">
            <v>0</v>
          </cell>
        </row>
        <row r="376">
          <cell r="C376">
            <v>1718.11</v>
          </cell>
          <cell r="D376" t="str">
            <v>PVC water-stop: 20cm wide</v>
          </cell>
          <cell r="E376" t="str">
            <v>lm</v>
          </cell>
          <cell r="F376" t="str">
            <v>|</v>
          </cell>
          <cell r="G376">
            <v>0</v>
          </cell>
        </row>
        <row r="377">
          <cell r="C377">
            <v>1714.25</v>
          </cell>
          <cell r="D377" t="str">
            <v>Steel insert</v>
          </cell>
          <cell r="E377" t="str">
            <v>Kg</v>
          </cell>
          <cell r="F377" t="str">
            <v>|</v>
          </cell>
          <cell r="G377">
            <v>0</v>
          </cell>
        </row>
        <row r="378">
          <cell r="C378">
            <v>1799.1</v>
          </cell>
          <cell r="D378" t="str">
            <v>Hydrants Basements</v>
          </cell>
          <cell r="E378" t="str">
            <v>u</v>
          </cell>
          <cell r="F378" t="str">
            <v>|</v>
          </cell>
          <cell r="G378">
            <v>0</v>
          </cell>
        </row>
        <row r="379">
          <cell r="C379">
            <v>1799.11</v>
          </cell>
          <cell r="D379" t="str">
            <v>Lance Monitor Basements</v>
          </cell>
          <cell r="E379" t="str">
            <v>u</v>
          </cell>
          <cell r="F379" t="str">
            <v>|</v>
          </cell>
          <cell r="G379">
            <v>0</v>
          </cell>
        </row>
        <row r="380">
          <cell r="C380">
            <v>1715.02</v>
          </cell>
          <cell r="D380" t="str">
            <v>Pit 0,91x0,91 to 1,5x1,5m</v>
          </cell>
          <cell r="E380" t="str">
            <v>cum</v>
          </cell>
          <cell r="F380" t="str">
            <v>|</v>
          </cell>
          <cell r="G380">
            <v>5</v>
          </cell>
        </row>
        <row r="381">
          <cell r="C381">
            <v>1715.12</v>
          </cell>
          <cell r="D381" t="str">
            <v>Checkered plate cover</v>
          </cell>
          <cell r="E381" t="str">
            <v>Kg</v>
          </cell>
          <cell r="F381" t="str">
            <v>|</v>
          </cell>
          <cell r="G381">
            <v>0</v>
          </cell>
        </row>
        <row r="382">
          <cell r="C382">
            <v>2115.15</v>
          </cell>
          <cell r="D382" t="str">
            <v>Reinst.of binder &amp; wear.course</v>
          </cell>
          <cell r="E382" t="str">
            <v>sqm</v>
          </cell>
          <cell r="F382" t="str">
            <v>|</v>
          </cell>
          <cell r="G382">
            <v>0</v>
          </cell>
        </row>
        <row r="383">
          <cell r="C383">
            <v>2199.0300000000002</v>
          </cell>
          <cell r="D383" t="str">
            <v>Demol.&amp; Reinst. exist. roads fnds.</v>
          </cell>
          <cell r="E383" t="str">
            <v>cum</v>
          </cell>
          <cell r="F383" t="str">
            <v>|</v>
          </cell>
          <cell r="G383">
            <v>0</v>
          </cell>
        </row>
        <row r="384">
          <cell r="C384">
            <v>2199.02</v>
          </cell>
          <cell r="D384" t="str">
            <v>Exist. Binder &amp; W.course scarifying</v>
          </cell>
          <cell r="E384" t="str">
            <v>sqm</v>
          </cell>
          <cell r="F384" t="str">
            <v>|</v>
          </cell>
          <cell r="G384">
            <v>0</v>
          </cell>
        </row>
        <row r="385">
          <cell r="C385">
            <v>2114.0700000000002</v>
          </cell>
          <cell r="D385" t="str">
            <v>Reinf. concrete paving demol.</v>
          </cell>
          <cell r="E385" t="str">
            <v>sqm</v>
          </cell>
          <cell r="F385" t="str">
            <v>|</v>
          </cell>
          <cell r="G385">
            <v>0</v>
          </cell>
        </row>
        <row r="386">
          <cell r="C386">
            <v>1716.05</v>
          </cell>
          <cell r="D386" t="str">
            <v>Reinf.concrete paving thk 15cm</v>
          </cell>
          <cell r="E386" t="str">
            <v>sqm</v>
          </cell>
          <cell r="F386" t="str">
            <v>|</v>
          </cell>
          <cell r="G386">
            <v>0</v>
          </cell>
        </row>
        <row r="387">
          <cell r="F387" t="str">
            <v>|</v>
          </cell>
        </row>
        <row r="388">
          <cell r="D388" t="str">
            <v>Total Underground Piping</v>
          </cell>
          <cell r="E388" t="str">
            <v>lm</v>
          </cell>
          <cell r="F388" t="str">
            <v>|</v>
          </cell>
        </row>
        <row r="389">
          <cell r="F389" t="str">
            <v>|</v>
          </cell>
        </row>
        <row r="390">
          <cell r="D390" t="str">
            <v>ELECTRICAL CABLE TRENCHES</v>
          </cell>
          <cell r="F390" t="str">
            <v>|</v>
          </cell>
        </row>
        <row r="391">
          <cell r="F391" t="str">
            <v>|</v>
          </cell>
        </row>
        <row r="392">
          <cell r="C392">
            <v>2111.3000000000002</v>
          </cell>
          <cell r="D392" t="str">
            <v>Soil sect.exc.by mach.up to 2m</v>
          </cell>
          <cell r="E392" t="str">
            <v>cum</v>
          </cell>
          <cell r="F392" t="str">
            <v>|</v>
          </cell>
          <cell r="G392">
            <v>0</v>
          </cell>
        </row>
        <row r="393">
          <cell r="C393">
            <v>2111.1</v>
          </cell>
          <cell r="D393" t="str">
            <v>Soil sect.exc.by hand up to 2m</v>
          </cell>
          <cell r="E393" t="str">
            <v>cum</v>
          </cell>
          <cell r="F393" t="str">
            <v>|</v>
          </cell>
          <cell r="G393">
            <v>435</v>
          </cell>
        </row>
        <row r="394">
          <cell r="C394">
            <v>2112.04</v>
          </cell>
          <cell r="D394" t="str">
            <v>Materials from excav.transport</v>
          </cell>
          <cell r="E394" t="str">
            <v>cum</v>
          </cell>
          <cell r="F394" t="str">
            <v>|</v>
          </cell>
          <cell r="G394">
            <v>125</v>
          </cell>
        </row>
        <row r="395">
          <cell r="C395">
            <v>2113.0100000000002</v>
          </cell>
          <cell r="D395" t="str">
            <v>Backfill w/ matl from exc.</v>
          </cell>
          <cell r="E395" t="str">
            <v>cum</v>
          </cell>
          <cell r="F395" t="str">
            <v>|</v>
          </cell>
          <cell r="G395">
            <v>310</v>
          </cell>
        </row>
        <row r="396">
          <cell r="C396">
            <v>1710.02</v>
          </cell>
          <cell r="D396" t="str">
            <v>Lean concrete 10cm thk.</v>
          </cell>
          <cell r="E396" t="str">
            <v>sqm</v>
          </cell>
          <cell r="F396" t="str">
            <v>|</v>
          </cell>
          <cell r="G396">
            <v>0</v>
          </cell>
        </row>
        <row r="397">
          <cell r="C397">
            <v>2010.01</v>
          </cell>
          <cell r="D397" t="str">
            <v>Hollow-block wall 20cm thk</v>
          </cell>
          <cell r="E397" t="str">
            <v>sqm</v>
          </cell>
          <cell r="F397" t="str">
            <v>|</v>
          </cell>
          <cell r="G397">
            <v>0</v>
          </cell>
        </row>
        <row r="398">
          <cell r="C398">
            <v>1716.06</v>
          </cell>
          <cell r="D398" t="str">
            <v>Reinf.concrete paving thk 20cm</v>
          </cell>
          <cell r="E398" t="str">
            <v>sqm</v>
          </cell>
          <cell r="F398" t="str">
            <v>|</v>
          </cell>
          <cell r="G398">
            <v>230</v>
          </cell>
        </row>
        <row r="399">
          <cell r="C399">
            <v>1711.01</v>
          </cell>
          <cell r="D399" t="str">
            <v>Concrete for foundation</v>
          </cell>
          <cell r="E399" t="str">
            <v>cum</v>
          </cell>
          <cell r="F399" t="str">
            <v>|</v>
          </cell>
          <cell r="G399">
            <v>0</v>
          </cell>
        </row>
        <row r="400">
          <cell r="C400">
            <v>1711.09</v>
          </cell>
          <cell r="D400" t="str">
            <v>Duct bank with PVC pipes</v>
          </cell>
          <cell r="E400" t="str">
            <v>cum</v>
          </cell>
          <cell r="F400" t="str">
            <v>|</v>
          </cell>
          <cell r="G400">
            <v>125</v>
          </cell>
        </row>
        <row r="401">
          <cell r="C401">
            <v>1714.01</v>
          </cell>
          <cell r="D401" t="str">
            <v>Formwork foundation</v>
          </cell>
          <cell r="E401" t="str">
            <v>sqm</v>
          </cell>
          <cell r="F401" t="str">
            <v>|</v>
          </cell>
          <cell r="G401">
            <v>0</v>
          </cell>
        </row>
        <row r="402">
          <cell r="C402">
            <v>1714.12</v>
          </cell>
          <cell r="D402" t="str">
            <v>Improved bond reinf.steel</v>
          </cell>
          <cell r="E402" t="str">
            <v>Kg</v>
          </cell>
          <cell r="F402" t="str">
            <v>|</v>
          </cell>
          <cell r="G402">
            <v>0</v>
          </cell>
        </row>
        <row r="403">
          <cell r="C403">
            <v>1714.13</v>
          </cell>
          <cell r="D403" t="str">
            <v>Welded wire mesh</v>
          </cell>
          <cell r="E403" t="str">
            <v>Kg</v>
          </cell>
          <cell r="F403" t="str">
            <v>|</v>
          </cell>
          <cell r="G403">
            <v>0</v>
          </cell>
        </row>
        <row r="404">
          <cell r="C404">
            <v>1718.03</v>
          </cell>
          <cell r="D404" t="str">
            <v>Grout &gt;50mm thk.</v>
          </cell>
          <cell r="E404" t="str">
            <v>cum</v>
          </cell>
          <cell r="F404" t="str">
            <v>|</v>
          </cell>
          <cell r="G404">
            <v>0</v>
          </cell>
        </row>
        <row r="405">
          <cell r="C405">
            <v>1714.25</v>
          </cell>
          <cell r="D405" t="str">
            <v>Steel insert</v>
          </cell>
          <cell r="E405" t="str">
            <v>Kg</v>
          </cell>
          <cell r="F405" t="str">
            <v>|</v>
          </cell>
          <cell r="G405">
            <v>0</v>
          </cell>
        </row>
        <row r="406">
          <cell r="C406">
            <v>1710.05</v>
          </cell>
          <cell r="D406" t="str">
            <v>Red coloured lean concrete</v>
          </cell>
          <cell r="E406" t="str">
            <v>sqm</v>
          </cell>
          <cell r="F406" t="str">
            <v>|</v>
          </cell>
          <cell r="G406">
            <v>0</v>
          </cell>
        </row>
        <row r="407">
          <cell r="C407">
            <v>2113.04</v>
          </cell>
          <cell r="D407" t="str">
            <v>Sand for cables bedding</v>
          </cell>
          <cell r="E407" t="str">
            <v>cum</v>
          </cell>
          <cell r="F407" t="str">
            <v>|</v>
          </cell>
          <cell r="G407">
            <v>0</v>
          </cell>
        </row>
        <row r="408">
          <cell r="C408">
            <v>1799.33</v>
          </cell>
          <cell r="D408" t="str">
            <v>Polyethylene sheet under foundations</v>
          </cell>
          <cell r="E408" t="str">
            <v>sqm</v>
          </cell>
          <cell r="F408" t="str">
            <v>|</v>
          </cell>
          <cell r="G408">
            <v>0</v>
          </cell>
        </row>
        <row r="409">
          <cell r="C409">
            <v>1715.03</v>
          </cell>
          <cell r="D409" t="str">
            <v>Pit for cables 1,5x1,5 max</v>
          </cell>
          <cell r="E409" t="str">
            <v>cum</v>
          </cell>
          <cell r="F409" t="str">
            <v>|</v>
          </cell>
          <cell r="G409">
            <v>21</v>
          </cell>
        </row>
        <row r="410">
          <cell r="C410">
            <v>1715.12</v>
          </cell>
          <cell r="D410" t="str">
            <v>Checkered plate cover</v>
          </cell>
          <cell r="E410" t="str">
            <v>Kg</v>
          </cell>
          <cell r="F410" t="str">
            <v>|</v>
          </cell>
          <cell r="G410">
            <v>0</v>
          </cell>
        </row>
        <row r="411">
          <cell r="C411">
            <v>1711.11</v>
          </cell>
          <cell r="D411" t="str">
            <v>PVC pipes dia.110 to 160mm</v>
          </cell>
          <cell r="E411" t="str">
            <v>lm</v>
          </cell>
          <cell r="F411" t="str">
            <v>|</v>
          </cell>
          <cell r="G411">
            <v>0</v>
          </cell>
        </row>
        <row r="412">
          <cell r="C412">
            <v>1413.03</v>
          </cell>
          <cell r="D412" t="str">
            <v>PVC piping         dia. 200mm</v>
          </cell>
          <cell r="E412" t="str">
            <v>lm</v>
          </cell>
          <cell r="F412" t="str">
            <v>|</v>
          </cell>
          <cell r="G412">
            <v>0</v>
          </cell>
        </row>
        <row r="413">
          <cell r="C413">
            <v>1799.03</v>
          </cell>
          <cell r="D413" t="str">
            <v>Precast concrete covers 10 cm thick</v>
          </cell>
          <cell r="E413" t="str">
            <v>sqm</v>
          </cell>
          <cell r="F413" t="str">
            <v>|</v>
          </cell>
          <cell r="G413">
            <v>0</v>
          </cell>
        </row>
        <row r="414">
          <cell r="C414">
            <v>1799.04</v>
          </cell>
          <cell r="D414" t="str">
            <v>Precast concrete covers 15 cm thick</v>
          </cell>
          <cell r="E414" t="str">
            <v>sqm</v>
          </cell>
          <cell r="F414" t="str">
            <v>|</v>
          </cell>
          <cell r="G414">
            <v>0</v>
          </cell>
        </row>
        <row r="415">
          <cell r="C415">
            <v>1799.3</v>
          </cell>
          <cell r="D415" t="str">
            <v>Precast concrete covers 20 cm thick</v>
          </cell>
          <cell r="E415" t="str">
            <v>sqm</v>
          </cell>
          <cell r="F415" t="str">
            <v>|</v>
          </cell>
          <cell r="G415">
            <v>0</v>
          </cell>
        </row>
        <row r="416">
          <cell r="C416">
            <v>2199.0300000000002</v>
          </cell>
          <cell r="D416" t="str">
            <v>Demol.&amp; Reinst. exist. roads fnds.</v>
          </cell>
          <cell r="E416" t="str">
            <v>cum</v>
          </cell>
          <cell r="F416" t="str">
            <v>|</v>
          </cell>
          <cell r="G416">
            <v>0</v>
          </cell>
        </row>
        <row r="417">
          <cell r="C417">
            <v>2199.02</v>
          </cell>
          <cell r="D417" t="str">
            <v>Exist. Binder &amp; W.course scarifying</v>
          </cell>
          <cell r="E417" t="str">
            <v>sqm</v>
          </cell>
          <cell r="F417" t="str">
            <v>|</v>
          </cell>
          <cell r="G417">
            <v>0</v>
          </cell>
        </row>
        <row r="418">
          <cell r="C418">
            <v>2115.15</v>
          </cell>
          <cell r="D418" t="str">
            <v>Reinst.of binder &amp; wear.course</v>
          </cell>
          <cell r="E418" t="str">
            <v>sqm</v>
          </cell>
          <cell r="F418" t="str">
            <v>|</v>
          </cell>
          <cell r="G418">
            <v>0</v>
          </cell>
        </row>
        <row r="419">
          <cell r="C419">
            <v>1711.02</v>
          </cell>
          <cell r="D419" t="str">
            <v>Bitumen coat for foundation</v>
          </cell>
          <cell r="E419" t="str">
            <v>sqm</v>
          </cell>
          <cell r="F419" t="str">
            <v>|</v>
          </cell>
          <cell r="G419">
            <v>0</v>
          </cell>
        </row>
        <row r="420">
          <cell r="C420">
            <v>1799.01</v>
          </cell>
          <cell r="D420" t="str">
            <v>PVC piping         dia.  20mm</v>
          </cell>
          <cell r="E420" t="str">
            <v>lm</v>
          </cell>
          <cell r="F420" t="str">
            <v>|</v>
          </cell>
          <cell r="G420">
            <v>0</v>
          </cell>
        </row>
        <row r="421">
          <cell r="C421">
            <v>1799.29</v>
          </cell>
          <cell r="D421" t="str">
            <v>Remotion of precast concrete covers</v>
          </cell>
          <cell r="E421" t="str">
            <v>sqm</v>
          </cell>
          <cell r="F421" t="str">
            <v>|</v>
          </cell>
          <cell r="G421">
            <v>0</v>
          </cell>
        </row>
        <row r="422">
          <cell r="C422">
            <v>2114.0700000000002</v>
          </cell>
          <cell r="D422" t="str">
            <v>Reinf. concrete paving demol.</v>
          </cell>
          <cell r="E422" t="str">
            <v>sqm</v>
          </cell>
          <cell r="F422" t="str">
            <v>|</v>
          </cell>
          <cell r="G422">
            <v>0</v>
          </cell>
        </row>
        <row r="423">
          <cell r="F423" t="str">
            <v>|</v>
          </cell>
        </row>
        <row r="424">
          <cell r="D424" t="str">
            <v>Total Electrical Cable Trenches</v>
          </cell>
          <cell r="E424" t="str">
            <v>lm</v>
          </cell>
          <cell r="F424" t="str">
            <v>|</v>
          </cell>
        </row>
        <row r="425">
          <cell r="F425" t="str">
            <v>|</v>
          </cell>
        </row>
        <row r="426">
          <cell r="D426" t="str">
            <v xml:space="preserve">BUILDINGS ( CONCRETE &amp; MASONRY TYPE - LSP) </v>
          </cell>
          <cell r="F426" t="str">
            <v>|</v>
          </cell>
        </row>
        <row r="427">
          <cell r="F427" t="str">
            <v>|</v>
          </cell>
        </row>
        <row r="428">
          <cell r="C428">
            <v>2099.0300000000002</v>
          </cell>
          <cell r="D428" t="str">
            <v>Electrical Substation</v>
          </cell>
          <cell r="E428" t="str">
            <v>cum</v>
          </cell>
          <cell r="F428" t="str">
            <v>|</v>
          </cell>
          <cell r="G428">
            <v>0</v>
          </cell>
        </row>
        <row r="429">
          <cell r="C429">
            <v>2099.08</v>
          </cell>
          <cell r="D429" t="str">
            <v>Administration Building</v>
          </cell>
          <cell r="E429" t="str">
            <v>cum</v>
          </cell>
          <cell r="F429" t="str">
            <v>|</v>
          </cell>
          <cell r="G429">
            <v>0</v>
          </cell>
        </row>
        <row r="430">
          <cell r="C430">
            <v>2099.09</v>
          </cell>
          <cell r="D430" t="str">
            <v>Canteen</v>
          </cell>
          <cell r="E430" t="str">
            <v>cum</v>
          </cell>
          <cell r="F430" t="str">
            <v>|</v>
          </cell>
          <cell r="G430">
            <v>0</v>
          </cell>
        </row>
        <row r="431">
          <cell r="C431">
            <v>2099.1</v>
          </cell>
          <cell r="D431" t="str">
            <v>Lockers Bldg.</v>
          </cell>
          <cell r="E431" t="str">
            <v>cum</v>
          </cell>
          <cell r="F431" t="str">
            <v>|</v>
          </cell>
          <cell r="G431">
            <v>0</v>
          </cell>
        </row>
        <row r="432">
          <cell r="C432">
            <v>2099.11</v>
          </cell>
          <cell r="D432" t="str">
            <v>First Aid Bldg.</v>
          </cell>
          <cell r="E432" t="str">
            <v>cum</v>
          </cell>
          <cell r="F432" t="str">
            <v>|</v>
          </cell>
          <cell r="G432">
            <v>0</v>
          </cell>
        </row>
        <row r="433">
          <cell r="C433">
            <v>2099.0100000000002</v>
          </cell>
          <cell r="D433" t="str">
            <v xml:space="preserve">Control Room </v>
          </cell>
          <cell r="E433" t="str">
            <v>cum</v>
          </cell>
          <cell r="F433" t="str">
            <v>|</v>
          </cell>
          <cell r="G433">
            <v>0</v>
          </cell>
        </row>
        <row r="434">
          <cell r="F434" t="str">
            <v>|</v>
          </cell>
        </row>
        <row r="435">
          <cell r="F435" t="str">
            <v>|</v>
          </cell>
        </row>
        <row r="436">
          <cell r="F436" t="str">
            <v>|</v>
          </cell>
        </row>
        <row r="437">
          <cell r="D437" t="str">
            <v>Total Build.(Concrete &amp; Masonry Type)</v>
          </cell>
          <cell r="E437" t="str">
            <v>cum</v>
          </cell>
          <cell r="F437" t="str">
            <v>|</v>
          </cell>
        </row>
        <row r="438">
          <cell r="F438" t="str">
            <v>|</v>
          </cell>
        </row>
        <row r="439">
          <cell r="D439" t="str">
            <v>BUILDINGS ( STEEL &amp; MASONRY TYPE )</v>
          </cell>
          <cell r="F439" t="str">
            <v>|</v>
          </cell>
        </row>
        <row r="440">
          <cell r="F440" t="str">
            <v>|</v>
          </cell>
        </row>
        <row r="441">
          <cell r="C441">
            <v>2111.3000000000002</v>
          </cell>
          <cell r="D441" t="str">
            <v>Soil sect.exc.by mach.up to 2m</v>
          </cell>
          <cell r="E441" t="str">
            <v>cum</v>
          </cell>
          <cell r="F441" t="str">
            <v>|</v>
          </cell>
          <cell r="G441">
            <v>0</v>
          </cell>
        </row>
        <row r="442">
          <cell r="C442">
            <v>2111.1</v>
          </cell>
          <cell r="D442" t="str">
            <v>Soil sect.exc.by hand up to 2m</v>
          </cell>
          <cell r="E442" t="str">
            <v>cum</v>
          </cell>
          <cell r="F442" t="str">
            <v>|</v>
          </cell>
          <cell r="G442">
            <v>0</v>
          </cell>
        </row>
        <row r="443">
          <cell r="C443">
            <v>2112.04</v>
          </cell>
          <cell r="D443" t="str">
            <v>Materials from excav.transport</v>
          </cell>
          <cell r="E443" t="str">
            <v>cum</v>
          </cell>
          <cell r="F443" t="str">
            <v>|</v>
          </cell>
          <cell r="G443">
            <v>0</v>
          </cell>
        </row>
        <row r="444">
          <cell r="C444">
            <v>2113.0100000000002</v>
          </cell>
          <cell r="D444" t="str">
            <v>Backfill w/ matl from exc.</v>
          </cell>
          <cell r="E444" t="str">
            <v>cum</v>
          </cell>
          <cell r="F444" t="str">
            <v>|</v>
          </cell>
          <cell r="G444">
            <v>0</v>
          </cell>
        </row>
        <row r="445">
          <cell r="C445">
            <v>2199.1999999999998</v>
          </cell>
          <cell r="D445" t="str">
            <v>Soil improv.under found.desert matl.</v>
          </cell>
          <cell r="E445" t="str">
            <v>cum</v>
          </cell>
          <cell r="F445" t="str">
            <v>|</v>
          </cell>
          <cell r="G445">
            <v>0</v>
          </cell>
        </row>
        <row r="446">
          <cell r="C446">
            <v>1710.01</v>
          </cell>
          <cell r="D446" t="str">
            <v>Lean concrete 5cm thk.</v>
          </cell>
          <cell r="E446" t="str">
            <v>sqm</v>
          </cell>
          <cell r="F446" t="str">
            <v>|</v>
          </cell>
          <cell r="G446">
            <v>0</v>
          </cell>
        </row>
        <row r="447">
          <cell r="C447">
            <v>1710.02</v>
          </cell>
          <cell r="D447" t="str">
            <v>Lean concrete 10cm thk.</v>
          </cell>
          <cell r="E447" t="str">
            <v>sqm</v>
          </cell>
          <cell r="F447" t="str">
            <v>|</v>
          </cell>
          <cell r="G447">
            <v>0</v>
          </cell>
        </row>
        <row r="448">
          <cell r="C448">
            <v>1799.33</v>
          </cell>
          <cell r="D448" t="str">
            <v>Polyethylene sheet under foundations</v>
          </cell>
          <cell r="E448" t="str">
            <v>sqm</v>
          </cell>
          <cell r="F448" t="str">
            <v>|</v>
          </cell>
          <cell r="G448">
            <v>0</v>
          </cell>
        </row>
        <row r="449">
          <cell r="C449">
            <v>1711.02</v>
          </cell>
          <cell r="D449" t="str">
            <v>Bitumen coat for foundation</v>
          </cell>
          <cell r="E449" t="str">
            <v>sqm</v>
          </cell>
          <cell r="F449" t="str">
            <v>|</v>
          </cell>
          <cell r="G449">
            <v>0</v>
          </cell>
        </row>
        <row r="450">
          <cell r="C450">
            <v>1711.01</v>
          </cell>
          <cell r="D450" t="str">
            <v>Concrete for foundation</v>
          </cell>
          <cell r="E450" t="str">
            <v>cum</v>
          </cell>
          <cell r="F450" t="str">
            <v>|</v>
          </cell>
          <cell r="G450">
            <v>0</v>
          </cell>
        </row>
        <row r="451">
          <cell r="C451">
            <v>1714.01</v>
          </cell>
          <cell r="D451" t="str">
            <v>Formwork foundation</v>
          </cell>
          <cell r="E451" t="str">
            <v>sqm</v>
          </cell>
          <cell r="F451" t="str">
            <v>|</v>
          </cell>
          <cell r="G451">
            <v>0</v>
          </cell>
        </row>
        <row r="452">
          <cell r="C452">
            <v>1714.12</v>
          </cell>
          <cell r="D452" t="str">
            <v>Improved bond reinf.steel</v>
          </cell>
          <cell r="E452" t="str">
            <v>Kg</v>
          </cell>
          <cell r="F452" t="str">
            <v>|</v>
          </cell>
          <cell r="G452">
            <v>0</v>
          </cell>
        </row>
        <row r="453">
          <cell r="C453">
            <v>1718.01</v>
          </cell>
          <cell r="D453" t="str">
            <v>Grout 25mm thk.</v>
          </cell>
          <cell r="E453" t="str">
            <v>sqm</v>
          </cell>
          <cell r="F453" t="str">
            <v>|</v>
          </cell>
          <cell r="G453">
            <v>0</v>
          </cell>
        </row>
        <row r="454">
          <cell r="C454">
            <v>1714.17</v>
          </cell>
          <cell r="D454" t="str">
            <v>Anchor bolts weight up to 20Kg</v>
          </cell>
          <cell r="E454" t="str">
            <v>Kg</v>
          </cell>
          <cell r="F454" t="str">
            <v>|</v>
          </cell>
          <cell r="G454">
            <v>0</v>
          </cell>
        </row>
        <row r="455">
          <cell r="C455">
            <v>1714.25</v>
          </cell>
          <cell r="D455" t="str">
            <v>Steel insert</v>
          </cell>
          <cell r="E455" t="str">
            <v>Kg</v>
          </cell>
          <cell r="F455" t="str">
            <v>|</v>
          </cell>
          <cell r="G455">
            <v>0</v>
          </cell>
        </row>
        <row r="456">
          <cell r="C456">
            <v>2117.0100000000002</v>
          </cell>
          <cell r="D456" t="str">
            <v>Surface levelling</v>
          </cell>
          <cell r="E456" t="str">
            <v>sqm</v>
          </cell>
          <cell r="F456" t="str">
            <v>|</v>
          </cell>
          <cell r="G456">
            <v>0</v>
          </cell>
        </row>
        <row r="457">
          <cell r="C457">
            <v>2117.02</v>
          </cell>
          <cell r="D457" t="str">
            <v>Surface compaction 90%</v>
          </cell>
          <cell r="E457" t="str">
            <v>sqm</v>
          </cell>
          <cell r="F457" t="str">
            <v>|</v>
          </cell>
          <cell r="G457">
            <v>0</v>
          </cell>
        </row>
        <row r="458">
          <cell r="C458">
            <v>1716.01</v>
          </cell>
          <cell r="D458" t="str">
            <v>Floor sub-base</v>
          </cell>
          <cell r="E458" t="str">
            <v>cum</v>
          </cell>
          <cell r="F458" t="str">
            <v>|</v>
          </cell>
          <cell r="G458">
            <v>0</v>
          </cell>
        </row>
        <row r="459">
          <cell r="C459">
            <v>1716.03</v>
          </cell>
          <cell r="D459" t="str">
            <v>Polyethilene vapor barrier</v>
          </cell>
          <cell r="E459" t="str">
            <v>sqm</v>
          </cell>
          <cell r="F459" t="str">
            <v>|</v>
          </cell>
          <cell r="G459">
            <v>0</v>
          </cell>
        </row>
        <row r="460">
          <cell r="C460">
            <v>1716.04</v>
          </cell>
          <cell r="D460" t="str">
            <v>Reinf.concrete paving thk 10cm</v>
          </cell>
          <cell r="E460" t="str">
            <v>sqm</v>
          </cell>
          <cell r="F460" t="str">
            <v>|</v>
          </cell>
          <cell r="G460">
            <v>0</v>
          </cell>
        </row>
        <row r="461">
          <cell r="C461">
            <v>1716.05</v>
          </cell>
          <cell r="D461" t="str">
            <v>Reinf.concrete paving thk 15cm</v>
          </cell>
          <cell r="E461" t="str">
            <v>sqm</v>
          </cell>
          <cell r="F461" t="str">
            <v>|</v>
          </cell>
          <cell r="G461">
            <v>0</v>
          </cell>
        </row>
        <row r="462">
          <cell r="C462">
            <v>1714.13</v>
          </cell>
          <cell r="D462" t="str">
            <v>Welded wire mesh</v>
          </cell>
          <cell r="E462" t="str">
            <v>Kg</v>
          </cell>
          <cell r="F462" t="str">
            <v>|</v>
          </cell>
          <cell r="G462">
            <v>0</v>
          </cell>
        </row>
        <row r="463">
          <cell r="C463">
            <v>1716.14</v>
          </cell>
          <cell r="D463" t="str">
            <v>Construction joint</v>
          </cell>
          <cell r="E463" t="str">
            <v>lm</v>
          </cell>
          <cell r="F463" t="str">
            <v>|</v>
          </cell>
          <cell r="G463">
            <v>0</v>
          </cell>
        </row>
        <row r="464">
          <cell r="C464">
            <v>1716.15</v>
          </cell>
          <cell r="D464" t="str">
            <v>Isolation joint</v>
          </cell>
          <cell r="E464" t="str">
            <v>lm</v>
          </cell>
          <cell r="F464" t="str">
            <v>|</v>
          </cell>
          <cell r="G464">
            <v>0</v>
          </cell>
        </row>
        <row r="465">
          <cell r="C465">
            <v>1799.34</v>
          </cell>
          <cell r="D465" t="str">
            <v>Conc. Curb 20x50cm TPL 2100.04 2of2 det.3</v>
          </cell>
          <cell r="E465" t="str">
            <v>lm</v>
          </cell>
          <cell r="F465" t="str">
            <v>|</v>
          </cell>
          <cell r="G465">
            <v>0</v>
          </cell>
        </row>
        <row r="466">
          <cell r="C466">
            <v>1718.21</v>
          </cell>
          <cell r="D466" t="str">
            <v>Acid-resistant lining w. tiles</v>
          </cell>
          <cell r="E466" t="str">
            <v>sqm</v>
          </cell>
          <cell r="F466" t="str">
            <v>|</v>
          </cell>
          <cell r="G466">
            <v>0</v>
          </cell>
        </row>
        <row r="467">
          <cell r="C467">
            <v>2011.16</v>
          </cell>
          <cell r="D467" t="str">
            <v>Glazed gres skirting board</v>
          </cell>
          <cell r="E467" t="str">
            <v>lm</v>
          </cell>
          <cell r="F467" t="str">
            <v>|</v>
          </cell>
          <cell r="G467">
            <v>0</v>
          </cell>
        </row>
        <row r="468">
          <cell r="C468">
            <v>2010.13</v>
          </cell>
          <cell r="D468" t="str">
            <v>Insulating mtl for cavity-wall</v>
          </cell>
          <cell r="E468" t="str">
            <v>sqm</v>
          </cell>
          <cell r="F468" t="str">
            <v>|</v>
          </cell>
          <cell r="G468">
            <v>0</v>
          </cell>
        </row>
        <row r="469">
          <cell r="C469">
            <v>2010.01</v>
          </cell>
          <cell r="D469" t="str">
            <v>Hollow-block wall 20cm thk</v>
          </cell>
          <cell r="E469" t="str">
            <v>sqm</v>
          </cell>
          <cell r="F469" t="str">
            <v>|</v>
          </cell>
          <cell r="G469">
            <v>0</v>
          </cell>
        </row>
        <row r="470">
          <cell r="C470">
            <v>2010.02</v>
          </cell>
          <cell r="D470" t="str">
            <v>Hollow-block wall 10/12cm thk</v>
          </cell>
          <cell r="E470" t="str">
            <v>sqm</v>
          </cell>
          <cell r="F470" t="str">
            <v>|</v>
          </cell>
          <cell r="G470">
            <v>0</v>
          </cell>
        </row>
        <row r="471">
          <cell r="C471">
            <v>2116.0500000000002</v>
          </cell>
          <cell r="D471" t="str">
            <v>Side-walk pav. 10cm thk</v>
          </cell>
          <cell r="E471" t="str">
            <v>sqm</v>
          </cell>
          <cell r="F471" t="str">
            <v>|</v>
          </cell>
          <cell r="G471">
            <v>0</v>
          </cell>
        </row>
        <row r="472">
          <cell r="C472">
            <v>2116.0100000000002</v>
          </cell>
          <cell r="D472" t="str">
            <v>Sidewalk kerb</v>
          </cell>
          <cell r="E472" t="str">
            <v>lm</v>
          </cell>
          <cell r="F472" t="str">
            <v>|</v>
          </cell>
          <cell r="G472">
            <v>0</v>
          </cell>
        </row>
        <row r="473">
          <cell r="C473">
            <v>2116.02</v>
          </cell>
          <cell r="D473" t="str">
            <v>Sidewalk fndn w.matl from exc.</v>
          </cell>
          <cell r="E473" t="str">
            <v>cum</v>
          </cell>
          <cell r="F473" t="str">
            <v>|</v>
          </cell>
          <cell r="G473">
            <v>0</v>
          </cell>
        </row>
        <row r="474">
          <cell r="C474">
            <v>2010.15</v>
          </cell>
          <cell r="D474" t="str">
            <v>Rough plaster</v>
          </cell>
          <cell r="E474" t="str">
            <v>sqm</v>
          </cell>
          <cell r="F474" t="str">
            <v>|</v>
          </cell>
          <cell r="G474">
            <v>0</v>
          </cell>
        </row>
        <row r="475">
          <cell r="C475">
            <v>2010.16</v>
          </cell>
          <cell r="D475" t="str">
            <v>3-layers plastering</v>
          </cell>
          <cell r="E475" t="str">
            <v>sqm</v>
          </cell>
          <cell r="F475" t="str">
            <v>|</v>
          </cell>
          <cell r="G475">
            <v>0</v>
          </cell>
        </row>
        <row r="476">
          <cell r="C476">
            <v>2015.02</v>
          </cell>
          <cell r="D476" t="str">
            <v>Washable acrilic paint</v>
          </cell>
          <cell r="E476" t="str">
            <v>sqm</v>
          </cell>
          <cell r="F476" t="str">
            <v>|</v>
          </cell>
          <cell r="G476">
            <v>0</v>
          </cell>
        </row>
        <row r="477">
          <cell r="C477">
            <v>1799.25</v>
          </cell>
          <cell r="D477" t="str">
            <v>Chipping of existing concrete surface</v>
          </cell>
          <cell r="E477" t="str">
            <v>sqm</v>
          </cell>
          <cell r="F477" t="str">
            <v>|</v>
          </cell>
          <cell r="G477">
            <v>0</v>
          </cell>
        </row>
        <row r="478">
          <cell r="C478">
            <v>2011.01</v>
          </cell>
          <cell r="D478" t="str">
            <v>Cem. floor topping 5cm thk</v>
          </cell>
          <cell r="E478" t="str">
            <v>sqm</v>
          </cell>
          <cell r="F478" t="str">
            <v>|</v>
          </cell>
          <cell r="G478">
            <v>0</v>
          </cell>
        </row>
        <row r="479">
          <cell r="C479">
            <v>1716.09</v>
          </cell>
          <cell r="D479" t="str">
            <v>Hardener on paving (dust)</v>
          </cell>
          <cell r="E479" t="str">
            <v>sqm</v>
          </cell>
          <cell r="F479" t="str">
            <v>|</v>
          </cell>
          <cell r="G479">
            <v>0</v>
          </cell>
        </row>
        <row r="480">
          <cell r="C480">
            <v>2015.05</v>
          </cell>
          <cell r="D480" t="str">
            <v>Quartz paint</v>
          </cell>
          <cell r="E480" t="str">
            <v>sqm</v>
          </cell>
          <cell r="F480" t="str">
            <v>|</v>
          </cell>
          <cell r="G480">
            <v>0</v>
          </cell>
        </row>
        <row r="481">
          <cell r="C481">
            <v>1715.1</v>
          </cell>
          <cell r="D481" t="str">
            <v>Galvanized grating cover</v>
          </cell>
          <cell r="E481" t="str">
            <v>Kg</v>
          </cell>
          <cell r="F481" t="str">
            <v>|</v>
          </cell>
          <cell r="G481">
            <v>0</v>
          </cell>
        </row>
        <row r="482">
          <cell r="C482">
            <v>2012.02</v>
          </cell>
          <cell r="D482" t="str">
            <v>Quarry stone for caps, etc.</v>
          </cell>
          <cell r="E482" t="str">
            <v>sqm</v>
          </cell>
          <cell r="F482" t="str">
            <v>|</v>
          </cell>
          <cell r="G482">
            <v>0</v>
          </cell>
        </row>
        <row r="483">
          <cell r="C483">
            <v>2012.03</v>
          </cell>
          <cell r="D483" t="str">
            <v>Quarry stone for special tread</v>
          </cell>
          <cell r="E483" t="str">
            <v>sqm</v>
          </cell>
          <cell r="F483" t="str">
            <v>|</v>
          </cell>
          <cell r="G483">
            <v>0</v>
          </cell>
        </row>
        <row r="484">
          <cell r="F484" t="str">
            <v>|</v>
          </cell>
        </row>
        <row r="485">
          <cell r="D485" t="str">
            <v>Total Build.( Steel &amp; Masonry Type )</v>
          </cell>
          <cell r="E485" t="str">
            <v>cum</v>
          </cell>
          <cell r="F485" t="str">
            <v>|</v>
          </cell>
        </row>
        <row r="486">
          <cell r="F486" t="str">
            <v>|</v>
          </cell>
        </row>
        <row r="487">
          <cell r="D487" t="str">
            <v xml:space="preserve">BUILDINGS ( CONCRETE &amp; MASONRY TYPE ) </v>
          </cell>
          <cell r="F487" t="str">
            <v>|</v>
          </cell>
        </row>
        <row r="488">
          <cell r="F488" t="str">
            <v>|</v>
          </cell>
        </row>
        <row r="489">
          <cell r="C489">
            <v>2111.3000000000002</v>
          </cell>
          <cell r="D489" t="str">
            <v>Soil sect.exc.by mach.up to 2m</v>
          </cell>
          <cell r="E489" t="str">
            <v>cum</v>
          </cell>
          <cell r="F489" t="str">
            <v>|</v>
          </cell>
          <cell r="G489">
            <v>0</v>
          </cell>
        </row>
        <row r="490">
          <cell r="C490">
            <v>2111.1</v>
          </cell>
          <cell r="D490" t="str">
            <v>Soil sect.exc.by hand up to 2m</v>
          </cell>
          <cell r="E490" t="str">
            <v>cum</v>
          </cell>
          <cell r="F490" t="str">
            <v>|</v>
          </cell>
          <cell r="G490">
            <v>0</v>
          </cell>
        </row>
        <row r="491">
          <cell r="C491">
            <v>2111.31</v>
          </cell>
          <cell r="D491" t="str">
            <v>Sect.exc.mach.from 2to4m depth</v>
          </cell>
          <cell r="E491" t="str">
            <v>cum</v>
          </cell>
          <cell r="F491" t="str">
            <v>|</v>
          </cell>
          <cell r="G491">
            <v>0</v>
          </cell>
        </row>
        <row r="492">
          <cell r="C492">
            <v>2111.11</v>
          </cell>
          <cell r="D492" t="str">
            <v>Sect.exc.hand from 2to4m depth</v>
          </cell>
          <cell r="E492" t="str">
            <v>cum</v>
          </cell>
          <cell r="F492" t="str">
            <v>|</v>
          </cell>
          <cell r="G492">
            <v>0</v>
          </cell>
        </row>
        <row r="493">
          <cell r="C493">
            <v>2111.4</v>
          </cell>
          <cell r="D493" t="str">
            <v>Extra price for water table by mach.</v>
          </cell>
          <cell r="E493" t="str">
            <v>cum</v>
          </cell>
          <cell r="F493" t="str">
            <v>|</v>
          </cell>
          <cell r="G493">
            <v>0</v>
          </cell>
        </row>
        <row r="494">
          <cell r="C494">
            <v>2111.1999999999998</v>
          </cell>
          <cell r="D494" t="str">
            <v>Extra price for water table by hand</v>
          </cell>
          <cell r="E494" t="str">
            <v>cum</v>
          </cell>
          <cell r="F494" t="str">
            <v>|</v>
          </cell>
          <cell r="G494">
            <v>0</v>
          </cell>
        </row>
        <row r="495">
          <cell r="C495">
            <v>2112.04</v>
          </cell>
          <cell r="D495" t="str">
            <v>Materials from excav.transport</v>
          </cell>
          <cell r="E495" t="str">
            <v>cum</v>
          </cell>
          <cell r="F495" t="str">
            <v>|</v>
          </cell>
          <cell r="G495">
            <v>0</v>
          </cell>
        </row>
        <row r="496">
          <cell r="C496">
            <v>2113.0100000000002</v>
          </cell>
          <cell r="D496" t="str">
            <v>Backfill w/ matl from exc.</v>
          </cell>
          <cell r="E496" t="str">
            <v>cum</v>
          </cell>
          <cell r="F496" t="str">
            <v>|</v>
          </cell>
          <cell r="G496">
            <v>0</v>
          </cell>
        </row>
        <row r="497">
          <cell r="C497">
            <v>1710.01</v>
          </cell>
          <cell r="D497" t="str">
            <v>Lean concrete 5cm thk.</v>
          </cell>
          <cell r="E497" t="str">
            <v>sqm</v>
          </cell>
          <cell r="F497" t="str">
            <v>|</v>
          </cell>
          <cell r="G497">
            <v>0</v>
          </cell>
        </row>
        <row r="498">
          <cell r="C498">
            <v>1710.02</v>
          </cell>
          <cell r="D498" t="str">
            <v>Lean concrete 10cm thk.</v>
          </cell>
          <cell r="E498" t="str">
            <v>sqm</v>
          </cell>
          <cell r="F498" t="str">
            <v>|</v>
          </cell>
          <cell r="G498">
            <v>0</v>
          </cell>
        </row>
        <row r="499">
          <cell r="C499">
            <v>1711.01</v>
          </cell>
          <cell r="D499" t="str">
            <v>Concrete for foundation</v>
          </cell>
          <cell r="E499" t="str">
            <v>cum</v>
          </cell>
          <cell r="F499" t="str">
            <v>|</v>
          </cell>
          <cell r="G499">
            <v>0</v>
          </cell>
        </row>
        <row r="500">
          <cell r="C500">
            <v>1712.01</v>
          </cell>
          <cell r="D500" t="str">
            <v>Concrete elev. up to 10m</v>
          </cell>
          <cell r="E500" t="str">
            <v>cum</v>
          </cell>
          <cell r="F500" t="str">
            <v>|</v>
          </cell>
          <cell r="G500">
            <v>0</v>
          </cell>
        </row>
        <row r="501">
          <cell r="C501">
            <v>1712.02</v>
          </cell>
          <cell r="D501" t="str">
            <v>Concr.elev.from 10,01to20m</v>
          </cell>
          <cell r="E501" t="str">
            <v>cum</v>
          </cell>
          <cell r="F501" t="str">
            <v>|</v>
          </cell>
          <cell r="G501">
            <v>0</v>
          </cell>
        </row>
        <row r="502">
          <cell r="C502">
            <v>1714.01</v>
          </cell>
          <cell r="D502" t="str">
            <v>Formwork foundation</v>
          </cell>
          <cell r="E502" t="str">
            <v>sqm</v>
          </cell>
          <cell r="F502" t="str">
            <v>|</v>
          </cell>
          <cell r="G502">
            <v>0</v>
          </cell>
        </row>
        <row r="503">
          <cell r="C503">
            <v>1714.02</v>
          </cell>
          <cell r="D503" t="str">
            <v>Formwork elev. up to 10m</v>
          </cell>
          <cell r="E503" t="str">
            <v>sqm</v>
          </cell>
          <cell r="F503" t="str">
            <v>|</v>
          </cell>
          <cell r="G503">
            <v>0</v>
          </cell>
        </row>
        <row r="504">
          <cell r="C504">
            <v>1714.03</v>
          </cell>
          <cell r="D504" t="str">
            <v>Formwork elev. 10/20m</v>
          </cell>
          <cell r="E504" t="str">
            <v>sqm</v>
          </cell>
          <cell r="F504" t="str">
            <v>|</v>
          </cell>
          <cell r="G504">
            <v>0</v>
          </cell>
        </row>
        <row r="505">
          <cell r="C505">
            <v>1714.08</v>
          </cell>
          <cell r="D505" t="str">
            <v>Fair-faced formwork el. &lt;10m</v>
          </cell>
          <cell r="E505" t="str">
            <v>sqm</v>
          </cell>
          <cell r="F505" t="str">
            <v>|</v>
          </cell>
          <cell r="G505">
            <v>0</v>
          </cell>
        </row>
        <row r="506">
          <cell r="C506">
            <v>1714.09</v>
          </cell>
          <cell r="D506" t="str">
            <v>Fair-faced formwork el.10/20m</v>
          </cell>
          <cell r="E506" t="str">
            <v>sqm</v>
          </cell>
          <cell r="F506" t="str">
            <v>|</v>
          </cell>
          <cell r="G506">
            <v>0</v>
          </cell>
        </row>
        <row r="507">
          <cell r="C507">
            <v>1714.12</v>
          </cell>
          <cell r="D507" t="str">
            <v>Improved bond reinf.steel</v>
          </cell>
          <cell r="E507" t="str">
            <v>Kg</v>
          </cell>
          <cell r="F507" t="str">
            <v>|</v>
          </cell>
          <cell r="G507">
            <v>0</v>
          </cell>
        </row>
        <row r="508">
          <cell r="C508">
            <v>1718.01</v>
          </cell>
          <cell r="D508" t="str">
            <v>Grout 25mm thk.</v>
          </cell>
          <cell r="E508" t="str">
            <v>sqm</v>
          </cell>
          <cell r="F508" t="str">
            <v>|</v>
          </cell>
          <cell r="G508">
            <v>0</v>
          </cell>
        </row>
        <row r="509">
          <cell r="C509">
            <v>1714.17</v>
          </cell>
          <cell r="D509" t="str">
            <v>Anchor bolts weight up to 20Kg</v>
          </cell>
          <cell r="E509" t="str">
            <v>Kg</v>
          </cell>
          <cell r="F509" t="str">
            <v>|</v>
          </cell>
          <cell r="G509">
            <v>0</v>
          </cell>
        </row>
        <row r="510">
          <cell r="C510">
            <v>1714.25</v>
          </cell>
          <cell r="D510" t="str">
            <v>Steel insert</v>
          </cell>
          <cell r="E510" t="str">
            <v>Kg</v>
          </cell>
          <cell r="F510" t="str">
            <v>|</v>
          </cell>
          <cell r="G510">
            <v>0</v>
          </cell>
        </row>
        <row r="511">
          <cell r="C511">
            <v>2117.02</v>
          </cell>
          <cell r="D511" t="str">
            <v>Surface compaction 90%</v>
          </cell>
          <cell r="E511" t="str">
            <v>sqm</v>
          </cell>
          <cell r="F511" t="str">
            <v>|</v>
          </cell>
          <cell r="G511">
            <v>0</v>
          </cell>
        </row>
        <row r="512">
          <cell r="C512">
            <v>1716.01</v>
          </cell>
          <cell r="D512" t="str">
            <v>Floor sub-base</v>
          </cell>
          <cell r="E512" t="str">
            <v>cum</v>
          </cell>
          <cell r="F512" t="str">
            <v>|</v>
          </cell>
          <cell r="G512">
            <v>0</v>
          </cell>
        </row>
        <row r="513">
          <cell r="C513">
            <v>1716.03</v>
          </cell>
          <cell r="D513" t="str">
            <v>Polyethilene vapor barrier</v>
          </cell>
          <cell r="E513" t="str">
            <v>sqm</v>
          </cell>
          <cell r="F513" t="str">
            <v>|</v>
          </cell>
          <cell r="G513">
            <v>0</v>
          </cell>
        </row>
        <row r="514">
          <cell r="C514">
            <v>1711.02</v>
          </cell>
          <cell r="D514" t="str">
            <v>Bitumen coat for foundation</v>
          </cell>
          <cell r="E514" t="str">
            <v>sqm</v>
          </cell>
          <cell r="F514" t="str">
            <v>|</v>
          </cell>
          <cell r="G514">
            <v>0</v>
          </cell>
        </row>
        <row r="515">
          <cell r="C515">
            <v>1799.33</v>
          </cell>
          <cell r="D515" t="str">
            <v>Polyethylene sheet under foundations</v>
          </cell>
          <cell r="E515" t="str">
            <v>sqm</v>
          </cell>
          <cell r="F515" t="str">
            <v>|</v>
          </cell>
          <cell r="G515">
            <v>0</v>
          </cell>
        </row>
        <row r="516">
          <cell r="C516">
            <v>1716.04</v>
          </cell>
          <cell r="D516" t="str">
            <v>Reinf.concrete paving thk 10cm</v>
          </cell>
          <cell r="E516" t="str">
            <v>sqm</v>
          </cell>
          <cell r="F516" t="str">
            <v>|</v>
          </cell>
          <cell r="G516">
            <v>0</v>
          </cell>
        </row>
        <row r="517">
          <cell r="C517">
            <v>1716.05</v>
          </cell>
          <cell r="D517" t="str">
            <v>Reinf.concrete paving thk 15cm</v>
          </cell>
          <cell r="E517" t="str">
            <v>sqm</v>
          </cell>
          <cell r="F517" t="str">
            <v>|</v>
          </cell>
          <cell r="G517">
            <v>0</v>
          </cell>
        </row>
        <row r="518">
          <cell r="C518">
            <v>1714.13</v>
          </cell>
          <cell r="D518" t="str">
            <v>Welded wire mesh</v>
          </cell>
          <cell r="E518" t="str">
            <v>Kg</v>
          </cell>
          <cell r="F518" t="str">
            <v>|</v>
          </cell>
          <cell r="G518">
            <v>0</v>
          </cell>
        </row>
        <row r="519">
          <cell r="C519">
            <v>1716.14</v>
          </cell>
          <cell r="D519" t="str">
            <v>Construction joint</v>
          </cell>
          <cell r="E519" t="str">
            <v>lm</v>
          </cell>
          <cell r="F519" t="str">
            <v>|</v>
          </cell>
          <cell r="G519">
            <v>0</v>
          </cell>
        </row>
        <row r="520">
          <cell r="C520">
            <v>2010.13</v>
          </cell>
          <cell r="D520" t="str">
            <v>Insulating mtl for cavity-wall</v>
          </cell>
          <cell r="E520" t="str">
            <v>sqm</v>
          </cell>
          <cell r="F520" t="str">
            <v>|</v>
          </cell>
          <cell r="G520">
            <v>0</v>
          </cell>
        </row>
        <row r="521">
          <cell r="C521">
            <v>1799.25</v>
          </cell>
          <cell r="D521" t="str">
            <v>Chipping of existing concrete surface</v>
          </cell>
          <cell r="E521" t="str">
            <v>sqm</v>
          </cell>
          <cell r="F521" t="str">
            <v>|</v>
          </cell>
          <cell r="G521">
            <v>0</v>
          </cell>
        </row>
        <row r="522">
          <cell r="C522">
            <v>1799.26</v>
          </cell>
          <cell r="D522" t="str">
            <v>Drilled Holes 2" on reinf. concrete</v>
          </cell>
          <cell r="E522" t="str">
            <v>lm</v>
          </cell>
          <cell r="F522" t="str">
            <v>|</v>
          </cell>
          <cell r="G522">
            <v>0</v>
          </cell>
        </row>
        <row r="523">
          <cell r="C523">
            <v>1799.27</v>
          </cell>
          <cell r="D523" t="str">
            <v>Sticking epoxy resin on concrete surface</v>
          </cell>
          <cell r="E523" t="str">
            <v>sqm</v>
          </cell>
          <cell r="F523" t="str">
            <v>|</v>
          </cell>
          <cell r="G523">
            <v>0</v>
          </cell>
        </row>
        <row r="524">
          <cell r="C524">
            <v>1799.28</v>
          </cell>
          <cell r="D524" t="str">
            <v>Injection of mortar Pagel in holes 2"</v>
          </cell>
          <cell r="E524" t="str">
            <v>cum</v>
          </cell>
          <cell r="F524" t="str">
            <v>|</v>
          </cell>
          <cell r="G524">
            <v>0</v>
          </cell>
        </row>
        <row r="525">
          <cell r="C525">
            <v>1799.29</v>
          </cell>
          <cell r="D525" t="str">
            <v>Remotion of precast concrete covers</v>
          </cell>
          <cell r="E525" t="str">
            <v>sqm</v>
          </cell>
          <cell r="F525" t="str">
            <v>|</v>
          </cell>
          <cell r="G525">
            <v>0</v>
          </cell>
        </row>
        <row r="526">
          <cell r="C526">
            <v>2010.01</v>
          </cell>
          <cell r="D526" t="str">
            <v>Hollow-block wall 20cm thk</v>
          </cell>
          <cell r="E526" t="str">
            <v>sqm</v>
          </cell>
          <cell r="F526" t="str">
            <v>|</v>
          </cell>
          <cell r="G526">
            <v>0</v>
          </cell>
        </row>
        <row r="527">
          <cell r="C527">
            <v>2010.02</v>
          </cell>
          <cell r="D527" t="str">
            <v>Hollow-block wall 10/12cm thk</v>
          </cell>
          <cell r="E527" t="str">
            <v>sqm</v>
          </cell>
          <cell r="F527" t="str">
            <v>|</v>
          </cell>
          <cell r="G527">
            <v>0</v>
          </cell>
        </row>
        <row r="528">
          <cell r="C528">
            <v>2116.0500000000002</v>
          </cell>
          <cell r="D528" t="str">
            <v>Side-walk pav. 10cm thk</v>
          </cell>
          <cell r="E528" t="str">
            <v>sqm</v>
          </cell>
          <cell r="F528" t="str">
            <v>|</v>
          </cell>
          <cell r="G528">
            <v>0</v>
          </cell>
        </row>
        <row r="529">
          <cell r="C529">
            <v>2116.0100000000002</v>
          </cell>
          <cell r="D529" t="str">
            <v>Sidewalk kerb</v>
          </cell>
          <cell r="E529" t="str">
            <v>lm</v>
          </cell>
          <cell r="F529" t="str">
            <v>|</v>
          </cell>
          <cell r="G529">
            <v>0</v>
          </cell>
        </row>
        <row r="530">
          <cell r="C530">
            <v>2116.02</v>
          </cell>
          <cell r="D530" t="str">
            <v>Sidewalk fndn w.matl from exc.</v>
          </cell>
          <cell r="E530" t="str">
            <v>cum</v>
          </cell>
          <cell r="F530" t="str">
            <v>|</v>
          </cell>
          <cell r="G530">
            <v>0</v>
          </cell>
        </row>
        <row r="531">
          <cell r="C531">
            <v>2010.15</v>
          </cell>
          <cell r="D531" t="str">
            <v>Rough plaster</v>
          </cell>
          <cell r="E531" t="str">
            <v>sqm</v>
          </cell>
          <cell r="F531" t="str">
            <v>|</v>
          </cell>
          <cell r="G531">
            <v>0</v>
          </cell>
        </row>
        <row r="532">
          <cell r="C532">
            <v>2010.16</v>
          </cell>
          <cell r="D532" t="str">
            <v>3-layers plastering</v>
          </cell>
          <cell r="E532" t="str">
            <v>sqm</v>
          </cell>
          <cell r="F532" t="str">
            <v>|</v>
          </cell>
          <cell r="G532">
            <v>0</v>
          </cell>
        </row>
        <row r="533">
          <cell r="C533">
            <v>2015.02</v>
          </cell>
          <cell r="D533" t="str">
            <v>Washable acrilic paint</v>
          </cell>
          <cell r="E533" t="str">
            <v>sqm</v>
          </cell>
          <cell r="F533" t="str">
            <v>|</v>
          </cell>
          <cell r="G533">
            <v>0</v>
          </cell>
        </row>
        <row r="534">
          <cell r="C534">
            <v>2015.05</v>
          </cell>
          <cell r="D534" t="str">
            <v>Quartz paint</v>
          </cell>
          <cell r="E534" t="str">
            <v>sqm</v>
          </cell>
          <cell r="F534" t="str">
            <v>|</v>
          </cell>
          <cell r="G534">
            <v>0</v>
          </cell>
        </row>
        <row r="535">
          <cell r="C535">
            <v>1716.09</v>
          </cell>
          <cell r="D535" t="str">
            <v>Hardener on paving (dust)</v>
          </cell>
          <cell r="E535" t="str">
            <v>sqm</v>
          </cell>
          <cell r="F535" t="str">
            <v>|</v>
          </cell>
          <cell r="G535">
            <v>0</v>
          </cell>
        </row>
        <row r="536">
          <cell r="C536">
            <v>1715.1</v>
          </cell>
          <cell r="D536" t="str">
            <v>Galvanized grating cover</v>
          </cell>
          <cell r="E536" t="str">
            <v>Kg</v>
          </cell>
          <cell r="F536" t="str">
            <v>|</v>
          </cell>
          <cell r="G536">
            <v>0</v>
          </cell>
        </row>
        <row r="537">
          <cell r="C537">
            <v>2012.02</v>
          </cell>
          <cell r="D537" t="str">
            <v>Quarry stone for caps, etc.</v>
          </cell>
          <cell r="E537" t="str">
            <v>sqm</v>
          </cell>
          <cell r="F537" t="str">
            <v>|</v>
          </cell>
          <cell r="G537">
            <v>0</v>
          </cell>
        </row>
        <row r="538">
          <cell r="C538">
            <v>2012.03</v>
          </cell>
          <cell r="D538" t="str">
            <v>Quarry stone for special tread</v>
          </cell>
          <cell r="E538" t="str">
            <v>sqm</v>
          </cell>
          <cell r="F538" t="str">
            <v>|</v>
          </cell>
          <cell r="G538">
            <v>0</v>
          </cell>
        </row>
        <row r="539">
          <cell r="F539" t="str">
            <v>|</v>
          </cell>
        </row>
        <row r="540">
          <cell r="D540" t="str">
            <v xml:space="preserve">Total Bldg.S ( Concrete &amp; Masonry Type ) </v>
          </cell>
          <cell r="E540" t="str">
            <v>cum</v>
          </cell>
          <cell r="F540" t="str">
            <v>|</v>
          </cell>
        </row>
        <row r="541">
          <cell r="F541" t="str">
            <v>|</v>
          </cell>
        </row>
        <row r="542">
          <cell r="D542" t="str">
            <v>DEMOLITIONS</v>
          </cell>
          <cell r="F542" t="str">
            <v>|</v>
          </cell>
        </row>
        <row r="543">
          <cell r="F543" t="str">
            <v>|</v>
          </cell>
        </row>
        <row r="544">
          <cell r="C544">
            <v>2199.0500000000002</v>
          </cell>
          <cell r="D544" t="str">
            <v>Existing Pad Tank Demolitions</v>
          </cell>
          <cell r="E544" t="str">
            <v>sqm</v>
          </cell>
          <cell r="F544" t="str">
            <v>|</v>
          </cell>
          <cell r="G544">
            <v>0</v>
          </cell>
        </row>
        <row r="545">
          <cell r="C545">
            <v>2111.3000000000002</v>
          </cell>
          <cell r="D545" t="str">
            <v>Soil sect.exc.by mach.up to 2m</v>
          </cell>
          <cell r="E545" t="str">
            <v>cum</v>
          </cell>
          <cell r="F545" t="str">
            <v>|</v>
          </cell>
          <cell r="G545">
            <v>0</v>
          </cell>
        </row>
        <row r="546">
          <cell r="C546">
            <v>2111.1</v>
          </cell>
          <cell r="D546" t="str">
            <v>Soil sect.exc.by hand up to 2m</v>
          </cell>
          <cell r="E546" t="str">
            <v>cum</v>
          </cell>
          <cell r="F546" t="str">
            <v>|</v>
          </cell>
          <cell r="G546">
            <v>120</v>
          </cell>
        </row>
        <row r="547">
          <cell r="C547">
            <v>2113.0100000000002</v>
          </cell>
          <cell r="D547" t="str">
            <v>Backfill w/ matl from exc.</v>
          </cell>
          <cell r="E547" t="str">
            <v>cum</v>
          </cell>
          <cell r="F547" t="str">
            <v>|</v>
          </cell>
          <cell r="G547">
            <v>180</v>
          </cell>
        </row>
        <row r="548">
          <cell r="C548">
            <v>2114.12</v>
          </cell>
          <cell r="D548" t="str">
            <v>Pipes dia. up to 300mm demol.</v>
          </cell>
          <cell r="E548" t="str">
            <v>lm</v>
          </cell>
          <cell r="F548" t="str">
            <v>|</v>
          </cell>
          <cell r="G548">
            <v>0</v>
          </cell>
        </row>
        <row r="549">
          <cell r="C549">
            <v>2114.0500000000002</v>
          </cell>
          <cell r="D549" t="str">
            <v>Reinforced concrete demol.</v>
          </cell>
          <cell r="E549" t="str">
            <v>cum</v>
          </cell>
          <cell r="F549" t="str">
            <v>|</v>
          </cell>
          <cell r="G549">
            <v>71</v>
          </cell>
        </row>
        <row r="550">
          <cell r="C550">
            <v>2114.15</v>
          </cell>
          <cell r="D550" t="str">
            <v>Sewer pit int.volume &gt; 1,5cum</v>
          </cell>
          <cell r="E550" t="str">
            <v>u</v>
          </cell>
          <cell r="F550" t="str">
            <v>|</v>
          </cell>
          <cell r="G550">
            <v>0</v>
          </cell>
        </row>
        <row r="551">
          <cell r="C551">
            <v>2199.02</v>
          </cell>
          <cell r="D551" t="str">
            <v>Exist. Binder &amp; W.course scarifying</v>
          </cell>
          <cell r="E551" t="str">
            <v>sqm</v>
          </cell>
          <cell r="F551" t="str">
            <v>|</v>
          </cell>
          <cell r="G551">
            <v>0</v>
          </cell>
        </row>
        <row r="552">
          <cell r="C552">
            <v>2114.11</v>
          </cell>
          <cell r="D552" t="str">
            <v>Road paving &amp; foundat. demol.</v>
          </cell>
          <cell r="E552" t="str">
            <v>sqm</v>
          </cell>
          <cell r="F552" t="str">
            <v>|</v>
          </cell>
          <cell r="G552">
            <v>0</v>
          </cell>
        </row>
        <row r="553">
          <cell r="C553">
            <v>2199.06</v>
          </cell>
          <cell r="D553" t="str">
            <v>Existing Earth Dykes Demolitions</v>
          </cell>
          <cell r="E553" t="str">
            <v>cum</v>
          </cell>
          <cell r="F553" t="str">
            <v>|</v>
          </cell>
          <cell r="G553">
            <v>0</v>
          </cell>
        </row>
        <row r="554">
          <cell r="C554">
            <v>2114.0700000000002</v>
          </cell>
          <cell r="D554" t="str">
            <v>Reinf. concrete paving demol.</v>
          </cell>
          <cell r="E554" t="str">
            <v>sqm</v>
          </cell>
          <cell r="F554" t="str">
            <v>|</v>
          </cell>
          <cell r="G554">
            <v>86</v>
          </cell>
        </row>
        <row r="555">
          <cell r="C555">
            <v>2114.0100000000002</v>
          </cell>
          <cell r="D555" t="str">
            <v>Whole building demolition</v>
          </cell>
          <cell r="E555" t="str">
            <v>cum</v>
          </cell>
          <cell r="F555" t="str">
            <v>|</v>
          </cell>
          <cell r="G555">
            <v>0</v>
          </cell>
        </row>
        <row r="556">
          <cell r="C556">
            <v>2114.02</v>
          </cell>
          <cell r="D556" t="str">
            <v>Masonry thk up to 20cm demol.</v>
          </cell>
          <cell r="E556" t="str">
            <v>cum</v>
          </cell>
          <cell r="F556" t="str">
            <v>|</v>
          </cell>
          <cell r="G556">
            <v>0</v>
          </cell>
        </row>
        <row r="557">
          <cell r="C557">
            <v>2114.1999999999998</v>
          </cell>
          <cell r="D557" t="str">
            <v>Exist. C.Room Shelter Azoto</v>
          </cell>
          <cell r="E557" t="str">
            <v>cum</v>
          </cell>
          <cell r="F557" t="str">
            <v>|</v>
          </cell>
          <cell r="G557">
            <v>0</v>
          </cell>
        </row>
        <row r="558">
          <cell r="F558" t="str">
            <v>|</v>
          </cell>
        </row>
        <row r="559">
          <cell r="F559" t="str">
            <v>|</v>
          </cell>
        </row>
        <row r="560">
          <cell r="F560" t="str">
            <v>|</v>
          </cell>
        </row>
        <row r="561">
          <cell r="D561" t="str">
            <v xml:space="preserve"> Total demolitions</v>
          </cell>
          <cell r="E561" t="str">
            <v>Lsp</v>
          </cell>
          <cell r="F561" t="str">
            <v>|</v>
          </cell>
        </row>
        <row r="562">
          <cell r="F562" t="str">
            <v>|</v>
          </cell>
        </row>
        <row r="563">
          <cell r="D563" t="str">
            <v>CONCRETE  OUTFALL CHAMBER</v>
          </cell>
          <cell r="F563" t="str">
            <v>|</v>
          </cell>
        </row>
        <row r="564">
          <cell r="F564" t="str">
            <v>|</v>
          </cell>
        </row>
        <row r="565">
          <cell r="C565">
            <v>2111.3000000000002</v>
          </cell>
          <cell r="D565" t="str">
            <v>Soil sect.exc.by mach.up to 2m</v>
          </cell>
          <cell r="E565" t="str">
            <v>cum</v>
          </cell>
          <cell r="F565" t="str">
            <v>|</v>
          </cell>
          <cell r="G565">
            <v>0</v>
          </cell>
        </row>
        <row r="566">
          <cell r="C566">
            <v>2111.31</v>
          </cell>
          <cell r="D566" t="str">
            <v>Sect.exc.mach.from 2to4m depth</v>
          </cell>
          <cell r="E566" t="str">
            <v>cum</v>
          </cell>
          <cell r="F566" t="str">
            <v>|</v>
          </cell>
          <cell r="G566">
            <v>0</v>
          </cell>
        </row>
        <row r="567">
          <cell r="C567">
            <v>2111.1</v>
          </cell>
          <cell r="D567" t="str">
            <v>Soil sect.exc.by hand up to 2m</v>
          </cell>
          <cell r="E567" t="str">
            <v>cum</v>
          </cell>
          <cell r="F567" t="str">
            <v>|</v>
          </cell>
          <cell r="G567">
            <v>0</v>
          </cell>
        </row>
        <row r="568">
          <cell r="C568">
            <v>2111.11</v>
          </cell>
          <cell r="D568" t="str">
            <v>Sect.exc.hand from 2to4m depth</v>
          </cell>
          <cell r="E568" t="str">
            <v>cum</v>
          </cell>
          <cell r="F568" t="str">
            <v>|</v>
          </cell>
          <cell r="G568">
            <v>0</v>
          </cell>
        </row>
        <row r="569">
          <cell r="C569">
            <v>2199.2399999999998</v>
          </cell>
          <cell r="D569" t="str">
            <v>Soil sect.exc.by mach.up to 2m (Betw. Larssen Piling)</v>
          </cell>
          <cell r="E569" t="str">
            <v>cum</v>
          </cell>
          <cell r="F569" t="str">
            <v>|</v>
          </cell>
          <cell r="G569">
            <v>0</v>
          </cell>
        </row>
        <row r="570">
          <cell r="C570">
            <v>2199.25</v>
          </cell>
          <cell r="D570" t="str">
            <v>Soil sect.exc.by hand up to 2m (Betw. Larssen Piling)</v>
          </cell>
          <cell r="E570" t="str">
            <v>cum</v>
          </cell>
          <cell r="F570" t="str">
            <v>|</v>
          </cell>
          <cell r="G570">
            <v>0</v>
          </cell>
        </row>
        <row r="571">
          <cell r="C571">
            <v>2199.2600000000002</v>
          </cell>
          <cell r="D571" t="str">
            <v>Sect.exc.mach.from 2to4m depth(Betw. Larssen Piling)</v>
          </cell>
          <cell r="E571" t="str">
            <v>cum</v>
          </cell>
          <cell r="F571" t="str">
            <v>|</v>
          </cell>
          <cell r="G571">
            <v>0</v>
          </cell>
        </row>
        <row r="572">
          <cell r="C572">
            <v>2199.27</v>
          </cell>
          <cell r="D572" t="str">
            <v>Sect.exc.hand from 2to4m depth(Betw. Larssen Piling)</v>
          </cell>
          <cell r="E572" t="str">
            <v>cum</v>
          </cell>
          <cell r="F572" t="str">
            <v>|</v>
          </cell>
          <cell r="G572">
            <v>0</v>
          </cell>
        </row>
        <row r="573">
          <cell r="C573">
            <v>2199.2800000000002</v>
          </cell>
          <cell r="D573" t="str">
            <v>Sect.exc.mach.exceed. 4m depth(Betw. Larssen Piling)</v>
          </cell>
          <cell r="E573" t="str">
            <v>cum</v>
          </cell>
          <cell r="F573" t="str">
            <v>|</v>
          </cell>
          <cell r="G573">
            <v>0</v>
          </cell>
        </row>
        <row r="574">
          <cell r="C574">
            <v>2199.29</v>
          </cell>
          <cell r="D574" t="str">
            <v>Sect.exc.hand exceed. 4m depth(Betw. Larssen Piling)</v>
          </cell>
          <cell r="E574" t="str">
            <v>cum</v>
          </cell>
          <cell r="F574" t="str">
            <v>|</v>
          </cell>
          <cell r="G574">
            <v>0</v>
          </cell>
        </row>
        <row r="575">
          <cell r="C575">
            <v>2111.4</v>
          </cell>
          <cell r="D575" t="str">
            <v>Extra price for water table by mach.</v>
          </cell>
          <cell r="E575" t="str">
            <v>cum</v>
          </cell>
          <cell r="F575" t="str">
            <v>|</v>
          </cell>
          <cell r="G575">
            <v>0</v>
          </cell>
        </row>
        <row r="576">
          <cell r="C576">
            <v>2111.1999999999998</v>
          </cell>
          <cell r="D576" t="str">
            <v>Extra price for water table by hand</v>
          </cell>
          <cell r="E576" t="str">
            <v>cum</v>
          </cell>
          <cell r="F576" t="str">
            <v>|</v>
          </cell>
          <cell r="G576">
            <v>0</v>
          </cell>
        </row>
        <row r="577">
          <cell r="C577">
            <v>2112.04</v>
          </cell>
          <cell r="D577" t="str">
            <v>Materials from excav.transport</v>
          </cell>
          <cell r="E577" t="str">
            <v>cum</v>
          </cell>
          <cell r="F577" t="str">
            <v>|</v>
          </cell>
          <cell r="G577">
            <v>0</v>
          </cell>
        </row>
        <row r="578">
          <cell r="C578">
            <v>2112.0500000000002</v>
          </cell>
          <cell r="D578" t="str">
            <v>Materials from demol.transport</v>
          </cell>
          <cell r="E578" t="str">
            <v>cum</v>
          </cell>
          <cell r="F578" t="str">
            <v>|</v>
          </cell>
          <cell r="G578">
            <v>0</v>
          </cell>
        </row>
        <row r="579">
          <cell r="C579">
            <v>2113.0100000000002</v>
          </cell>
          <cell r="D579" t="str">
            <v>Backfill w/ matl from exc.</v>
          </cell>
          <cell r="E579" t="str">
            <v>cum</v>
          </cell>
          <cell r="F579" t="str">
            <v>|</v>
          </cell>
          <cell r="G579">
            <v>0</v>
          </cell>
        </row>
        <row r="580">
          <cell r="C580">
            <v>2199.21</v>
          </cell>
          <cell r="D580" t="str">
            <v>Backfill with desert matl.</v>
          </cell>
          <cell r="E580" t="str">
            <v>cum</v>
          </cell>
          <cell r="F580" t="str">
            <v>|</v>
          </cell>
          <cell r="G580">
            <v>0</v>
          </cell>
        </row>
        <row r="581">
          <cell r="C581">
            <v>2199.13</v>
          </cell>
          <cell r="D581" t="str">
            <v>Soil improv.under found.granular matl.</v>
          </cell>
          <cell r="E581" t="str">
            <v>cum</v>
          </cell>
          <cell r="F581" t="str">
            <v>|</v>
          </cell>
          <cell r="G581">
            <v>0</v>
          </cell>
        </row>
        <row r="582">
          <cell r="C582">
            <v>2114.04</v>
          </cell>
          <cell r="D582" t="str">
            <v>Non reinforced concrete demol.</v>
          </cell>
          <cell r="E582" t="str">
            <v>cum</v>
          </cell>
          <cell r="F582" t="str">
            <v>|</v>
          </cell>
          <cell r="G582">
            <v>0</v>
          </cell>
        </row>
        <row r="583">
          <cell r="C583">
            <v>2114.0500000000002</v>
          </cell>
          <cell r="D583" t="str">
            <v>Reinforced concrete demol.</v>
          </cell>
          <cell r="E583" t="str">
            <v>cum</v>
          </cell>
          <cell r="F583" t="str">
            <v>|</v>
          </cell>
          <cell r="G583">
            <v>0</v>
          </cell>
        </row>
        <row r="584">
          <cell r="C584">
            <v>1711.02</v>
          </cell>
          <cell r="D584" t="str">
            <v>Bitumen coat for foundation</v>
          </cell>
          <cell r="E584" t="str">
            <v>sqm</v>
          </cell>
          <cell r="F584" t="str">
            <v>|</v>
          </cell>
          <cell r="G584">
            <v>0</v>
          </cell>
        </row>
        <row r="585">
          <cell r="C585">
            <v>1799.33</v>
          </cell>
          <cell r="D585" t="str">
            <v>Polyethylene sheet under foundations</v>
          </cell>
          <cell r="E585" t="str">
            <v>sqm</v>
          </cell>
          <cell r="F585" t="str">
            <v>|</v>
          </cell>
          <cell r="G585">
            <v>0</v>
          </cell>
        </row>
        <row r="586">
          <cell r="C586">
            <v>1710.01</v>
          </cell>
          <cell r="D586" t="str">
            <v>Lean concrete 5cm thk.</v>
          </cell>
          <cell r="E586" t="str">
            <v>sqm</v>
          </cell>
          <cell r="F586" t="str">
            <v>|</v>
          </cell>
          <cell r="G586">
            <v>0</v>
          </cell>
        </row>
        <row r="587">
          <cell r="C587">
            <v>1710.02</v>
          </cell>
          <cell r="D587" t="str">
            <v>Lean concrete 10cm thk.</v>
          </cell>
          <cell r="E587" t="str">
            <v>sqm</v>
          </cell>
          <cell r="F587" t="str">
            <v>|</v>
          </cell>
          <cell r="G587">
            <v>0</v>
          </cell>
        </row>
        <row r="588">
          <cell r="C588">
            <v>1711.01</v>
          </cell>
          <cell r="D588" t="str">
            <v>Concrete for foundation</v>
          </cell>
          <cell r="E588" t="str">
            <v>cum</v>
          </cell>
          <cell r="F588" t="str">
            <v>|</v>
          </cell>
          <cell r="G588">
            <v>0</v>
          </cell>
        </row>
        <row r="589">
          <cell r="C589">
            <v>1712.01</v>
          </cell>
          <cell r="D589" t="str">
            <v>Concrete elev. up to 10m</v>
          </cell>
          <cell r="E589" t="str">
            <v>cum</v>
          </cell>
          <cell r="F589" t="str">
            <v>|</v>
          </cell>
          <cell r="G589">
            <v>0</v>
          </cell>
        </row>
        <row r="590">
          <cell r="C590">
            <v>1714.01</v>
          </cell>
          <cell r="D590" t="str">
            <v>Formwork foundation</v>
          </cell>
          <cell r="E590" t="str">
            <v>sqm</v>
          </cell>
          <cell r="F590" t="str">
            <v>|</v>
          </cell>
          <cell r="G590">
            <v>0</v>
          </cell>
        </row>
        <row r="591">
          <cell r="C591">
            <v>1714.02</v>
          </cell>
          <cell r="D591" t="str">
            <v>Formwork elev. up to 10m</v>
          </cell>
          <cell r="E591" t="str">
            <v>sqm</v>
          </cell>
          <cell r="F591" t="str">
            <v>|</v>
          </cell>
          <cell r="G591">
            <v>0</v>
          </cell>
        </row>
        <row r="592">
          <cell r="C592">
            <v>1799.36</v>
          </cell>
          <cell r="D592" t="str">
            <v>Extra price for formworks easement made by fiberglass</v>
          </cell>
          <cell r="E592" t="str">
            <v>sqm</v>
          </cell>
          <cell r="F592" t="str">
            <v>|</v>
          </cell>
          <cell r="G592">
            <v>0</v>
          </cell>
        </row>
        <row r="593">
          <cell r="C593">
            <v>1714.05</v>
          </cell>
          <cell r="D593" t="str">
            <v>Circular formwork el. &lt;10m</v>
          </cell>
          <cell r="E593" t="str">
            <v>sqm</v>
          </cell>
          <cell r="F593" t="str">
            <v>|</v>
          </cell>
          <cell r="G593">
            <v>0</v>
          </cell>
        </row>
        <row r="594">
          <cell r="C594">
            <v>1714.12</v>
          </cell>
          <cell r="D594" t="str">
            <v>Improved bond reinf.steel</v>
          </cell>
          <cell r="E594" t="str">
            <v>Kg</v>
          </cell>
          <cell r="F594" t="str">
            <v>|</v>
          </cell>
          <cell r="G594">
            <v>0</v>
          </cell>
        </row>
        <row r="595">
          <cell r="C595">
            <v>1718.01</v>
          </cell>
          <cell r="D595" t="str">
            <v>Grout 25mm thk.</v>
          </cell>
          <cell r="E595" t="str">
            <v>sqm</v>
          </cell>
          <cell r="F595" t="str">
            <v>|</v>
          </cell>
          <cell r="G595">
            <v>0</v>
          </cell>
        </row>
        <row r="596">
          <cell r="C596">
            <v>1718.03</v>
          </cell>
          <cell r="D596" t="str">
            <v>Grout &gt;50mm thk.</v>
          </cell>
          <cell r="E596" t="str">
            <v>cum</v>
          </cell>
          <cell r="F596" t="str">
            <v>|</v>
          </cell>
          <cell r="G596">
            <v>0</v>
          </cell>
        </row>
        <row r="597">
          <cell r="C597">
            <v>1718.04</v>
          </cell>
          <cell r="D597" t="str">
            <v>Non-shrinking grout 25mm</v>
          </cell>
          <cell r="E597" t="str">
            <v>sqm</v>
          </cell>
          <cell r="F597" t="str">
            <v>|</v>
          </cell>
          <cell r="G597">
            <v>0</v>
          </cell>
        </row>
        <row r="598">
          <cell r="C598">
            <v>1718.05</v>
          </cell>
          <cell r="D598" t="str">
            <v>Non-shrinking grout 50mm</v>
          </cell>
          <cell r="E598" t="str">
            <v>sqm</v>
          </cell>
          <cell r="F598" t="str">
            <v>|</v>
          </cell>
          <cell r="G598">
            <v>0</v>
          </cell>
        </row>
        <row r="599">
          <cell r="C599">
            <v>1718.06</v>
          </cell>
          <cell r="D599" t="str">
            <v>Non-shrinking grout &gt;50mm</v>
          </cell>
          <cell r="E599" t="str">
            <v>cum</v>
          </cell>
          <cell r="F599" t="str">
            <v>|</v>
          </cell>
          <cell r="G599">
            <v>0</v>
          </cell>
        </row>
        <row r="600">
          <cell r="C600">
            <v>2199.23</v>
          </cell>
          <cell r="D600" t="str">
            <v>Formation of anchor bolts pockets</v>
          </cell>
          <cell r="E600" t="str">
            <v>cu.dm</v>
          </cell>
          <cell r="F600" t="str">
            <v>|</v>
          </cell>
          <cell r="G600">
            <v>0</v>
          </cell>
        </row>
        <row r="601">
          <cell r="C601">
            <v>1714.17</v>
          </cell>
          <cell r="D601" t="str">
            <v>Anchor bolts weight up to 20Kg</v>
          </cell>
          <cell r="E601" t="str">
            <v>Kg</v>
          </cell>
          <cell r="F601" t="str">
            <v>|</v>
          </cell>
          <cell r="G601">
            <v>0</v>
          </cell>
        </row>
        <row r="602">
          <cell r="C602">
            <v>1714.25</v>
          </cell>
          <cell r="D602" t="str">
            <v>Steel insert</v>
          </cell>
          <cell r="E602" t="str">
            <v>Kg</v>
          </cell>
          <cell r="F602" t="str">
            <v>|</v>
          </cell>
          <cell r="G602">
            <v>0</v>
          </cell>
        </row>
        <row r="603">
          <cell r="C603">
            <v>1714.26</v>
          </cell>
          <cell r="D603" t="str">
            <v>Steel insert inst. only</v>
          </cell>
          <cell r="E603" t="str">
            <v>Kg</v>
          </cell>
          <cell r="F603" t="str">
            <v>|</v>
          </cell>
          <cell r="G603">
            <v>0</v>
          </cell>
        </row>
        <row r="604">
          <cell r="C604">
            <v>1413.05</v>
          </cell>
          <cell r="D604" t="str">
            <v>PVC piping         dia. 315mm</v>
          </cell>
          <cell r="E604" t="str">
            <v>lm</v>
          </cell>
          <cell r="F604" t="str">
            <v>|</v>
          </cell>
          <cell r="G604">
            <v>0</v>
          </cell>
        </row>
        <row r="605">
          <cell r="C605">
            <v>1499.17</v>
          </cell>
          <cell r="D605" t="str">
            <v>PVC piping         dia. 600mm</v>
          </cell>
          <cell r="E605" t="str">
            <v>lm</v>
          </cell>
          <cell r="F605" t="str">
            <v>|</v>
          </cell>
          <cell r="G605">
            <v>0</v>
          </cell>
        </row>
        <row r="606">
          <cell r="C606">
            <v>1718.12</v>
          </cell>
          <cell r="D606" t="str">
            <v>PVC water-stop: 30cm wide</v>
          </cell>
          <cell r="E606" t="str">
            <v>lm</v>
          </cell>
          <cell r="F606" t="str">
            <v>|</v>
          </cell>
          <cell r="G606">
            <v>0</v>
          </cell>
        </row>
        <row r="607">
          <cell r="C607">
            <v>1799.02</v>
          </cell>
          <cell r="D607" t="str">
            <v>Waterproof cement additive</v>
          </cell>
          <cell r="E607" t="str">
            <v>kg</v>
          </cell>
          <cell r="F607" t="str">
            <v>|</v>
          </cell>
          <cell r="G607">
            <v>0</v>
          </cell>
        </row>
        <row r="608">
          <cell r="C608">
            <v>1715.12</v>
          </cell>
          <cell r="D608" t="str">
            <v>Checkered plate cover</v>
          </cell>
          <cell r="E608" t="str">
            <v>Kg</v>
          </cell>
          <cell r="F608" t="str">
            <v>|</v>
          </cell>
          <cell r="G608">
            <v>0</v>
          </cell>
        </row>
        <row r="609">
          <cell r="C609">
            <v>1715.14</v>
          </cell>
          <cell r="D609" t="str">
            <v>Steel frame</v>
          </cell>
          <cell r="E609" t="str">
            <v>Kg</v>
          </cell>
          <cell r="F609" t="str">
            <v>|</v>
          </cell>
          <cell r="G609">
            <v>0</v>
          </cell>
        </row>
        <row r="610">
          <cell r="C610">
            <v>1714.23</v>
          </cell>
          <cell r="D610" t="str">
            <v>Teflon/neoprene bearing/plate</v>
          </cell>
          <cell r="E610" t="str">
            <v>Kg</v>
          </cell>
          <cell r="F610" t="str">
            <v>|</v>
          </cell>
          <cell r="G610">
            <v>0</v>
          </cell>
        </row>
        <row r="611">
          <cell r="C611">
            <v>2016.5</v>
          </cell>
          <cell r="D611" t="str">
            <v>Steel manufactured material</v>
          </cell>
          <cell r="E611" t="str">
            <v>Kg</v>
          </cell>
          <cell r="F611" t="str">
            <v>|</v>
          </cell>
          <cell r="G611">
            <v>0</v>
          </cell>
        </row>
        <row r="612">
          <cell r="C612">
            <v>2799.05</v>
          </cell>
          <cell r="D612" t="str">
            <v>Supply install./removal C.S.Sheet Piling Type "LARSSEN"</v>
          </cell>
          <cell r="E612" t="str">
            <v>sqm</v>
          </cell>
          <cell r="F612" t="str">
            <v>|</v>
          </cell>
          <cell r="G612">
            <v>0</v>
          </cell>
        </row>
        <row r="613">
          <cell r="C613">
            <v>2799.06</v>
          </cell>
          <cell r="D613" t="str">
            <v>Tie of LARSSEN sh.pil.by tension rod /conc.anchor log</v>
          </cell>
          <cell r="E613" t="str">
            <v>u.</v>
          </cell>
          <cell r="F613" t="str">
            <v>|</v>
          </cell>
          <cell r="G613">
            <v>0</v>
          </cell>
        </row>
        <row r="614">
          <cell r="C614">
            <v>2799.07</v>
          </cell>
          <cell r="D614" t="str">
            <v>Stiffening by steel profile of LARSSEN sheet piling</v>
          </cell>
          <cell r="E614" t="str">
            <v>Kg</v>
          </cell>
          <cell r="F614" t="str">
            <v>|</v>
          </cell>
          <cell r="G614">
            <v>0</v>
          </cell>
        </row>
        <row r="615">
          <cell r="C615">
            <v>1799.31</v>
          </cell>
          <cell r="D615" t="str">
            <v>Supply installat./removal of temporary steel sluice gate</v>
          </cell>
          <cell r="E615" t="str">
            <v>Kg</v>
          </cell>
          <cell r="F615" t="str">
            <v>|</v>
          </cell>
          <cell r="G615">
            <v>0</v>
          </cell>
        </row>
        <row r="616">
          <cell r="C616">
            <v>1799.32</v>
          </cell>
          <cell r="D616" t="str">
            <v>Supply and driving in the soil of steel HEB 220÷240</v>
          </cell>
          <cell r="E616" t="str">
            <v>Kg</v>
          </cell>
          <cell r="F616" t="str">
            <v>|</v>
          </cell>
          <cell r="G616">
            <v>0</v>
          </cell>
        </row>
        <row r="617">
          <cell r="C617">
            <v>1799.39</v>
          </cell>
          <cell r="D617" t="str">
            <v>Tension rod w/screw coupling for HEB head anchoring</v>
          </cell>
          <cell r="E617" t="str">
            <v>u.</v>
          </cell>
          <cell r="F617" t="str">
            <v>|</v>
          </cell>
          <cell r="G617">
            <v>0</v>
          </cell>
        </row>
        <row r="618">
          <cell r="C618">
            <v>1799.4</v>
          </cell>
          <cell r="D618" t="str">
            <v>AISI Steel insert</v>
          </cell>
          <cell r="E618" t="str">
            <v>Kg</v>
          </cell>
          <cell r="F618" t="str">
            <v>|</v>
          </cell>
          <cell r="G618">
            <v>0</v>
          </cell>
        </row>
        <row r="619">
          <cell r="C619">
            <v>1799.41</v>
          </cell>
          <cell r="D619" t="str">
            <v>AISI Anchor bolts weight up to 20Kg</v>
          </cell>
          <cell r="E619" t="str">
            <v>Kg</v>
          </cell>
          <cell r="F619" t="str">
            <v>|</v>
          </cell>
          <cell r="G619">
            <v>0</v>
          </cell>
        </row>
        <row r="620">
          <cell r="C620">
            <v>1715.02</v>
          </cell>
          <cell r="D620" t="str">
            <v>Pit 0,91x0,91 to 1,5x1,5m</v>
          </cell>
          <cell r="E620" t="str">
            <v>cum</v>
          </cell>
          <cell r="F620" t="str">
            <v>|</v>
          </cell>
          <cell r="G620">
            <v>0</v>
          </cell>
        </row>
        <row r="621">
          <cell r="C621">
            <v>1799.37</v>
          </cell>
          <cell r="D621" t="str">
            <v>Precast concrete cover 30 cm thick</v>
          </cell>
          <cell r="E621" t="str">
            <v>sqm</v>
          </cell>
          <cell r="F621" t="str">
            <v>|</v>
          </cell>
          <cell r="G621">
            <v>0</v>
          </cell>
        </row>
        <row r="622">
          <cell r="C622">
            <v>1799.25</v>
          </cell>
          <cell r="D622" t="str">
            <v>Chipping of existing concrete surface</v>
          </cell>
          <cell r="E622" t="str">
            <v>sqm</v>
          </cell>
          <cell r="F622" t="str">
            <v>|</v>
          </cell>
          <cell r="G622">
            <v>0</v>
          </cell>
        </row>
        <row r="623">
          <cell r="C623">
            <v>1799.26</v>
          </cell>
          <cell r="D623" t="str">
            <v>Drilled Holes 2" on reinf. concrete</v>
          </cell>
          <cell r="E623" t="str">
            <v>lm</v>
          </cell>
          <cell r="F623" t="str">
            <v>|</v>
          </cell>
          <cell r="G623">
            <v>0</v>
          </cell>
        </row>
        <row r="624">
          <cell r="C624">
            <v>1799.27</v>
          </cell>
          <cell r="D624" t="str">
            <v>Sticking epoxy resin on concrete surface</v>
          </cell>
          <cell r="E624" t="str">
            <v>sqm</v>
          </cell>
          <cell r="F624" t="str">
            <v>|</v>
          </cell>
          <cell r="G624">
            <v>0</v>
          </cell>
        </row>
        <row r="625">
          <cell r="C625">
            <v>1799.28</v>
          </cell>
          <cell r="D625" t="str">
            <v>Injection of mortar Pagel in holes 2"</v>
          </cell>
          <cell r="E625" t="str">
            <v>cum</v>
          </cell>
          <cell r="F625" t="str">
            <v>|</v>
          </cell>
          <cell r="G625">
            <v>0</v>
          </cell>
        </row>
        <row r="626">
          <cell r="C626">
            <v>1799.38</v>
          </cell>
          <cell r="D626" t="str">
            <v>Protective Waterproof painting on cls surfaces</v>
          </cell>
          <cell r="E626" t="str">
            <v>sqm</v>
          </cell>
          <cell r="F626" t="str">
            <v>|</v>
          </cell>
          <cell r="G626">
            <v>0</v>
          </cell>
        </row>
        <row r="627">
          <cell r="C627">
            <v>1799.03</v>
          </cell>
          <cell r="D627" t="str">
            <v>Precast concrete covers 10 cm thick</v>
          </cell>
          <cell r="E627" t="str">
            <v>sqm</v>
          </cell>
          <cell r="F627" t="str">
            <v>|</v>
          </cell>
          <cell r="G627">
            <v>0</v>
          </cell>
        </row>
        <row r="628">
          <cell r="C628">
            <v>1715.08</v>
          </cell>
          <cell r="D628" t="str">
            <v>Supply of cast iron cover</v>
          </cell>
          <cell r="E628" t="str">
            <v>Kg</v>
          </cell>
          <cell r="F628" t="str">
            <v>|</v>
          </cell>
          <cell r="G628">
            <v>0</v>
          </cell>
        </row>
        <row r="629">
          <cell r="C629">
            <v>1715.09</v>
          </cell>
          <cell r="D629" t="str">
            <v>Laying of cast-iron cover</v>
          </cell>
          <cell r="E629" t="str">
            <v>Kg</v>
          </cell>
          <cell r="F629" t="str">
            <v>|</v>
          </cell>
          <cell r="G629">
            <v>0</v>
          </cell>
        </row>
        <row r="630">
          <cell r="C630">
            <v>2199.3000000000002</v>
          </cell>
          <cell r="D630" t="str">
            <v>Dewatering pumps diam. 100 mm w/ power &amp; check</v>
          </cell>
          <cell r="E630" t="str">
            <v>hour</v>
          </cell>
          <cell r="F630" t="str">
            <v>|</v>
          </cell>
          <cell r="G630">
            <v>0</v>
          </cell>
        </row>
        <row r="631">
          <cell r="C631">
            <v>2199.31</v>
          </cell>
          <cell r="D631" t="str">
            <v>Formation of granular base course for dewatering works</v>
          </cell>
          <cell r="E631" t="str">
            <v>cum</v>
          </cell>
          <cell r="F631" t="str">
            <v>|</v>
          </cell>
          <cell r="G631">
            <v>0</v>
          </cell>
        </row>
        <row r="632">
          <cell r="C632">
            <v>2199.3200000000002</v>
          </cell>
          <cell r="D632" t="str">
            <v>High Pressure water injection for cleaning slide guide</v>
          </cell>
          <cell r="E632" t="str">
            <v>lm</v>
          </cell>
          <cell r="F632" t="str">
            <v>|</v>
          </cell>
          <cell r="G632">
            <v>0</v>
          </cell>
        </row>
        <row r="633">
          <cell r="F633" t="str">
            <v>|</v>
          </cell>
        </row>
        <row r="634">
          <cell r="D634" t="str">
            <v>Total Concrete Outfall Chamber</v>
          </cell>
          <cell r="E634" t="str">
            <v>cum</v>
          </cell>
          <cell r="F634" t="str">
            <v>|</v>
          </cell>
        </row>
        <row r="635">
          <cell r="F635" t="str">
            <v>|</v>
          </cell>
        </row>
        <row r="636">
          <cell r="D636" t="str">
            <v>SEA WATER INTAKE CONCRETE BASIN &amp; CULVERTS</v>
          </cell>
          <cell r="F636" t="str">
            <v>|</v>
          </cell>
        </row>
        <row r="637">
          <cell r="F637" t="str">
            <v>|</v>
          </cell>
        </row>
        <row r="638">
          <cell r="C638">
            <v>2111.3000000000002</v>
          </cell>
          <cell r="D638" t="str">
            <v>Soil sect.exc.by mach.up to 2m</v>
          </cell>
          <cell r="E638" t="str">
            <v>cum</v>
          </cell>
          <cell r="F638" t="str">
            <v>|</v>
          </cell>
          <cell r="G638">
            <v>0</v>
          </cell>
        </row>
        <row r="639">
          <cell r="C639">
            <v>2111.31</v>
          </cell>
          <cell r="D639" t="str">
            <v>Sect.exc.mach.from 2to4m depth</v>
          </cell>
          <cell r="E639" t="str">
            <v>cum</v>
          </cell>
          <cell r="F639" t="str">
            <v>|</v>
          </cell>
          <cell r="G639">
            <v>0</v>
          </cell>
        </row>
        <row r="640">
          <cell r="C640">
            <v>2111.1</v>
          </cell>
          <cell r="D640" t="str">
            <v>Soil sect.exc.by hand up to 2m</v>
          </cell>
          <cell r="E640" t="str">
            <v>cum</v>
          </cell>
          <cell r="F640" t="str">
            <v>|</v>
          </cell>
          <cell r="G640">
            <v>0</v>
          </cell>
        </row>
        <row r="641">
          <cell r="C641">
            <v>2111.11</v>
          </cell>
          <cell r="D641" t="str">
            <v>Sect.exc.hand from 2to4m depth</v>
          </cell>
          <cell r="E641" t="str">
            <v>cum</v>
          </cell>
          <cell r="F641" t="str">
            <v>|</v>
          </cell>
          <cell r="G641">
            <v>0</v>
          </cell>
        </row>
        <row r="642">
          <cell r="C642">
            <v>2199.2399999999998</v>
          </cell>
          <cell r="D642" t="str">
            <v>Soil sect.exc.by mach.up to 2m (Betw. Larssen Piling)</v>
          </cell>
          <cell r="E642" t="str">
            <v>cum</v>
          </cell>
          <cell r="F642" t="str">
            <v>|</v>
          </cell>
          <cell r="G642">
            <v>0</v>
          </cell>
        </row>
        <row r="643">
          <cell r="C643">
            <v>2199.25</v>
          </cell>
          <cell r="D643" t="str">
            <v>Soil sect.exc.by hand up to 2m (Betw. Larssen Piling)</v>
          </cell>
          <cell r="E643" t="str">
            <v>cum</v>
          </cell>
          <cell r="F643" t="str">
            <v>|</v>
          </cell>
          <cell r="G643">
            <v>0</v>
          </cell>
        </row>
        <row r="644">
          <cell r="C644">
            <v>2199.2600000000002</v>
          </cell>
          <cell r="D644" t="str">
            <v>Sect.exc.mach.from 2to4m depth(Betw. Larssen Piling)</v>
          </cell>
          <cell r="E644" t="str">
            <v>cum</v>
          </cell>
          <cell r="F644" t="str">
            <v>|</v>
          </cell>
          <cell r="G644">
            <v>0</v>
          </cell>
        </row>
        <row r="645">
          <cell r="C645">
            <v>2199.27</v>
          </cell>
          <cell r="D645" t="str">
            <v>Sect.exc.hand from 2to4m depth(Betw. Larssen Piling)</v>
          </cell>
          <cell r="E645" t="str">
            <v>cum</v>
          </cell>
          <cell r="F645" t="str">
            <v>|</v>
          </cell>
          <cell r="G645">
            <v>0</v>
          </cell>
        </row>
        <row r="646">
          <cell r="C646">
            <v>2199.2800000000002</v>
          </cell>
          <cell r="D646" t="str">
            <v>Sect.exc.mach.exceed. 4m depth(Betw. Larssen Piling)</v>
          </cell>
          <cell r="E646" t="str">
            <v>cum</v>
          </cell>
          <cell r="F646" t="str">
            <v>|</v>
          </cell>
          <cell r="G646">
            <v>0</v>
          </cell>
        </row>
        <row r="647">
          <cell r="C647">
            <v>2199.29</v>
          </cell>
          <cell r="D647" t="str">
            <v>Sect.exc.hand exceed. 4m depth(Betw. Larssen Piling)</v>
          </cell>
          <cell r="E647" t="str">
            <v>cum</v>
          </cell>
          <cell r="F647" t="str">
            <v>|</v>
          </cell>
          <cell r="G647">
            <v>0</v>
          </cell>
        </row>
        <row r="648">
          <cell r="C648">
            <v>2111.4</v>
          </cell>
          <cell r="D648" t="str">
            <v>Extra price for water table by mach.</v>
          </cell>
          <cell r="E648" t="str">
            <v>cum</v>
          </cell>
          <cell r="F648" t="str">
            <v>|</v>
          </cell>
          <cell r="G648">
            <v>0</v>
          </cell>
        </row>
        <row r="649">
          <cell r="C649">
            <v>2111.1999999999998</v>
          </cell>
          <cell r="D649" t="str">
            <v>Extra price for water table by hand</v>
          </cell>
          <cell r="E649" t="str">
            <v>cum</v>
          </cell>
          <cell r="F649" t="str">
            <v>|</v>
          </cell>
          <cell r="G649">
            <v>0</v>
          </cell>
        </row>
        <row r="650">
          <cell r="C650">
            <v>2112.04</v>
          </cell>
          <cell r="D650" t="str">
            <v>Materials from excav.transport</v>
          </cell>
          <cell r="E650" t="str">
            <v>cum</v>
          </cell>
          <cell r="F650" t="str">
            <v>|</v>
          </cell>
          <cell r="G650">
            <v>0</v>
          </cell>
        </row>
        <row r="651">
          <cell r="C651">
            <v>2112.0500000000002</v>
          </cell>
          <cell r="D651" t="str">
            <v>Materials from demol.transport</v>
          </cell>
          <cell r="E651" t="str">
            <v>cum</v>
          </cell>
          <cell r="F651" t="str">
            <v>|</v>
          </cell>
          <cell r="G651">
            <v>0</v>
          </cell>
        </row>
        <row r="652">
          <cell r="C652">
            <v>2113.0100000000002</v>
          </cell>
          <cell r="D652" t="str">
            <v>Backfill w/ matl from exc.</v>
          </cell>
          <cell r="E652" t="str">
            <v>cum</v>
          </cell>
          <cell r="F652" t="str">
            <v>|</v>
          </cell>
          <cell r="G652">
            <v>0</v>
          </cell>
        </row>
        <row r="653">
          <cell r="C653">
            <v>2199.21</v>
          </cell>
          <cell r="D653" t="str">
            <v>Backfill with desert matl.</v>
          </cell>
          <cell r="E653" t="str">
            <v>cum</v>
          </cell>
          <cell r="F653" t="str">
            <v>|</v>
          </cell>
          <cell r="G653">
            <v>0</v>
          </cell>
        </row>
        <row r="654">
          <cell r="C654">
            <v>2199.13</v>
          </cell>
          <cell r="D654" t="str">
            <v>Soil improv.under found.granular matl.</v>
          </cell>
          <cell r="E654" t="str">
            <v>cum</v>
          </cell>
          <cell r="F654" t="str">
            <v>|</v>
          </cell>
          <cell r="G654">
            <v>0</v>
          </cell>
        </row>
        <row r="655">
          <cell r="C655">
            <v>2114.04</v>
          </cell>
          <cell r="D655" t="str">
            <v>Non reinforced concrete demol.</v>
          </cell>
          <cell r="E655" t="str">
            <v>cum</v>
          </cell>
          <cell r="F655" t="str">
            <v>|</v>
          </cell>
          <cell r="G655">
            <v>0</v>
          </cell>
        </row>
        <row r="656">
          <cell r="C656">
            <v>2114.0500000000002</v>
          </cell>
          <cell r="D656" t="str">
            <v>Reinforced concrete demol.</v>
          </cell>
          <cell r="E656" t="str">
            <v>cum</v>
          </cell>
          <cell r="F656" t="str">
            <v>|</v>
          </cell>
          <cell r="G656">
            <v>0</v>
          </cell>
        </row>
        <row r="657">
          <cell r="C657">
            <v>1711.02</v>
          </cell>
          <cell r="D657" t="str">
            <v>Bitumen coat for foundation</v>
          </cell>
          <cell r="E657" t="str">
            <v>sqm</v>
          </cell>
          <cell r="F657" t="str">
            <v>|</v>
          </cell>
          <cell r="G657">
            <v>0</v>
          </cell>
        </row>
        <row r="658">
          <cell r="C658">
            <v>1799.33</v>
          </cell>
          <cell r="D658" t="str">
            <v>Polyethylene sheet under foundations</v>
          </cell>
          <cell r="E658" t="str">
            <v>sqm</v>
          </cell>
          <cell r="F658" t="str">
            <v>|</v>
          </cell>
          <cell r="G658">
            <v>0</v>
          </cell>
        </row>
        <row r="659">
          <cell r="C659">
            <v>1710.01</v>
          </cell>
          <cell r="D659" t="str">
            <v>Lean concrete 5cm thk.</v>
          </cell>
          <cell r="E659" t="str">
            <v>sqm</v>
          </cell>
          <cell r="F659" t="str">
            <v>|</v>
          </cell>
          <cell r="G659">
            <v>0</v>
          </cell>
        </row>
        <row r="660">
          <cell r="C660">
            <v>1710.02</v>
          </cell>
          <cell r="D660" t="str">
            <v>Lean concrete 10cm thk.</v>
          </cell>
          <cell r="E660" t="str">
            <v>sqm</v>
          </cell>
          <cell r="F660" t="str">
            <v>|</v>
          </cell>
          <cell r="G660">
            <v>0</v>
          </cell>
        </row>
        <row r="661">
          <cell r="C661">
            <v>1711.01</v>
          </cell>
          <cell r="D661" t="str">
            <v>Concrete for foundation</v>
          </cell>
          <cell r="E661" t="str">
            <v>cum</v>
          </cell>
          <cell r="F661" t="str">
            <v>|</v>
          </cell>
          <cell r="G661">
            <v>0</v>
          </cell>
        </row>
        <row r="662">
          <cell r="C662">
            <v>1712.01</v>
          </cell>
          <cell r="D662" t="str">
            <v>Concrete elev. up to 10m</v>
          </cell>
          <cell r="E662" t="str">
            <v>cum</v>
          </cell>
          <cell r="F662" t="str">
            <v>|</v>
          </cell>
          <cell r="G662">
            <v>0</v>
          </cell>
        </row>
        <row r="663">
          <cell r="C663">
            <v>1714.01</v>
          </cell>
          <cell r="D663" t="str">
            <v>Formwork foundation</v>
          </cell>
          <cell r="E663" t="str">
            <v>sqm</v>
          </cell>
          <cell r="F663" t="str">
            <v>|</v>
          </cell>
          <cell r="G663">
            <v>0</v>
          </cell>
        </row>
        <row r="664">
          <cell r="C664">
            <v>1714.02</v>
          </cell>
          <cell r="D664" t="str">
            <v>Formwork elev. up to 10m</v>
          </cell>
          <cell r="E664" t="str">
            <v>sqm</v>
          </cell>
          <cell r="F664" t="str">
            <v>|</v>
          </cell>
          <cell r="G664">
            <v>0</v>
          </cell>
        </row>
        <row r="665">
          <cell r="C665">
            <v>1799.36</v>
          </cell>
          <cell r="D665" t="str">
            <v>Extra price for formworks easement made by fiberglass</v>
          </cell>
          <cell r="E665" t="str">
            <v>sqm</v>
          </cell>
          <cell r="F665" t="str">
            <v>|</v>
          </cell>
          <cell r="G665">
            <v>0</v>
          </cell>
        </row>
        <row r="666">
          <cell r="C666">
            <v>1714.05</v>
          </cell>
          <cell r="D666" t="str">
            <v>Circular formwork el. &lt;10m</v>
          </cell>
          <cell r="E666" t="str">
            <v>sqm</v>
          </cell>
          <cell r="F666" t="str">
            <v>|</v>
          </cell>
          <cell r="G666">
            <v>0</v>
          </cell>
        </row>
        <row r="667">
          <cell r="C667">
            <v>1714.12</v>
          </cell>
          <cell r="D667" t="str">
            <v>Improved bond reinf.steel</v>
          </cell>
          <cell r="E667" t="str">
            <v>Kg</v>
          </cell>
          <cell r="F667" t="str">
            <v>|</v>
          </cell>
          <cell r="G667">
            <v>0</v>
          </cell>
        </row>
        <row r="668">
          <cell r="C668">
            <v>1718.01</v>
          </cell>
          <cell r="D668" t="str">
            <v>Grout 25mm thk.</v>
          </cell>
          <cell r="E668" t="str">
            <v>sqm</v>
          </cell>
          <cell r="F668" t="str">
            <v>|</v>
          </cell>
          <cell r="G668">
            <v>0</v>
          </cell>
        </row>
        <row r="669">
          <cell r="C669">
            <v>1718.03</v>
          </cell>
          <cell r="D669" t="str">
            <v>Grout &gt;50mm thk.</v>
          </cell>
          <cell r="E669" t="str">
            <v>cum</v>
          </cell>
          <cell r="F669" t="str">
            <v>|</v>
          </cell>
          <cell r="G669">
            <v>0</v>
          </cell>
        </row>
        <row r="670">
          <cell r="C670">
            <v>1718.04</v>
          </cell>
          <cell r="D670" t="str">
            <v>Non-shrinking grout 25mm</v>
          </cell>
          <cell r="E670" t="str">
            <v>sqm</v>
          </cell>
          <cell r="F670" t="str">
            <v>|</v>
          </cell>
          <cell r="G670">
            <v>0</v>
          </cell>
        </row>
        <row r="671">
          <cell r="C671">
            <v>1718.05</v>
          </cell>
          <cell r="D671" t="str">
            <v>Non-shrinking grout 50mm</v>
          </cell>
          <cell r="E671" t="str">
            <v>sqm</v>
          </cell>
          <cell r="F671" t="str">
            <v>|</v>
          </cell>
          <cell r="G671">
            <v>0</v>
          </cell>
        </row>
        <row r="672">
          <cell r="C672">
            <v>1718.06</v>
          </cell>
          <cell r="D672" t="str">
            <v>Non-shrinking grout &gt;50mm</v>
          </cell>
          <cell r="E672" t="str">
            <v>cum</v>
          </cell>
          <cell r="F672" t="str">
            <v>|</v>
          </cell>
          <cell r="G672">
            <v>0</v>
          </cell>
        </row>
        <row r="673">
          <cell r="C673">
            <v>2199.23</v>
          </cell>
          <cell r="D673" t="str">
            <v>Formation of anchor bolts pockets</v>
          </cell>
          <cell r="E673" t="str">
            <v>cu.dm</v>
          </cell>
          <cell r="F673" t="str">
            <v>|</v>
          </cell>
          <cell r="G673">
            <v>0</v>
          </cell>
        </row>
        <row r="674">
          <cell r="C674">
            <v>1714.17</v>
          </cell>
          <cell r="D674" t="str">
            <v>Anchor bolts weight up to 20Kg</v>
          </cell>
          <cell r="E674" t="str">
            <v>Kg</v>
          </cell>
          <cell r="F674" t="str">
            <v>|</v>
          </cell>
          <cell r="G674">
            <v>0</v>
          </cell>
        </row>
        <row r="675">
          <cell r="C675">
            <v>1714.25</v>
          </cell>
          <cell r="D675" t="str">
            <v>Steel insert</v>
          </cell>
          <cell r="E675" t="str">
            <v>Kg</v>
          </cell>
          <cell r="F675" t="str">
            <v>|</v>
          </cell>
          <cell r="G675">
            <v>0</v>
          </cell>
        </row>
        <row r="676">
          <cell r="C676">
            <v>1714.26</v>
          </cell>
          <cell r="D676" t="str">
            <v>Steel insert inst. only</v>
          </cell>
          <cell r="E676" t="str">
            <v>Kg</v>
          </cell>
          <cell r="F676" t="str">
            <v>|</v>
          </cell>
          <cell r="G676">
            <v>0</v>
          </cell>
        </row>
        <row r="677">
          <cell r="C677">
            <v>1413.05</v>
          </cell>
          <cell r="D677" t="str">
            <v>PVC piping         dia. 315mm</v>
          </cell>
          <cell r="E677" t="str">
            <v>lm</v>
          </cell>
          <cell r="F677" t="str">
            <v>|</v>
          </cell>
          <cell r="G677">
            <v>0</v>
          </cell>
        </row>
        <row r="678">
          <cell r="C678">
            <v>1499.17</v>
          </cell>
          <cell r="D678" t="str">
            <v>PVC piping         dia. 600mm</v>
          </cell>
          <cell r="E678" t="str">
            <v>lm</v>
          </cell>
          <cell r="F678" t="str">
            <v>|</v>
          </cell>
          <cell r="G678">
            <v>0</v>
          </cell>
        </row>
        <row r="679">
          <cell r="C679">
            <v>1718.12</v>
          </cell>
          <cell r="D679" t="str">
            <v>PVC water-stop: 30cm wide</v>
          </cell>
          <cell r="E679" t="str">
            <v>lm</v>
          </cell>
          <cell r="F679" t="str">
            <v>|</v>
          </cell>
          <cell r="G679">
            <v>0</v>
          </cell>
        </row>
        <row r="680">
          <cell r="C680">
            <v>1799.02</v>
          </cell>
          <cell r="D680" t="str">
            <v>Waterproof cement additive</v>
          </cell>
          <cell r="E680" t="str">
            <v>kg</v>
          </cell>
          <cell r="F680" t="str">
            <v>|</v>
          </cell>
          <cell r="G680">
            <v>0</v>
          </cell>
        </row>
        <row r="681">
          <cell r="C681">
            <v>1715.12</v>
          </cell>
          <cell r="D681" t="str">
            <v>Checkered plate cover</v>
          </cell>
          <cell r="E681" t="str">
            <v>Kg</v>
          </cell>
          <cell r="F681" t="str">
            <v>|</v>
          </cell>
          <cell r="G681">
            <v>0</v>
          </cell>
        </row>
        <row r="682">
          <cell r="C682">
            <v>1715.14</v>
          </cell>
          <cell r="D682" t="str">
            <v>Steel frame</v>
          </cell>
          <cell r="E682" t="str">
            <v>Kg</v>
          </cell>
          <cell r="F682" t="str">
            <v>|</v>
          </cell>
          <cell r="G682">
            <v>0</v>
          </cell>
        </row>
        <row r="683">
          <cell r="C683">
            <v>1714.23</v>
          </cell>
          <cell r="D683" t="str">
            <v>Teflon/neoprene bearing/plate</v>
          </cell>
          <cell r="E683" t="str">
            <v>Kg</v>
          </cell>
          <cell r="F683" t="str">
            <v>|</v>
          </cell>
          <cell r="G683">
            <v>0</v>
          </cell>
        </row>
        <row r="684">
          <cell r="C684">
            <v>2016.5</v>
          </cell>
          <cell r="D684" t="str">
            <v>Steel manufactured material</v>
          </cell>
          <cell r="E684" t="str">
            <v>Kg</v>
          </cell>
          <cell r="F684" t="str">
            <v>|</v>
          </cell>
          <cell r="G684">
            <v>0</v>
          </cell>
        </row>
        <row r="685">
          <cell r="C685">
            <v>2799.05</v>
          </cell>
          <cell r="D685" t="str">
            <v>Supply install./removal C.S.Sheet Piling Type "LARSSEN"</v>
          </cell>
          <cell r="E685" t="str">
            <v>sqm</v>
          </cell>
          <cell r="F685" t="str">
            <v>|</v>
          </cell>
          <cell r="G685">
            <v>0</v>
          </cell>
        </row>
        <row r="686">
          <cell r="C686">
            <v>2799.06</v>
          </cell>
          <cell r="D686" t="str">
            <v>Tie of LARSSEN sh.pil.by tension rod /conc.anchor log</v>
          </cell>
          <cell r="E686" t="str">
            <v>u.</v>
          </cell>
          <cell r="F686" t="str">
            <v>|</v>
          </cell>
          <cell r="G686">
            <v>0</v>
          </cell>
        </row>
        <row r="687">
          <cell r="C687">
            <v>2799.07</v>
          </cell>
          <cell r="D687" t="str">
            <v>Stiffening by steel profile of LARSSEN sheet piling</v>
          </cell>
          <cell r="E687" t="str">
            <v>Kg</v>
          </cell>
          <cell r="F687" t="str">
            <v>|</v>
          </cell>
          <cell r="G687">
            <v>0</v>
          </cell>
        </row>
        <row r="688">
          <cell r="C688">
            <v>1799.31</v>
          </cell>
          <cell r="D688" t="str">
            <v>Supply installat./removal of temporary steel sluice gate</v>
          </cell>
          <cell r="E688" t="str">
            <v>Kg</v>
          </cell>
          <cell r="F688" t="str">
            <v>|</v>
          </cell>
          <cell r="G688">
            <v>0</v>
          </cell>
        </row>
        <row r="689">
          <cell r="C689">
            <v>1799.32</v>
          </cell>
          <cell r="D689" t="str">
            <v>Supply and driving in the soil of steel HEB 220÷240</v>
          </cell>
          <cell r="E689" t="str">
            <v>Kg</v>
          </cell>
          <cell r="F689" t="str">
            <v>|</v>
          </cell>
          <cell r="G689">
            <v>0</v>
          </cell>
        </row>
        <row r="690">
          <cell r="C690">
            <v>1799.39</v>
          </cell>
          <cell r="D690" t="str">
            <v>Tension rod w/screw coupling for HEB head anchoring</v>
          </cell>
          <cell r="E690" t="str">
            <v>u.</v>
          </cell>
          <cell r="F690" t="str">
            <v>|</v>
          </cell>
          <cell r="G690">
            <v>0</v>
          </cell>
        </row>
        <row r="691">
          <cell r="C691">
            <v>1799.4</v>
          </cell>
          <cell r="D691" t="str">
            <v>AISI Steel insert</v>
          </cell>
          <cell r="E691" t="str">
            <v>Kg</v>
          </cell>
          <cell r="F691" t="str">
            <v>|</v>
          </cell>
          <cell r="G691">
            <v>0</v>
          </cell>
        </row>
        <row r="692">
          <cell r="C692">
            <v>1799.41</v>
          </cell>
          <cell r="D692" t="str">
            <v>AISI Anchor bolts weight up to 20Kg</v>
          </cell>
          <cell r="E692" t="str">
            <v>Kg</v>
          </cell>
          <cell r="F692" t="str">
            <v>|</v>
          </cell>
          <cell r="G692">
            <v>0</v>
          </cell>
        </row>
        <row r="693">
          <cell r="C693">
            <v>1715.02</v>
          </cell>
          <cell r="D693" t="str">
            <v>Pit 0,91x0,91 to 1,5x1,5m</v>
          </cell>
          <cell r="E693" t="str">
            <v>cum</v>
          </cell>
          <cell r="F693" t="str">
            <v>|</v>
          </cell>
          <cell r="G693">
            <v>0</v>
          </cell>
        </row>
        <row r="694">
          <cell r="C694">
            <v>1799.37</v>
          </cell>
          <cell r="D694" t="str">
            <v>Precast concrete cover 30 cm thick</v>
          </cell>
          <cell r="E694" t="str">
            <v>sqm</v>
          </cell>
          <cell r="F694" t="str">
            <v>|</v>
          </cell>
          <cell r="G694">
            <v>0</v>
          </cell>
        </row>
        <row r="695">
          <cell r="C695">
            <v>1799.25</v>
          </cell>
          <cell r="D695" t="str">
            <v>Chipping of existing concrete surface</v>
          </cell>
          <cell r="E695" t="str">
            <v>sqm</v>
          </cell>
          <cell r="F695" t="str">
            <v>|</v>
          </cell>
          <cell r="G695">
            <v>0</v>
          </cell>
        </row>
        <row r="696">
          <cell r="C696">
            <v>1799.26</v>
          </cell>
          <cell r="D696" t="str">
            <v>Drilled Holes 2" on reinf. concrete</v>
          </cell>
          <cell r="E696" t="str">
            <v>lm</v>
          </cell>
          <cell r="F696" t="str">
            <v>|</v>
          </cell>
          <cell r="G696">
            <v>0</v>
          </cell>
        </row>
        <row r="697">
          <cell r="C697">
            <v>1799.27</v>
          </cell>
          <cell r="D697" t="str">
            <v>Sticking epoxy resin on concrete surface</v>
          </cell>
          <cell r="E697" t="str">
            <v>sqm</v>
          </cell>
          <cell r="F697" t="str">
            <v>|</v>
          </cell>
          <cell r="G697">
            <v>0</v>
          </cell>
        </row>
        <row r="698">
          <cell r="C698">
            <v>1799.28</v>
          </cell>
          <cell r="D698" t="str">
            <v>Injection of mortar Pagel in holes 2"</v>
          </cell>
          <cell r="E698" t="str">
            <v>cum</v>
          </cell>
          <cell r="F698" t="str">
            <v>|</v>
          </cell>
          <cell r="G698">
            <v>0</v>
          </cell>
        </row>
        <row r="699">
          <cell r="C699">
            <v>1799.38</v>
          </cell>
          <cell r="D699" t="str">
            <v>Protective Waterproof painting on cls surfaces</v>
          </cell>
          <cell r="E699" t="str">
            <v>sqm</v>
          </cell>
          <cell r="F699" t="str">
            <v>|</v>
          </cell>
          <cell r="G699">
            <v>0</v>
          </cell>
        </row>
        <row r="700">
          <cell r="C700">
            <v>1799.03</v>
          </cell>
          <cell r="D700" t="str">
            <v>Precast concrete covers 10 cm thick</v>
          </cell>
          <cell r="E700" t="str">
            <v>sqm</v>
          </cell>
          <cell r="F700" t="str">
            <v>|</v>
          </cell>
          <cell r="G700">
            <v>0</v>
          </cell>
        </row>
        <row r="701">
          <cell r="C701">
            <v>1715.08</v>
          </cell>
          <cell r="D701" t="str">
            <v>Supply of cast iron cover</v>
          </cell>
          <cell r="E701" t="str">
            <v>Kg</v>
          </cell>
          <cell r="F701" t="str">
            <v>|</v>
          </cell>
          <cell r="G701">
            <v>0</v>
          </cell>
        </row>
        <row r="702">
          <cell r="C702">
            <v>1715.09</v>
          </cell>
          <cell r="D702" t="str">
            <v>Laying of cast-iron cover</v>
          </cell>
          <cell r="E702" t="str">
            <v>Kg</v>
          </cell>
          <cell r="F702" t="str">
            <v>|</v>
          </cell>
          <cell r="G702">
            <v>0</v>
          </cell>
        </row>
        <row r="703">
          <cell r="C703">
            <v>2199.3000000000002</v>
          </cell>
          <cell r="D703" t="str">
            <v>Dewatering pumps diam. 100 mm w/ power &amp; check</v>
          </cell>
          <cell r="E703" t="str">
            <v>hour</v>
          </cell>
          <cell r="F703" t="str">
            <v>|</v>
          </cell>
          <cell r="G703">
            <v>0</v>
          </cell>
        </row>
        <row r="704">
          <cell r="C704">
            <v>2199.31</v>
          </cell>
          <cell r="D704" t="str">
            <v>Formation of granular base course for dewatering works</v>
          </cell>
          <cell r="E704" t="str">
            <v>cum</v>
          </cell>
          <cell r="F704" t="str">
            <v>|</v>
          </cell>
          <cell r="G704">
            <v>0</v>
          </cell>
        </row>
        <row r="705">
          <cell r="C705">
            <v>2199.3200000000002</v>
          </cell>
          <cell r="D705" t="str">
            <v>High Pressure water injection for cleaning slide guide</v>
          </cell>
          <cell r="E705" t="str">
            <v>lm</v>
          </cell>
          <cell r="F705" t="str">
            <v>|</v>
          </cell>
          <cell r="G705">
            <v>0</v>
          </cell>
        </row>
        <row r="706">
          <cell r="F706" t="str">
            <v>|</v>
          </cell>
        </row>
        <row r="707">
          <cell r="D707" t="str">
            <v>Total Sea Water Intake Concrete Basin &amp; Culverts</v>
          </cell>
          <cell r="E707" t="str">
            <v>cum</v>
          </cell>
          <cell r="F707" t="str">
            <v>|</v>
          </cell>
        </row>
        <row r="708">
          <cell r="F708" t="str">
            <v>|</v>
          </cell>
        </row>
        <row r="709">
          <cell r="D709" t="str">
            <v>INTERCEPTOR  CONCRETE BASIN</v>
          </cell>
          <cell r="F709" t="str">
            <v>|</v>
          </cell>
        </row>
        <row r="710">
          <cell r="F710" t="str">
            <v>|</v>
          </cell>
        </row>
        <row r="711">
          <cell r="C711">
            <v>2111.3000000000002</v>
          </cell>
          <cell r="D711" t="str">
            <v>Soil sect.exc.by mach.up to 2m</v>
          </cell>
          <cell r="E711" t="str">
            <v>cum</v>
          </cell>
          <cell r="F711" t="str">
            <v>|</v>
          </cell>
          <cell r="G711">
            <v>0</v>
          </cell>
        </row>
        <row r="712">
          <cell r="C712">
            <v>2111.31</v>
          </cell>
          <cell r="D712" t="str">
            <v>Sect.exc.mach.from 2to4m depth</v>
          </cell>
          <cell r="E712" t="str">
            <v>cum</v>
          </cell>
          <cell r="F712" t="str">
            <v>|</v>
          </cell>
          <cell r="G712">
            <v>0</v>
          </cell>
        </row>
        <row r="713">
          <cell r="C713">
            <v>2111.1</v>
          </cell>
          <cell r="D713" t="str">
            <v>Soil sect.exc.by hand up to 2m</v>
          </cell>
          <cell r="E713" t="str">
            <v>cum</v>
          </cell>
          <cell r="F713" t="str">
            <v>|</v>
          </cell>
          <cell r="G713">
            <v>0</v>
          </cell>
        </row>
        <row r="714">
          <cell r="C714">
            <v>2111.11</v>
          </cell>
          <cell r="D714" t="str">
            <v>Sect.exc.hand from 2to4m depth</v>
          </cell>
          <cell r="E714" t="str">
            <v>cum</v>
          </cell>
          <cell r="F714" t="str">
            <v>|</v>
          </cell>
          <cell r="G714">
            <v>0</v>
          </cell>
        </row>
        <row r="715">
          <cell r="C715">
            <v>2199.2399999999998</v>
          </cell>
          <cell r="D715" t="str">
            <v>Soil sect.exc.by mach.up to 2m (Betw. Larssen Piling)</v>
          </cell>
          <cell r="E715" t="str">
            <v>cum</v>
          </cell>
          <cell r="F715" t="str">
            <v>|</v>
          </cell>
          <cell r="G715">
            <v>0</v>
          </cell>
        </row>
        <row r="716">
          <cell r="C716">
            <v>2199.25</v>
          </cell>
          <cell r="D716" t="str">
            <v>Soil sect.exc.by hand up to 2m (Betw. Larssen Piling)</v>
          </cell>
          <cell r="E716" t="str">
            <v>cum</v>
          </cell>
          <cell r="F716" t="str">
            <v>|</v>
          </cell>
          <cell r="G716">
            <v>0</v>
          </cell>
        </row>
        <row r="717">
          <cell r="C717">
            <v>2199.2600000000002</v>
          </cell>
          <cell r="D717" t="str">
            <v>Sect.exc.mach.from 2to4m depth(Betw. Larssen Piling)</v>
          </cell>
          <cell r="E717" t="str">
            <v>cum</v>
          </cell>
          <cell r="F717" t="str">
            <v>|</v>
          </cell>
          <cell r="G717">
            <v>0</v>
          </cell>
        </row>
        <row r="718">
          <cell r="C718">
            <v>2199.27</v>
          </cell>
          <cell r="D718" t="str">
            <v>Sect.exc.hand from 2to4m depth(Betw. Larssen Piling)</v>
          </cell>
          <cell r="E718" t="str">
            <v>cum</v>
          </cell>
          <cell r="F718" t="str">
            <v>|</v>
          </cell>
          <cell r="G718">
            <v>0</v>
          </cell>
        </row>
        <row r="719">
          <cell r="C719">
            <v>2199.2800000000002</v>
          </cell>
          <cell r="D719" t="str">
            <v>Sect.exc.mach.exceed. 4m depth(Betw. Larssen Piling)</v>
          </cell>
          <cell r="E719" t="str">
            <v>cum</v>
          </cell>
          <cell r="F719" t="str">
            <v>|</v>
          </cell>
          <cell r="G719">
            <v>0</v>
          </cell>
        </row>
        <row r="720">
          <cell r="C720">
            <v>2199.29</v>
          </cell>
          <cell r="D720" t="str">
            <v>Sect.exc.hand exceed. 4m depth(Betw. Larssen Piling)</v>
          </cell>
          <cell r="E720" t="str">
            <v>cum</v>
          </cell>
          <cell r="F720" t="str">
            <v>|</v>
          </cell>
          <cell r="G720">
            <v>0</v>
          </cell>
        </row>
        <row r="721">
          <cell r="C721">
            <v>2111.4</v>
          </cell>
          <cell r="D721" t="str">
            <v>Extra price for water table by mach.</v>
          </cell>
          <cell r="E721" t="str">
            <v>cum</v>
          </cell>
          <cell r="F721" t="str">
            <v>|</v>
          </cell>
          <cell r="G721">
            <v>0</v>
          </cell>
        </row>
        <row r="722">
          <cell r="C722">
            <v>2111.1999999999998</v>
          </cell>
          <cell r="D722" t="str">
            <v>Extra price for water table by hand</v>
          </cell>
          <cell r="E722" t="str">
            <v>cum</v>
          </cell>
          <cell r="F722" t="str">
            <v>|</v>
          </cell>
          <cell r="G722">
            <v>0</v>
          </cell>
        </row>
        <row r="723">
          <cell r="C723">
            <v>2112.04</v>
          </cell>
          <cell r="D723" t="str">
            <v>Materials from excav.transport</v>
          </cell>
          <cell r="E723" t="str">
            <v>cum</v>
          </cell>
          <cell r="F723" t="str">
            <v>|</v>
          </cell>
          <cell r="G723">
            <v>0</v>
          </cell>
        </row>
        <row r="724">
          <cell r="C724">
            <v>2112.0500000000002</v>
          </cell>
          <cell r="D724" t="str">
            <v>Materials from demol.transport</v>
          </cell>
          <cell r="E724" t="str">
            <v>cum</v>
          </cell>
          <cell r="F724" t="str">
            <v>|</v>
          </cell>
          <cell r="G724">
            <v>0</v>
          </cell>
        </row>
        <row r="725">
          <cell r="C725">
            <v>2113.0100000000002</v>
          </cell>
          <cell r="D725" t="str">
            <v>Backfill w/ matl from exc.</v>
          </cell>
          <cell r="E725" t="str">
            <v>cum</v>
          </cell>
          <cell r="F725" t="str">
            <v>|</v>
          </cell>
          <cell r="G725">
            <v>0</v>
          </cell>
        </row>
        <row r="726">
          <cell r="C726">
            <v>2199.21</v>
          </cell>
          <cell r="D726" t="str">
            <v>Backfill with desert matl.</v>
          </cell>
          <cell r="E726" t="str">
            <v>cum</v>
          </cell>
          <cell r="F726" t="str">
            <v>|</v>
          </cell>
          <cell r="G726">
            <v>0</v>
          </cell>
        </row>
        <row r="727">
          <cell r="C727">
            <v>2199.13</v>
          </cell>
          <cell r="D727" t="str">
            <v>Soil improv.under found.granular matl.</v>
          </cell>
          <cell r="E727" t="str">
            <v>cum</v>
          </cell>
          <cell r="F727" t="str">
            <v>|</v>
          </cell>
          <cell r="G727">
            <v>0</v>
          </cell>
        </row>
        <row r="728">
          <cell r="C728">
            <v>2114.04</v>
          </cell>
          <cell r="D728" t="str">
            <v>Non reinforced concrete demol.</v>
          </cell>
          <cell r="E728" t="str">
            <v>cum</v>
          </cell>
          <cell r="F728" t="str">
            <v>|</v>
          </cell>
          <cell r="G728">
            <v>0</v>
          </cell>
        </row>
        <row r="729">
          <cell r="C729">
            <v>2114.0500000000002</v>
          </cell>
          <cell r="D729" t="str">
            <v>Reinforced concrete demol.</v>
          </cell>
          <cell r="E729" t="str">
            <v>cum</v>
          </cell>
          <cell r="F729" t="str">
            <v>|</v>
          </cell>
          <cell r="G729">
            <v>0</v>
          </cell>
        </row>
        <row r="730">
          <cell r="C730">
            <v>1711.02</v>
          </cell>
          <cell r="D730" t="str">
            <v>Bitumen coat for foundation</v>
          </cell>
          <cell r="E730" t="str">
            <v>sqm</v>
          </cell>
          <cell r="F730" t="str">
            <v>|</v>
          </cell>
          <cell r="G730">
            <v>0</v>
          </cell>
        </row>
        <row r="731">
          <cell r="C731">
            <v>1799.33</v>
          </cell>
          <cell r="D731" t="str">
            <v>Polyethylene sheet under foundations</v>
          </cell>
          <cell r="E731" t="str">
            <v>sqm</v>
          </cell>
          <cell r="F731" t="str">
            <v>|</v>
          </cell>
          <cell r="G731">
            <v>0</v>
          </cell>
        </row>
        <row r="732">
          <cell r="C732">
            <v>1710.01</v>
          </cell>
          <cell r="D732" t="str">
            <v>Lean concrete 5cm thk.</v>
          </cell>
          <cell r="E732" t="str">
            <v>sqm</v>
          </cell>
          <cell r="F732" t="str">
            <v>|</v>
          </cell>
          <cell r="G732">
            <v>0</v>
          </cell>
        </row>
        <row r="733">
          <cell r="C733">
            <v>1710.02</v>
          </cell>
          <cell r="D733" t="str">
            <v>Lean concrete 10cm thk.</v>
          </cell>
          <cell r="E733" t="str">
            <v>sqm</v>
          </cell>
          <cell r="F733" t="str">
            <v>|</v>
          </cell>
          <cell r="G733">
            <v>0</v>
          </cell>
        </row>
        <row r="734">
          <cell r="C734">
            <v>1711.01</v>
          </cell>
          <cell r="D734" t="str">
            <v>Concrete for foundation</v>
          </cell>
          <cell r="E734" t="str">
            <v>cum</v>
          </cell>
          <cell r="F734" t="str">
            <v>|</v>
          </cell>
          <cell r="G734">
            <v>0</v>
          </cell>
        </row>
        <row r="735">
          <cell r="C735">
            <v>1712.01</v>
          </cell>
          <cell r="D735" t="str">
            <v>Concrete elev. up to 10m</v>
          </cell>
          <cell r="E735" t="str">
            <v>cum</v>
          </cell>
          <cell r="F735" t="str">
            <v>|</v>
          </cell>
          <cell r="G735">
            <v>0</v>
          </cell>
        </row>
        <row r="736">
          <cell r="C736">
            <v>1714.01</v>
          </cell>
          <cell r="D736" t="str">
            <v>Formwork foundation</v>
          </cell>
          <cell r="E736" t="str">
            <v>sqm</v>
          </cell>
          <cell r="F736" t="str">
            <v>|</v>
          </cell>
          <cell r="G736">
            <v>0</v>
          </cell>
        </row>
        <row r="737">
          <cell r="C737">
            <v>1714.02</v>
          </cell>
          <cell r="D737" t="str">
            <v>Formwork elev. up to 10m</v>
          </cell>
          <cell r="E737" t="str">
            <v>sqm</v>
          </cell>
          <cell r="F737" t="str">
            <v>|</v>
          </cell>
          <cell r="G737">
            <v>0</v>
          </cell>
        </row>
        <row r="738">
          <cell r="C738">
            <v>1799.36</v>
          </cell>
          <cell r="D738" t="str">
            <v>Extra price for formworks easement made by fiberglass</v>
          </cell>
          <cell r="E738" t="str">
            <v>sqm</v>
          </cell>
          <cell r="F738" t="str">
            <v>|</v>
          </cell>
          <cell r="G738">
            <v>0</v>
          </cell>
        </row>
        <row r="739">
          <cell r="C739">
            <v>1714.05</v>
          </cell>
          <cell r="D739" t="str">
            <v>Circular formwork el. &lt;10m</v>
          </cell>
          <cell r="E739" t="str">
            <v>sqm</v>
          </cell>
          <cell r="F739" t="str">
            <v>|</v>
          </cell>
          <cell r="G739">
            <v>0</v>
          </cell>
        </row>
        <row r="740">
          <cell r="C740">
            <v>1714.12</v>
          </cell>
          <cell r="D740" t="str">
            <v>Improved bond reinf.steel</v>
          </cell>
          <cell r="E740" t="str">
            <v>Kg</v>
          </cell>
          <cell r="F740" t="str">
            <v>|</v>
          </cell>
          <cell r="G740">
            <v>0</v>
          </cell>
        </row>
        <row r="741">
          <cell r="C741">
            <v>1718.01</v>
          </cell>
          <cell r="D741" t="str">
            <v>Grout 25mm thk.</v>
          </cell>
          <cell r="E741" t="str">
            <v>sqm</v>
          </cell>
          <cell r="F741" t="str">
            <v>|</v>
          </cell>
          <cell r="G741">
            <v>0</v>
          </cell>
        </row>
        <row r="742">
          <cell r="C742">
            <v>1718.03</v>
          </cell>
          <cell r="D742" t="str">
            <v>Grout &gt;50mm thk.</v>
          </cell>
          <cell r="E742" t="str">
            <v>cum</v>
          </cell>
          <cell r="F742" t="str">
            <v>|</v>
          </cell>
          <cell r="G742">
            <v>0</v>
          </cell>
        </row>
        <row r="743">
          <cell r="C743">
            <v>1718.04</v>
          </cell>
          <cell r="D743" t="str">
            <v>Non-shrinking grout 25mm</v>
          </cell>
          <cell r="E743" t="str">
            <v>sqm</v>
          </cell>
          <cell r="F743" t="str">
            <v>|</v>
          </cell>
          <cell r="G743">
            <v>0</v>
          </cell>
        </row>
        <row r="744">
          <cell r="C744">
            <v>1718.05</v>
          </cell>
          <cell r="D744" t="str">
            <v>Non-shrinking grout 50mm</v>
          </cell>
          <cell r="E744" t="str">
            <v>sqm</v>
          </cell>
          <cell r="F744" t="str">
            <v>|</v>
          </cell>
          <cell r="G744">
            <v>0</v>
          </cell>
        </row>
        <row r="745">
          <cell r="C745">
            <v>1718.06</v>
          </cell>
          <cell r="D745" t="str">
            <v>Non-shrinking grout &gt;50mm</v>
          </cell>
          <cell r="E745" t="str">
            <v>cum</v>
          </cell>
          <cell r="F745" t="str">
            <v>|</v>
          </cell>
          <cell r="G745">
            <v>0</v>
          </cell>
        </row>
        <row r="746">
          <cell r="C746">
            <v>2199.23</v>
          </cell>
          <cell r="D746" t="str">
            <v>Formation of anchor bolts pockets</v>
          </cell>
          <cell r="E746" t="str">
            <v>cu.dm</v>
          </cell>
          <cell r="F746" t="str">
            <v>|</v>
          </cell>
          <cell r="G746">
            <v>0</v>
          </cell>
        </row>
        <row r="747">
          <cell r="C747">
            <v>1714.17</v>
          </cell>
          <cell r="D747" t="str">
            <v>Anchor bolts weight up to 20Kg</v>
          </cell>
          <cell r="E747" t="str">
            <v>Kg</v>
          </cell>
          <cell r="F747" t="str">
            <v>|</v>
          </cell>
          <cell r="G747">
            <v>0</v>
          </cell>
        </row>
        <row r="748">
          <cell r="C748">
            <v>1714.25</v>
          </cell>
          <cell r="D748" t="str">
            <v>Steel insert</v>
          </cell>
          <cell r="E748" t="str">
            <v>Kg</v>
          </cell>
          <cell r="F748" t="str">
            <v>|</v>
          </cell>
          <cell r="G748">
            <v>0</v>
          </cell>
        </row>
        <row r="749">
          <cell r="C749">
            <v>1714.26</v>
          </cell>
          <cell r="D749" t="str">
            <v>Steel insert inst. only</v>
          </cell>
          <cell r="E749" t="str">
            <v>Kg</v>
          </cell>
          <cell r="F749" t="str">
            <v>|</v>
          </cell>
          <cell r="G749">
            <v>0</v>
          </cell>
        </row>
        <row r="750">
          <cell r="C750">
            <v>1413.05</v>
          </cell>
          <cell r="D750" t="str">
            <v>PVC piping         dia. 315mm</v>
          </cell>
          <cell r="E750" t="str">
            <v>lm</v>
          </cell>
          <cell r="F750" t="str">
            <v>|</v>
          </cell>
          <cell r="G750">
            <v>0</v>
          </cell>
        </row>
        <row r="751">
          <cell r="C751">
            <v>1499.17</v>
          </cell>
          <cell r="D751" t="str">
            <v>PVC piping         dia. 600mm</v>
          </cell>
          <cell r="E751" t="str">
            <v>lm</v>
          </cell>
          <cell r="F751" t="str">
            <v>|</v>
          </cell>
          <cell r="G751">
            <v>0</v>
          </cell>
        </row>
        <row r="752">
          <cell r="C752">
            <v>1718.12</v>
          </cell>
          <cell r="D752" t="str">
            <v>PVC water-stop: 30cm wide</v>
          </cell>
          <cell r="E752" t="str">
            <v>lm</v>
          </cell>
          <cell r="F752" t="str">
            <v>|</v>
          </cell>
          <cell r="G752">
            <v>0</v>
          </cell>
        </row>
        <row r="753">
          <cell r="C753">
            <v>1799.02</v>
          </cell>
          <cell r="D753" t="str">
            <v>Waterproof cement additive</v>
          </cell>
          <cell r="E753" t="str">
            <v>kg</v>
          </cell>
          <cell r="F753" t="str">
            <v>|</v>
          </cell>
          <cell r="G753">
            <v>0</v>
          </cell>
        </row>
        <row r="754">
          <cell r="C754">
            <v>1715.12</v>
          </cell>
          <cell r="D754" t="str">
            <v>Checkered plate cover</v>
          </cell>
          <cell r="E754" t="str">
            <v>Kg</v>
          </cell>
          <cell r="F754" t="str">
            <v>|</v>
          </cell>
          <cell r="G754">
            <v>0</v>
          </cell>
        </row>
        <row r="755">
          <cell r="C755">
            <v>1715.14</v>
          </cell>
          <cell r="D755" t="str">
            <v>Steel frame</v>
          </cell>
          <cell r="E755" t="str">
            <v>Kg</v>
          </cell>
          <cell r="F755" t="str">
            <v>|</v>
          </cell>
          <cell r="G755">
            <v>0</v>
          </cell>
        </row>
        <row r="756">
          <cell r="C756">
            <v>1714.23</v>
          </cell>
          <cell r="D756" t="str">
            <v>Teflon/neoprene bearing/plate</v>
          </cell>
          <cell r="E756" t="str">
            <v>Kg</v>
          </cell>
          <cell r="F756" t="str">
            <v>|</v>
          </cell>
          <cell r="G756">
            <v>0</v>
          </cell>
        </row>
        <row r="757">
          <cell r="C757">
            <v>2016.5</v>
          </cell>
          <cell r="D757" t="str">
            <v>Steel manufactured material</v>
          </cell>
          <cell r="E757" t="str">
            <v>Kg</v>
          </cell>
          <cell r="F757" t="str">
            <v>|</v>
          </cell>
          <cell r="G757">
            <v>0</v>
          </cell>
        </row>
        <row r="758">
          <cell r="C758">
            <v>2799.05</v>
          </cell>
          <cell r="D758" t="str">
            <v>Supply install./removal C.S.Sheet Piling Type "LARSSEN"</v>
          </cell>
          <cell r="E758" t="str">
            <v>sqm</v>
          </cell>
          <cell r="F758" t="str">
            <v>|</v>
          </cell>
          <cell r="G758">
            <v>0</v>
          </cell>
        </row>
        <row r="759">
          <cell r="C759">
            <v>2799.06</v>
          </cell>
          <cell r="D759" t="str">
            <v>Tie of LARSSEN sh.pil.by tension rod /conc.anchor log</v>
          </cell>
          <cell r="E759" t="str">
            <v>u.</v>
          </cell>
          <cell r="F759" t="str">
            <v>|</v>
          </cell>
          <cell r="G759">
            <v>0</v>
          </cell>
        </row>
        <row r="760">
          <cell r="C760">
            <v>2799.07</v>
          </cell>
          <cell r="D760" t="str">
            <v>Stiffening by steel profile of LARSSEN sheet piling</v>
          </cell>
          <cell r="E760" t="str">
            <v>Kg</v>
          </cell>
          <cell r="F760" t="str">
            <v>|</v>
          </cell>
          <cell r="G760">
            <v>0</v>
          </cell>
        </row>
        <row r="761">
          <cell r="C761">
            <v>1799.31</v>
          </cell>
          <cell r="D761" t="str">
            <v>Supply installat./removal of temporary steel sluice gate</v>
          </cell>
          <cell r="E761" t="str">
            <v>Kg</v>
          </cell>
          <cell r="F761" t="str">
            <v>|</v>
          </cell>
          <cell r="G761">
            <v>0</v>
          </cell>
        </row>
        <row r="762">
          <cell r="C762">
            <v>1799.32</v>
          </cell>
          <cell r="D762" t="str">
            <v>Supply and driving in the soil of steel HEB 220÷240</v>
          </cell>
          <cell r="E762" t="str">
            <v>Kg</v>
          </cell>
          <cell r="F762" t="str">
            <v>|</v>
          </cell>
          <cell r="G762">
            <v>0</v>
          </cell>
        </row>
        <row r="763">
          <cell r="C763">
            <v>1799.39</v>
          </cell>
          <cell r="D763" t="str">
            <v>Tension rod w/screw coupling for HEB head anchoring</v>
          </cell>
          <cell r="E763" t="str">
            <v>u.</v>
          </cell>
          <cell r="F763" t="str">
            <v>|</v>
          </cell>
          <cell r="G763">
            <v>0</v>
          </cell>
        </row>
        <row r="764">
          <cell r="C764">
            <v>1799.4</v>
          </cell>
          <cell r="D764" t="str">
            <v>AISI Steel insert</v>
          </cell>
          <cell r="E764" t="str">
            <v>Kg</v>
          </cell>
          <cell r="F764" t="str">
            <v>|</v>
          </cell>
          <cell r="G764">
            <v>0</v>
          </cell>
        </row>
        <row r="765">
          <cell r="C765">
            <v>1799.41</v>
          </cell>
          <cell r="D765" t="str">
            <v>AISI Anchor bolts weight up to 20Kg</v>
          </cell>
          <cell r="E765" t="str">
            <v>Kg</v>
          </cell>
          <cell r="F765" t="str">
            <v>|</v>
          </cell>
          <cell r="G765">
            <v>0</v>
          </cell>
        </row>
        <row r="766">
          <cell r="C766">
            <v>1715.02</v>
          </cell>
          <cell r="D766" t="str">
            <v>Pit 0,91x0,91 to 1,5x1,5m</v>
          </cell>
          <cell r="E766" t="str">
            <v>cum</v>
          </cell>
          <cell r="F766" t="str">
            <v>|</v>
          </cell>
          <cell r="G766">
            <v>0</v>
          </cell>
        </row>
        <row r="767">
          <cell r="C767">
            <v>1799.37</v>
          </cell>
          <cell r="D767" t="str">
            <v>Precast concrete cover 30 cm thick</v>
          </cell>
          <cell r="E767" t="str">
            <v>sqm</v>
          </cell>
          <cell r="F767" t="str">
            <v>|</v>
          </cell>
          <cell r="G767">
            <v>0</v>
          </cell>
        </row>
        <row r="768">
          <cell r="C768">
            <v>1799.25</v>
          </cell>
          <cell r="D768" t="str">
            <v>Chipping of existing concrete surface</v>
          </cell>
          <cell r="E768" t="str">
            <v>sqm</v>
          </cell>
          <cell r="F768" t="str">
            <v>|</v>
          </cell>
          <cell r="G768">
            <v>0</v>
          </cell>
        </row>
        <row r="769">
          <cell r="C769">
            <v>1799.26</v>
          </cell>
          <cell r="D769" t="str">
            <v>Drilled Holes 2" on reinf. concrete</v>
          </cell>
          <cell r="E769" t="str">
            <v>lm</v>
          </cell>
          <cell r="F769" t="str">
            <v>|</v>
          </cell>
          <cell r="G769">
            <v>0</v>
          </cell>
        </row>
        <row r="770">
          <cell r="C770">
            <v>1799.27</v>
          </cell>
          <cell r="D770" t="str">
            <v>Sticking epoxy resin on concrete surface</v>
          </cell>
          <cell r="E770" t="str">
            <v>sqm</v>
          </cell>
          <cell r="F770" t="str">
            <v>|</v>
          </cell>
          <cell r="G770">
            <v>0</v>
          </cell>
        </row>
        <row r="771">
          <cell r="C771">
            <v>1799.28</v>
          </cell>
          <cell r="D771" t="str">
            <v>Injection of mortar Pagel in holes 2"</v>
          </cell>
          <cell r="E771" t="str">
            <v>cum</v>
          </cell>
          <cell r="F771" t="str">
            <v>|</v>
          </cell>
          <cell r="G771">
            <v>0</v>
          </cell>
        </row>
        <row r="772">
          <cell r="C772">
            <v>1799.38</v>
          </cell>
          <cell r="D772" t="str">
            <v>Protective Waterproof painting on cls surfaces</v>
          </cell>
          <cell r="E772" t="str">
            <v>sqm</v>
          </cell>
          <cell r="F772" t="str">
            <v>|</v>
          </cell>
          <cell r="G772">
            <v>0</v>
          </cell>
        </row>
        <row r="773">
          <cell r="C773">
            <v>1799.03</v>
          </cell>
          <cell r="D773" t="str">
            <v>Precast concrete covers 10 cm thick</v>
          </cell>
          <cell r="E773" t="str">
            <v>sqm</v>
          </cell>
          <cell r="F773" t="str">
            <v>|</v>
          </cell>
          <cell r="G773">
            <v>0</v>
          </cell>
        </row>
        <row r="774">
          <cell r="C774">
            <v>1715.08</v>
          </cell>
          <cell r="D774" t="str">
            <v>Supply of cast iron cover</v>
          </cell>
          <cell r="E774" t="str">
            <v>Kg</v>
          </cell>
          <cell r="F774" t="str">
            <v>|</v>
          </cell>
          <cell r="G774">
            <v>0</v>
          </cell>
        </row>
        <row r="775">
          <cell r="C775">
            <v>1715.09</v>
          </cell>
          <cell r="D775" t="str">
            <v>Laying of cast-iron cover</v>
          </cell>
          <cell r="E775" t="str">
            <v>Kg</v>
          </cell>
          <cell r="F775" t="str">
            <v>|</v>
          </cell>
          <cell r="G775">
            <v>0</v>
          </cell>
        </row>
        <row r="776">
          <cell r="C776">
            <v>2199.3000000000002</v>
          </cell>
          <cell r="D776" t="str">
            <v>Dewatering pumps diam. 100 mm w/ power &amp; check</v>
          </cell>
          <cell r="E776" t="str">
            <v>hour</v>
          </cell>
          <cell r="F776" t="str">
            <v>|</v>
          </cell>
          <cell r="G776">
            <v>0</v>
          </cell>
        </row>
        <row r="777">
          <cell r="C777">
            <v>2199.31</v>
          </cell>
          <cell r="D777" t="str">
            <v>Formation of granular base course for dewatering works</v>
          </cell>
          <cell r="E777" t="str">
            <v>cum</v>
          </cell>
          <cell r="F777" t="str">
            <v>|</v>
          </cell>
          <cell r="G777">
            <v>0</v>
          </cell>
        </row>
        <row r="778">
          <cell r="C778">
            <v>2199.3200000000002</v>
          </cell>
          <cell r="D778" t="str">
            <v>High Pressure water injection for cleaning slide guide</v>
          </cell>
          <cell r="E778" t="str">
            <v>lm</v>
          </cell>
          <cell r="F778" t="str">
            <v>|</v>
          </cell>
          <cell r="G778">
            <v>0</v>
          </cell>
        </row>
        <row r="779">
          <cell r="F779" t="str">
            <v>|</v>
          </cell>
        </row>
        <row r="780">
          <cell r="D780" t="str">
            <v>Total Interceptor Concrete Basin</v>
          </cell>
          <cell r="E780" t="str">
            <v>cum</v>
          </cell>
          <cell r="F780" t="str">
            <v>|</v>
          </cell>
        </row>
        <row r="781">
          <cell r="F781" t="str">
            <v>|</v>
          </cell>
        </row>
        <row r="782">
          <cell r="F782" t="str">
            <v>|</v>
          </cell>
        </row>
        <row r="783">
          <cell r="F783" t="str">
            <v>|</v>
          </cell>
        </row>
        <row r="784">
          <cell r="F784" t="str">
            <v>|</v>
          </cell>
        </row>
        <row r="785">
          <cell r="F785" t="str">
            <v>|</v>
          </cell>
        </row>
        <row r="786">
          <cell r="F786" t="str">
            <v>|</v>
          </cell>
        </row>
        <row r="787">
          <cell r="F787" t="str">
            <v>|</v>
          </cell>
        </row>
        <row r="788">
          <cell r="D788" t="str">
            <v>Total 25</v>
          </cell>
          <cell r="F788" t="str">
            <v>|</v>
          </cell>
        </row>
        <row r="789">
          <cell r="F789" t="str">
            <v>|</v>
          </cell>
        </row>
        <row r="790">
          <cell r="D790" t="str">
            <v xml:space="preserve">BUILDINGS ( CONCRETE BLAST PROOF TYPE - LSP) </v>
          </cell>
          <cell r="F790" t="str">
            <v>|</v>
          </cell>
        </row>
        <row r="791">
          <cell r="F791" t="str">
            <v>|</v>
          </cell>
        </row>
        <row r="792">
          <cell r="C792">
            <v>2099.19</v>
          </cell>
          <cell r="D792" t="str">
            <v>Control Room Blast Resistant type</v>
          </cell>
          <cell r="E792" t="str">
            <v>cum</v>
          </cell>
          <cell r="F792" t="str">
            <v>|</v>
          </cell>
          <cell r="G792">
            <v>0</v>
          </cell>
        </row>
        <row r="793">
          <cell r="F793" t="str">
            <v>|</v>
          </cell>
        </row>
        <row r="794">
          <cell r="F794" t="str">
            <v>|</v>
          </cell>
        </row>
        <row r="795">
          <cell r="F795" t="str">
            <v>|</v>
          </cell>
        </row>
        <row r="796">
          <cell r="F796" t="str">
            <v>|</v>
          </cell>
        </row>
        <row r="797">
          <cell r="D797" t="str">
            <v>Total Buildings (Conc. Blast Proof Type)</v>
          </cell>
          <cell r="E797" t="str">
            <v>cum</v>
          </cell>
          <cell r="F797" t="str">
            <v>|</v>
          </cell>
        </row>
        <row r="798">
          <cell r="F798" t="str">
            <v>|</v>
          </cell>
        </row>
        <row r="799">
          <cell r="C799" t="str">
            <v>_</v>
          </cell>
          <cell r="D799" t="str">
            <v>_</v>
          </cell>
          <cell r="E799" t="str">
            <v>_</v>
          </cell>
          <cell r="F799" t="str">
            <v>|</v>
          </cell>
          <cell r="G799" t="str">
            <v>_</v>
          </cell>
        </row>
        <row r="803">
          <cell r="C803" t="str">
            <v>ITEM</v>
          </cell>
        </row>
        <row r="804">
          <cell r="C804">
            <v>1799.36</v>
          </cell>
        </row>
      </sheetData>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NES"/>
      <sheetName val="METRADO"/>
      <sheetName val="datos base"/>
      <sheetName val="0-25"/>
      <sheetName val="25-50"/>
      <sheetName val="50-75"/>
      <sheetName val="75-96"/>
      <sheetName val="S.ANCHOSUST"/>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refreshError="1"/>
      <sheetData sheetId="1" refreshError="1"/>
      <sheetData sheetId="2" refreshError="1">
        <row r="7">
          <cell r="B7" t="str">
            <v>U</v>
          </cell>
          <cell r="C7" t="str">
            <v>Zona Urbana</v>
          </cell>
          <cell r="D7">
            <v>7.5</v>
          </cell>
          <cell r="E7">
            <v>0.125</v>
          </cell>
          <cell r="F7">
            <v>7.5</v>
          </cell>
          <cell r="G7">
            <v>0</v>
          </cell>
          <cell r="I7">
            <v>0</v>
          </cell>
          <cell r="K7">
            <v>0</v>
          </cell>
        </row>
        <row r="8">
          <cell r="B8" t="str">
            <v>R</v>
          </cell>
          <cell r="C8" t="str">
            <v>Zona Rural</v>
          </cell>
          <cell r="D8">
            <v>7.5</v>
          </cell>
          <cell r="E8">
            <v>7.4999999999999997E-2</v>
          </cell>
          <cell r="F8">
            <v>7.6875</v>
          </cell>
          <cell r="G8">
            <v>0.15</v>
          </cell>
          <cell r="H8">
            <v>7.9499999999999993</v>
          </cell>
          <cell r="I8">
            <v>0.2</v>
          </cell>
          <cell r="J8">
            <v>8.1750000000000007</v>
          </cell>
          <cell r="K8">
            <v>0</v>
          </cell>
          <cell r="M8">
            <v>9.6750000000000007</v>
          </cell>
        </row>
        <row r="9">
          <cell r="B9" t="str">
            <v>T</v>
          </cell>
          <cell r="C9" t="str">
            <v>Transicion</v>
          </cell>
          <cell r="E9">
            <v>7.4999999999999997E-2</v>
          </cell>
          <cell r="G9">
            <v>0.35</v>
          </cell>
          <cell r="I9">
            <v>0</v>
          </cell>
          <cell r="K9">
            <v>0</v>
          </cell>
          <cell r="M9">
            <v>9.2249999999999996</v>
          </cell>
        </row>
        <row r="10">
          <cell r="B10" t="str">
            <v>P</v>
          </cell>
          <cell r="C10" t="str">
            <v>Puente, cruce v. ferrea</v>
          </cell>
          <cell r="E10">
            <v>7.4999999999999997E-2</v>
          </cell>
          <cell r="G10">
            <v>0</v>
          </cell>
          <cell r="I10">
            <v>0</v>
          </cell>
          <cell r="K10">
            <v>0</v>
          </cell>
        </row>
        <row r="11">
          <cell r="B11" t="str">
            <v>E</v>
          </cell>
          <cell r="C11" t="str">
            <v>Elevación de Rasante</v>
          </cell>
          <cell r="D11">
            <v>7.5</v>
          </cell>
          <cell r="E11">
            <v>7.4999999999999997E-2</v>
          </cell>
          <cell r="F11">
            <v>7.6875</v>
          </cell>
          <cell r="G11">
            <v>0.35</v>
          </cell>
          <cell r="H11">
            <v>8.25</v>
          </cell>
          <cell r="I11">
            <v>0.2</v>
          </cell>
          <cell r="J11">
            <v>8.7750000000000004</v>
          </cell>
          <cell r="K11">
            <v>0</v>
          </cell>
          <cell r="M11">
            <v>10.275</v>
          </cell>
        </row>
        <row r="12">
          <cell r="B12" t="str">
            <v>V</v>
          </cell>
          <cell r="C12" t="str">
            <v>Variante</v>
          </cell>
          <cell r="D12">
            <v>9</v>
          </cell>
          <cell r="E12">
            <v>7.4999999999999997E-2</v>
          </cell>
          <cell r="F12">
            <v>9.1875</v>
          </cell>
          <cell r="G12">
            <v>0.2</v>
          </cell>
          <cell r="H12">
            <v>9.5250000000000004</v>
          </cell>
          <cell r="I12">
            <v>0</v>
          </cell>
          <cell r="K12">
            <v>0.2</v>
          </cell>
          <cell r="L12">
            <v>10.125</v>
          </cell>
          <cell r="M12">
            <v>10.425000000000001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RESUMEN"/>
      <sheetName val="ARMADURA LOSA"/>
      <sheetName val="DATOS"/>
      <sheetName val="Memoria Golon CON"/>
      <sheetName val="Mem Gol Acero"/>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IJOS"/>
      <sheetName val="VARIABLES"/>
      <sheetName val="MOV. Y DESMO. DE PERS."/>
      <sheetName val="ALIMNETA. Y VIATICOS"/>
      <sheetName val="ENSAYOS NO DESTRUCTIVOS"/>
      <sheetName val="GASTOS FINANCIEROS"/>
      <sheetName val="SEGUROS"/>
      <sheetName val="Ex-Médico Pre-Ocup"/>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UCK SHOP"/>
      <sheetName val="WELDING SHOP"/>
      <sheetName val="FUEL LUBRICANT"/>
      <sheetName val="TRUCK WASH"/>
      <sheetName val="TIRE PAD"/>
      <sheetName val="PREVENTIVE MAINTENANCE"/>
      <sheetName val="YARD UTILITIES"/>
      <sheetName val="RESUMEN"/>
      <sheetName val="POR AREAS"/>
      <sheetName val="RESUMENX"/>
      <sheetName val="CRON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2">
          <cell r="F22">
            <v>1.0400592664926087</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p muestra"/>
      <sheetName val="Mov-SUELOS"/>
      <sheetName val="EXCAVA CALICATA"/>
      <sheetName val="suelos ,canteras vale resumen"/>
      <sheetName val="PRECIOS suelos cant. "/>
      <sheetName val="Ens Standar y especiales de lab"/>
      <sheetName val="ENS CALICATAS  PUENTES Y O DE P"/>
      <sheetName val="suelos GEOLOGIA"/>
      <sheetName val="TINA_CACHAQUITOS"/>
      <sheetName val="PRECIOS MTC"/>
      <sheetName val="PRECIOS SENCICO"/>
      <sheetName val="PRECIOS UNI"/>
      <sheetName val="GEOLOGIA"/>
      <sheetName val="Perf Diamantina"/>
      <sheetName val="DIAMANTINA suelos"/>
      <sheetName val="DIAMANTINA rocas"/>
      <sheetName val="DIAMANTINA laboratorio"/>
      <sheetName val="Mov-Desm"/>
      <sheetName val="REFRACCION"/>
      <sheetName val="vale REFRACCION SISMICA"/>
      <sheetName val="Est de Riesg Sism"/>
      <sheetName val="GEOREFERENCIACION"/>
      <sheetName val="Monumen hitos"/>
      <sheetName val="Est de Traf y Eval Econ"/>
      <sheetName val="SUELOS F"/>
      <sheetName val="Est de Hidro y Hidralca"/>
      <sheetName val="fungibles CIRA"/>
      <sheetName val="DIAMANTINA"/>
      <sheetName val="SECTORES CRITICOS A"/>
      <sheetName val="ENSA NO DESTRUC PYP"/>
      <sheetName val="VIATICOS"/>
      <sheetName val="EXPEDICION CIRA"/>
      <sheetName val="CANTERAS RIOS (ANA)"/>
      <sheetName val="COFOPRI CATASTRALES"/>
      <sheetName val="Serv De Seg de Obra"/>
    </sheetNames>
    <sheetDataSet>
      <sheetData sheetId="0"/>
      <sheetData sheetId="1"/>
      <sheetData sheetId="2"/>
      <sheetData sheetId="3"/>
      <sheetData sheetId="4"/>
      <sheetData sheetId="5"/>
      <sheetData sheetId="6"/>
      <sheetData sheetId="7"/>
      <sheetData sheetId="8"/>
      <sheetData sheetId="9">
        <row r="4">
          <cell r="B4" t="str">
            <v>USA-06</v>
          </cell>
          <cell r="C4" t="str">
            <v xml:space="preserve"> Límite Líquido (MALLA Nº 40)</v>
          </cell>
          <cell r="D4" t="str">
            <v>MTC  E-110 (00)</v>
          </cell>
          <cell r="E4" t="str">
            <v>1</v>
          </cell>
          <cell r="F4">
            <v>20.41</v>
          </cell>
          <cell r="G4">
            <v>0.49001</v>
          </cell>
          <cell r="H4">
            <v>4.9001000000000001E-3</v>
          </cell>
          <cell r="I4">
            <v>17.64</v>
          </cell>
          <cell r="J4">
            <v>3.1751999999999998</v>
          </cell>
          <cell r="K4">
            <v>20.815200000000001</v>
          </cell>
        </row>
        <row r="5">
          <cell r="B5" t="str">
            <v>USA-08</v>
          </cell>
          <cell r="C5" t="str">
            <v xml:space="preserve"> Límite Plástico (MALLA Nº 40)</v>
          </cell>
          <cell r="D5" t="str">
            <v>MTC  E-111 (00)</v>
          </cell>
          <cell r="E5" t="str">
            <v>1</v>
          </cell>
          <cell r="F5">
            <v>20.04</v>
          </cell>
          <cell r="G5">
            <v>0.48115999999999998</v>
          </cell>
          <cell r="H5">
            <v>4.8116000000000001E-3</v>
          </cell>
          <cell r="I5">
            <v>17.32</v>
          </cell>
          <cell r="J5">
            <v>3.1175999999999999</v>
          </cell>
          <cell r="K5">
            <v>20.4376</v>
          </cell>
        </row>
        <row r="6">
          <cell r="B6" t="str">
            <v>USA-10</v>
          </cell>
          <cell r="C6" t="str">
            <v>Peso Específico Relativo de las Partículas Sólidas de un Suelo</v>
          </cell>
          <cell r="D6" t="str">
            <v>NTP 339.131 (99)</v>
          </cell>
          <cell r="E6" t="str">
            <v>1</v>
          </cell>
          <cell r="F6">
            <v>34.26</v>
          </cell>
          <cell r="G6">
            <v>0.82257999999999998</v>
          </cell>
          <cell r="H6">
            <v>8.2258000000000001E-3</v>
          </cell>
          <cell r="I6">
            <v>29.61</v>
          </cell>
          <cell r="J6">
            <v>5.3297999999999996</v>
          </cell>
          <cell r="K6">
            <v>34.939799999999998</v>
          </cell>
        </row>
        <row r="7">
          <cell r="B7" t="str">
            <v>USA-12</v>
          </cell>
          <cell r="C7" t="str">
            <v>Clasificación de Suelos para propósitos de Ingeniería (SUCS)</v>
          </cell>
          <cell r="D7" t="str">
            <v>NTP 339.134 (99)</v>
          </cell>
          <cell r="E7" t="str">
            <v>1</v>
          </cell>
          <cell r="F7">
            <v>15.94</v>
          </cell>
          <cell r="G7">
            <v>0.38274000000000002</v>
          </cell>
          <cell r="H7">
            <v>3.8274000000000003E-3</v>
          </cell>
          <cell r="I7">
            <v>13.78</v>
          </cell>
          <cell r="J7">
            <v>2.4803999999999999</v>
          </cell>
          <cell r="K7">
            <v>16.260400000000001</v>
          </cell>
        </row>
        <row r="8">
          <cell r="B8" t="str">
            <v>USA-13</v>
          </cell>
          <cell r="C8" t="str">
            <v>Clasificación de Suelos para el uso en Vías de Transporte (AASHTO)</v>
          </cell>
          <cell r="D8" t="str">
            <v>NTP 339.135 (99)</v>
          </cell>
          <cell r="E8" t="str">
            <v>1</v>
          </cell>
          <cell r="F8">
            <v>15.88</v>
          </cell>
          <cell r="G8">
            <v>0.38125999999999999</v>
          </cell>
          <cell r="H8">
            <v>3.8125999999999998E-3</v>
          </cell>
          <cell r="I8">
            <v>13.73</v>
          </cell>
          <cell r="J8">
            <v>2.4714</v>
          </cell>
          <cell r="K8">
            <v>16.2014</v>
          </cell>
        </row>
        <row r="9">
          <cell r="B9" t="str">
            <v>USA-16</v>
          </cell>
          <cell r="C9" t="str">
            <v>Equivalente de Arena de Suelos y Agregado Fino</v>
          </cell>
          <cell r="D9" t="str">
            <v>MTC  E-114 (00)</v>
          </cell>
          <cell r="E9" t="str">
            <v>1</v>
          </cell>
          <cell r="F9">
            <v>46.3</v>
          </cell>
          <cell r="G9">
            <v>1.11171</v>
          </cell>
          <cell r="H9">
            <v>1.11171E-2</v>
          </cell>
          <cell r="I9">
            <v>40.020000000000003</v>
          </cell>
          <cell r="J9">
            <v>7.2036000000000007</v>
          </cell>
          <cell r="K9">
            <v>47.223600000000005</v>
          </cell>
        </row>
        <row r="10">
          <cell r="B10" t="str">
            <v>USA-17</v>
          </cell>
          <cell r="C10" t="str">
            <v>Análisis Granulométrico de Agregados (Grueso, Fino y Global)</v>
          </cell>
          <cell r="D10" t="str">
            <v>MTC  E-204 (00)</v>
          </cell>
          <cell r="E10" t="str">
            <v>1</v>
          </cell>
          <cell r="F10">
            <v>49.36</v>
          </cell>
          <cell r="G10">
            <v>1.1851499999999999</v>
          </cell>
          <cell r="H10">
            <v>1.1851499999999999E-2</v>
          </cell>
          <cell r="I10">
            <v>42.67</v>
          </cell>
          <cell r="J10">
            <v>7.6806000000000001</v>
          </cell>
          <cell r="K10">
            <v>50.3506</v>
          </cell>
        </row>
        <row r="11">
          <cell r="B11" t="str">
            <v>USA-23</v>
          </cell>
          <cell r="C11" t="str">
            <v>Determinación de material más fino que pasan tamiz Nº 200 (0,75 m) por lavado en agregados</v>
          </cell>
          <cell r="D11" t="str">
            <v>MTC  E-202 (00)</v>
          </cell>
          <cell r="E11" t="str">
            <v>1</v>
          </cell>
          <cell r="F11">
            <v>31.48</v>
          </cell>
          <cell r="G11">
            <v>0.75588999999999995</v>
          </cell>
          <cell r="H11">
            <v>7.5588999999999995E-3</v>
          </cell>
          <cell r="I11">
            <v>27.21</v>
          </cell>
          <cell r="J11">
            <v>4.8978000000000002</v>
          </cell>
          <cell r="K11">
            <v>32.107799999999997</v>
          </cell>
        </row>
        <row r="12">
          <cell r="B12" t="str">
            <v>USA-24</v>
          </cell>
          <cell r="C12" t="str">
            <v xml:space="preserve"> Resistencia Agregados Gruesos de Tamaños Menores por Abrasión e Impacto en la Máquina de los Ángeles</v>
          </cell>
          <cell r="D12" t="str">
            <v>MTC  E-207 (00)</v>
          </cell>
          <cell r="E12" t="str">
            <v>1</v>
          </cell>
          <cell r="F12">
            <v>58.15</v>
          </cell>
          <cell r="G12">
            <v>1.39608</v>
          </cell>
          <cell r="H12">
            <v>1.3960800000000001E-2</v>
          </cell>
          <cell r="I12">
            <v>50.26</v>
          </cell>
          <cell r="J12">
            <v>9.0467999999999993</v>
          </cell>
          <cell r="K12">
            <v>59.306799999999996</v>
          </cell>
        </row>
        <row r="13">
          <cell r="B13" t="str">
            <v>USA-29</v>
          </cell>
          <cell r="C13" t="str">
            <v xml:space="preserve"> Partículas Chatas y Alargadas del Agregado Grueso</v>
          </cell>
          <cell r="D13" t="str">
            <v>NTP 400.040 (99)</v>
          </cell>
          <cell r="E13" t="str">
            <v>1</v>
          </cell>
          <cell r="F13">
            <v>38.93</v>
          </cell>
          <cell r="G13">
            <v>0.93457999999999997</v>
          </cell>
          <cell r="H13">
            <v>9.3457999999999996E-3</v>
          </cell>
          <cell r="I13">
            <v>33.64</v>
          </cell>
          <cell r="J13">
            <v>6.0552000000000001</v>
          </cell>
          <cell r="K13">
            <v>39.6952</v>
          </cell>
        </row>
        <row r="14">
          <cell r="B14" t="str">
            <v>UAQ-16</v>
          </cell>
          <cell r="C14" t="str">
            <v>Sales Solubles en agregados de pavimentos flexibles (Agregado Fino y Grueso)</v>
          </cell>
          <cell r="D14" t="str">
            <v>MTC E-219 (00)</v>
          </cell>
          <cell r="E14" t="str">
            <v>2</v>
          </cell>
          <cell r="F14">
            <v>34.44</v>
          </cell>
          <cell r="G14">
            <v>0.82694999999999996</v>
          </cell>
          <cell r="H14">
            <v>8.2694999999999991E-3</v>
          </cell>
          <cell r="I14">
            <v>29.77</v>
          </cell>
          <cell r="J14">
            <v>5.3586</v>
          </cell>
          <cell r="K14">
            <v>35.128599999999999</v>
          </cell>
        </row>
        <row r="15">
          <cell r="B15" t="str">
            <v>UCC-01</v>
          </cell>
          <cell r="C15" t="str">
            <v>Compactación del suelo en laboratorio utilizando una energía modificada , 2700 kN-m/m3, 56000pie-lbf/pie3</v>
          </cell>
          <cell r="D15" t="str">
            <v>MTC E-115 (00)</v>
          </cell>
          <cell r="E15" t="str">
            <v>1</v>
          </cell>
          <cell r="F15">
            <v>83.37</v>
          </cell>
          <cell r="G15">
            <v>2.0017200000000002</v>
          </cell>
          <cell r="H15">
            <v>2.0017200000000002E-2</v>
          </cell>
          <cell r="I15">
            <v>72.06</v>
          </cell>
          <cell r="J15">
            <v>12.970800000000001</v>
          </cell>
          <cell r="K15">
            <v>85.030799999999999</v>
          </cell>
        </row>
        <row r="16">
          <cell r="B16" t="str">
            <v>UCC-04</v>
          </cell>
          <cell r="C16" t="str">
            <v>CBR (Relación de Soporte de California) de Suelos Compactados en Laboratorio (no incluye proctor)</v>
          </cell>
          <cell r="D16" t="str">
            <v>MTC E-132 (00)</v>
          </cell>
          <cell r="E16" t="str">
            <v>1</v>
          </cell>
          <cell r="F16">
            <v>196.8</v>
          </cell>
          <cell r="G16">
            <v>4.72506</v>
          </cell>
          <cell r="H16">
            <v>4.7250600000000004E-2</v>
          </cell>
          <cell r="I16">
            <v>170.1</v>
          </cell>
          <cell r="J16">
            <v>30.617999999999999</v>
          </cell>
          <cell r="K16">
            <v>200.71799999999999</v>
          </cell>
        </row>
        <row r="17">
          <cell r="B17" t="str">
            <v>TOTAL</v>
          </cell>
          <cell r="F17">
            <v>645.36</v>
          </cell>
          <cell r="G17">
            <v>318.43000000000006</v>
          </cell>
          <cell r="I17">
            <v>557.80999999999995</v>
          </cell>
          <cell r="J17">
            <v>100.40579999999999</v>
          </cell>
          <cell r="K17">
            <v>658.21580000000006</v>
          </cell>
        </row>
        <row r="18">
          <cell r="B18" t="str">
            <v>CANTIDAD MÍNIMA DE MUESTRA 120 KG.</v>
          </cell>
        </row>
        <row r="20">
          <cell r="B20" t="str">
            <v>BASE GRANULAR</v>
          </cell>
        </row>
        <row r="21">
          <cell r="B21" t="str">
            <v>MATERIAL GRANULAR (agregado grueso y fino)</v>
          </cell>
        </row>
        <row r="22">
          <cell r="B22" t="str">
            <v>CÓDIGO</v>
          </cell>
          <cell r="C22" t="str">
            <v>ENSAYO</v>
          </cell>
          <cell r="D22" t="str">
            <v>NORMA</v>
          </cell>
          <cell r="E22" t="str">
            <v>CANTIDAD</v>
          </cell>
          <cell r="F22" t="str">
            <v>COSTO UNITARIO</v>
          </cell>
        </row>
        <row r="23">
          <cell r="B23" t="str">
            <v>USA-06</v>
          </cell>
          <cell r="C23" t="str">
            <v xml:space="preserve"> Límite Líquido (MALLA Nº 40)</v>
          </cell>
          <cell r="D23" t="str">
            <v>MTC  E-110 (00)</v>
          </cell>
          <cell r="E23" t="str">
            <v>1</v>
          </cell>
          <cell r="F23">
            <v>20.41</v>
          </cell>
          <cell r="G23">
            <v>0.49001</v>
          </cell>
          <cell r="H23">
            <v>4.9001000000000001E-3</v>
          </cell>
          <cell r="I23">
            <v>17.64</v>
          </cell>
          <cell r="J23">
            <v>3.1751999999999998</v>
          </cell>
          <cell r="K23">
            <v>20.815200000000001</v>
          </cell>
        </row>
        <row r="24">
          <cell r="B24" t="str">
            <v>USA-08</v>
          </cell>
          <cell r="C24" t="str">
            <v xml:space="preserve"> Límite Plástico (MALLA Nº 40)</v>
          </cell>
          <cell r="D24" t="str">
            <v>MTC  E-111 (00)</v>
          </cell>
          <cell r="E24" t="str">
            <v>1</v>
          </cell>
          <cell r="F24">
            <v>20.04</v>
          </cell>
          <cell r="G24">
            <v>0.48115999999999998</v>
          </cell>
          <cell r="H24">
            <v>4.8116000000000001E-3</v>
          </cell>
          <cell r="I24">
            <v>17.32</v>
          </cell>
          <cell r="J24">
            <v>3.1175999999999999</v>
          </cell>
          <cell r="K24">
            <v>20.4376</v>
          </cell>
        </row>
        <row r="25">
          <cell r="B25" t="str">
            <v>USA-10</v>
          </cell>
          <cell r="C25" t="str">
            <v>Peso Específico Relativo de las Partículas Sólidas de un Suelo</v>
          </cell>
          <cell r="D25" t="str">
            <v>NTP 339.131 (99)</v>
          </cell>
          <cell r="E25" t="str">
            <v>1</v>
          </cell>
          <cell r="F25">
            <v>34.26</v>
          </cell>
          <cell r="G25">
            <v>0.82257999999999998</v>
          </cell>
          <cell r="H25">
            <v>8.2258000000000001E-3</v>
          </cell>
          <cell r="I25">
            <v>29.61</v>
          </cell>
          <cell r="J25">
            <v>5.3297999999999996</v>
          </cell>
          <cell r="K25">
            <v>34.939799999999998</v>
          </cell>
        </row>
        <row r="26">
          <cell r="B26" t="str">
            <v>USA-12</v>
          </cell>
          <cell r="C26" t="str">
            <v>Clasificación de Suelos para propósitos de Ingeniería (SUCS)</v>
          </cell>
          <cell r="D26" t="str">
            <v>NTP 339.134 (99)</v>
          </cell>
          <cell r="E26" t="str">
            <v>1</v>
          </cell>
          <cell r="F26">
            <v>15.94</v>
          </cell>
          <cell r="G26">
            <v>0.38274000000000002</v>
          </cell>
          <cell r="H26">
            <v>3.8274000000000003E-3</v>
          </cell>
          <cell r="I26">
            <v>13.78</v>
          </cell>
          <cell r="J26">
            <v>2.4803999999999999</v>
          </cell>
          <cell r="K26">
            <v>16.260400000000001</v>
          </cell>
        </row>
        <row r="27">
          <cell r="B27" t="str">
            <v>USA-13</v>
          </cell>
          <cell r="C27" t="str">
            <v>Clasificación de Suelos para el uso en Vías de Transporte (AASHTO)</v>
          </cell>
          <cell r="D27" t="str">
            <v>NTP 339.135 (99)</v>
          </cell>
          <cell r="E27" t="str">
            <v>1</v>
          </cell>
          <cell r="F27">
            <v>15.88</v>
          </cell>
          <cell r="G27">
            <v>0.38125999999999999</v>
          </cell>
          <cell r="H27">
            <v>3.8125999999999998E-3</v>
          </cell>
          <cell r="I27">
            <v>13.73</v>
          </cell>
          <cell r="J27">
            <v>2.4714</v>
          </cell>
          <cell r="K27">
            <v>16.2014</v>
          </cell>
        </row>
        <row r="28">
          <cell r="B28" t="str">
            <v>USA-16</v>
          </cell>
          <cell r="C28" t="str">
            <v>Equivalente de Arena de Suelos y Agregado Fino</v>
          </cell>
          <cell r="D28" t="str">
            <v>MTC  E-114 (00)</v>
          </cell>
          <cell r="E28" t="str">
            <v>1</v>
          </cell>
          <cell r="F28">
            <v>46.3</v>
          </cell>
          <cell r="G28">
            <v>1.11171</v>
          </cell>
          <cell r="H28">
            <v>1.11171E-2</v>
          </cell>
          <cell r="I28">
            <v>40.020000000000003</v>
          </cell>
          <cell r="J28">
            <v>7.2036000000000007</v>
          </cell>
          <cell r="K28">
            <v>47.223600000000005</v>
          </cell>
        </row>
        <row r="29">
          <cell r="B29" t="str">
            <v>USA-17</v>
          </cell>
          <cell r="C29" t="str">
            <v>Análisis Granulométrico de Agregados (Grueso, Fino y Global)</v>
          </cell>
          <cell r="D29" t="str">
            <v>MTC  E-204 (00)</v>
          </cell>
          <cell r="E29" t="str">
            <v>1</v>
          </cell>
          <cell r="F29">
            <v>49.36</v>
          </cell>
          <cell r="G29">
            <v>1.1851499999999999</v>
          </cell>
          <cell r="H29">
            <v>1.1851499999999999E-2</v>
          </cell>
          <cell r="I29">
            <v>42.67</v>
          </cell>
          <cell r="J29">
            <v>7.6806000000000001</v>
          </cell>
          <cell r="K29">
            <v>50.3506</v>
          </cell>
        </row>
        <row r="30">
          <cell r="B30" t="str">
            <v>USA-19*</v>
          </cell>
          <cell r="C30" t="str">
            <v>Inalterabilidad de los Agregados Finos por Medio del Sulfato de Sodio o Magnesio (Durabilidad)</v>
          </cell>
          <cell r="D30" t="str">
            <v>NTP 400.016 (99)</v>
          </cell>
          <cell r="E30" t="str">
            <v>1</v>
          </cell>
          <cell r="F30">
            <v>72.55</v>
          </cell>
          <cell r="G30">
            <v>1.7419100000000001</v>
          </cell>
          <cell r="H30">
            <v>1.74191E-2</v>
          </cell>
          <cell r="I30">
            <v>62.71</v>
          </cell>
          <cell r="J30">
            <v>11.287799999999999</v>
          </cell>
          <cell r="K30">
            <v>73.997799999999998</v>
          </cell>
        </row>
        <row r="31">
          <cell r="B31" t="str">
            <v>USA-20*</v>
          </cell>
          <cell r="C31" t="str">
            <v>Inalterabilidad de los Agregados Gruesos por Medio del Sulfato de Sodio o Magnesio-sin reactivo (Durabilidad)</v>
          </cell>
          <cell r="D31" t="str">
            <v>NTP 400.016 (99)</v>
          </cell>
          <cell r="E31" t="str">
            <v>1</v>
          </cell>
          <cell r="F31">
            <v>74.09</v>
          </cell>
          <cell r="G31">
            <v>1.77894</v>
          </cell>
          <cell r="H31">
            <v>1.77894E-2</v>
          </cell>
          <cell r="I31">
            <v>64.040000000000006</v>
          </cell>
          <cell r="J31">
            <v>11.527200000000001</v>
          </cell>
          <cell r="K31">
            <v>75.567200000000014</v>
          </cell>
        </row>
        <row r="32">
          <cell r="B32" t="str">
            <v>USA-23</v>
          </cell>
          <cell r="C32" t="str">
            <v>Determinación de material más fino que pasan tamiz Nº 200 (0,75 m) por lavado en agregados</v>
          </cell>
          <cell r="D32" t="str">
            <v>MTC  E-202 (00)</v>
          </cell>
          <cell r="E32" t="str">
            <v>1</v>
          </cell>
          <cell r="F32">
            <v>31.48</v>
          </cell>
          <cell r="H32">
            <v>0</v>
          </cell>
          <cell r="I32">
            <v>0</v>
          </cell>
          <cell r="J32">
            <v>0</v>
          </cell>
          <cell r="K32">
            <v>0</v>
          </cell>
        </row>
        <row r="33">
          <cell r="B33" t="str">
            <v>USA-24</v>
          </cell>
          <cell r="C33" t="str">
            <v xml:space="preserve"> Resistencia Agregados Gruesos de Tamaños Menores por Abrasión e Impacto en la Máquina de los Ángeles</v>
          </cell>
          <cell r="D33" t="str">
            <v>MTC  E-207 (00)</v>
          </cell>
          <cell r="E33" t="str">
            <v>1</v>
          </cell>
          <cell r="F33">
            <v>58.15</v>
          </cell>
          <cell r="G33">
            <v>1.39608</v>
          </cell>
          <cell r="H33">
            <v>1.3960800000000001E-2</v>
          </cell>
          <cell r="I33">
            <v>50.26</v>
          </cell>
          <cell r="J33">
            <v>9.0467999999999993</v>
          </cell>
          <cell r="K33">
            <v>59.306799999999996</v>
          </cell>
        </row>
        <row r="34">
          <cell r="B34" t="str">
            <v>USA-26</v>
          </cell>
          <cell r="C34" t="str">
            <v xml:space="preserve"> Peso Específico y Absorción del Agregado Grueso </v>
          </cell>
          <cell r="D34" t="str">
            <v>NTP 400.021 (02)</v>
          </cell>
          <cell r="E34" t="str">
            <v>1</v>
          </cell>
          <cell r="F34">
            <v>44.56</v>
          </cell>
          <cell r="G34">
            <v>1.06993</v>
          </cell>
          <cell r="H34">
            <v>1.06993E-2</v>
          </cell>
          <cell r="I34">
            <v>38.520000000000003</v>
          </cell>
          <cell r="J34">
            <v>6.9336000000000002</v>
          </cell>
          <cell r="K34">
            <v>45.453600000000002</v>
          </cell>
        </row>
        <row r="35">
          <cell r="B35" t="str">
            <v>USA-29</v>
          </cell>
          <cell r="C35" t="str">
            <v xml:space="preserve"> Partículas Chatas y Alargadas del Agregado Grueso</v>
          </cell>
          <cell r="D35" t="str">
            <v>NTP 400.040 (99)</v>
          </cell>
          <cell r="E35" t="str">
            <v>1</v>
          </cell>
          <cell r="F35">
            <v>38.93</v>
          </cell>
          <cell r="G35">
            <v>0.93457999999999997</v>
          </cell>
          <cell r="H35">
            <v>9.3457999999999996E-3</v>
          </cell>
          <cell r="I35">
            <v>33.64</v>
          </cell>
          <cell r="J35">
            <v>6.0552000000000001</v>
          </cell>
          <cell r="K35">
            <v>39.6952</v>
          </cell>
        </row>
        <row r="36">
          <cell r="B36" t="str">
            <v>USA-35</v>
          </cell>
          <cell r="C36" t="str">
            <v xml:space="preserve"> Porcentaje de Caras de Fractura en el Agregado Grueso (01 a más)</v>
          </cell>
          <cell r="D36" t="str">
            <v>MTC  E-210 (00)</v>
          </cell>
          <cell r="E36" t="str">
            <v>1</v>
          </cell>
          <cell r="F36">
            <v>21.25</v>
          </cell>
          <cell r="G36">
            <v>0.51014000000000004</v>
          </cell>
          <cell r="H36">
            <v>5.1014000000000007E-3</v>
          </cell>
          <cell r="I36">
            <v>18.37</v>
          </cell>
          <cell r="J36">
            <v>3.3066</v>
          </cell>
          <cell r="K36">
            <v>21.676600000000001</v>
          </cell>
        </row>
        <row r="37">
          <cell r="B37" t="str">
            <v>USA-36</v>
          </cell>
          <cell r="C37" t="str">
            <v xml:space="preserve"> Porcentaje de Caras de Fractura en el Agregado Grueso (02 a más)</v>
          </cell>
          <cell r="D37" t="str">
            <v>MTC  E-210 (00)</v>
          </cell>
          <cell r="E37" t="str">
            <v>1</v>
          </cell>
          <cell r="F37">
            <v>21.25</v>
          </cell>
          <cell r="G37">
            <v>0.51014000000000004</v>
          </cell>
          <cell r="H37">
            <v>5.1014000000000007E-3</v>
          </cell>
          <cell r="I37">
            <v>18.37</v>
          </cell>
          <cell r="J37">
            <v>3.3066</v>
          </cell>
          <cell r="K37">
            <v>21.676600000000001</v>
          </cell>
        </row>
        <row r="38">
          <cell r="B38" t="str">
            <v>UAQ-16</v>
          </cell>
          <cell r="C38" t="str">
            <v>Sales Solubles en agregados de pavimentos flexibles (Agregado Fino y Grueso)</v>
          </cell>
          <cell r="D38" t="str">
            <v>MTC E-219 (00)</v>
          </cell>
          <cell r="E38" t="str">
            <v>1</v>
          </cell>
          <cell r="F38">
            <v>34.44</v>
          </cell>
          <cell r="G38">
            <v>0.82694999999999996</v>
          </cell>
          <cell r="H38">
            <v>8.2694999999999991E-3</v>
          </cell>
          <cell r="I38">
            <v>29.77</v>
          </cell>
          <cell r="J38">
            <v>5.3586</v>
          </cell>
          <cell r="K38">
            <v>35.128599999999999</v>
          </cell>
        </row>
        <row r="39">
          <cell r="B39" t="str">
            <v>UCC-01</v>
          </cell>
          <cell r="C39" t="str">
            <v>Compactación del suelo en laboratorio utilizando una energía modificada , 2700 kN-m/m3, 56000pie-lbf/pie3</v>
          </cell>
          <cell r="D39" t="str">
            <v>MTC E-115 (00)</v>
          </cell>
          <cell r="E39" t="str">
            <v>1</v>
          </cell>
          <cell r="F39">
            <v>83.37</v>
          </cell>
          <cell r="G39">
            <v>2.0017200000000002</v>
          </cell>
          <cell r="H39">
            <v>2.0017200000000002E-2</v>
          </cell>
          <cell r="I39">
            <v>72.06</v>
          </cell>
          <cell r="J39">
            <v>12.970800000000001</v>
          </cell>
          <cell r="K39">
            <v>85.030799999999999</v>
          </cell>
        </row>
        <row r="40">
          <cell r="B40" t="str">
            <v>UCC-04</v>
          </cell>
          <cell r="C40" t="str">
            <v>CBR (Relación de Soporte de California) de Suelos Compactados en Laboratorio (no incluye proctor)</v>
          </cell>
          <cell r="D40" t="str">
            <v>MTC E-132 (00)</v>
          </cell>
          <cell r="E40" t="str">
            <v>1</v>
          </cell>
          <cell r="F40">
            <v>196.8</v>
          </cell>
          <cell r="G40">
            <v>4.72506</v>
          </cell>
          <cell r="H40">
            <v>4.7250600000000004E-2</v>
          </cell>
          <cell r="I40">
            <v>170.1</v>
          </cell>
          <cell r="J40">
            <v>30.617999999999999</v>
          </cell>
          <cell r="K40">
            <v>200.71799999999999</v>
          </cell>
        </row>
        <row r="41">
          <cell r="B41" t="str">
            <v>TOTAL</v>
          </cell>
          <cell r="F41">
            <v>879.06000000000017</v>
          </cell>
          <cell r="I41">
            <v>732.61</v>
          </cell>
          <cell r="J41">
            <v>131.8698</v>
          </cell>
          <cell r="K41">
            <v>600.74019999999996</v>
          </cell>
        </row>
        <row r="42">
          <cell r="B42" t="str">
            <v>ASFALTO EN CALIENTE</v>
          </cell>
        </row>
        <row r="43">
          <cell r="B43" t="str">
            <v>AGREGADO GRUESO</v>
          </cell>
        </row>
        <row r="44">
          <cell r="B44" t="str">
            <v>CÓDIGO</v>
          </cell>
          <cell r="C44" t="str">
            <v>ENSAYO</v>
          </cell>
          <cell r="D44" t="str">
            <v>NORMA</v>
          </cell>
          <cell r="E44" t="str">
            <v>CANTIDAD</v>
          </cell>
          <cell r="F44" t="str">
            <v>COSTO UNITARIO</v>
          </cell>
        </row>
        <row r="45">
          <cell r="B45" t="str">
            <v>USA-17</v>
          </cell>
          <cell r="C45" t="str">
            <v>Análisis Granulométrico de Agregados (Grueso, Fino y Global)</v>
          </cell>
          <cell r="D45" t="str">
            <v>MTC  E-204 (00)</v>
          </cell>
          <cell r="E45" t="str">
            <v>1</v>
          </cell>
          <cell r="F45">
            <v>49.36</v>
          </cell>
          <cell r="G45">
            <v>1.1851499999999999</v>
          </cell>
          <cell r="H45">
            <v>1.1851499999999999E-2</v>
          </cell>
          <cell r="I45">
            <v>42.67</v>
          </cell>
          <cell r="J45">
            <v>7.6806000000000001</v>
          </cell>
          <cell r="K45">
            <v>50.3506</v>
          </cell>
        </row>
        <row r="46">
          <cell r="B46" t="str">
            <v>USA-18</v>
          </cell>
          <cell r="C46" t="str">
            <v xml:space="preserve">Terrones de Arcilla y Partículas Desmenuzables en los Agregados </v>
          </cell>
          <cell r="D46" t="str">
            <v>NTP 400.015 (02)</v>
          </cell>
          <cell r="E46" t="str">
            <v>1</v>
          </cell>
          <cell r="F46">
            <v>51.78</v>
          </cell>
          <cell r="G46">
            <v>1.2432399999999999</v>
          </cell>
          <cell r="H46">
            <v>1.24324E-2</v>
          </cell>
          <cell r="I46">
            <v>44.76</v>
          </cell>
          <cell r="J46">
            <v>8.0567999999999991</v>
          </cell>
          <cell r="K46">
            <v>52.816800000000001</v>
          </cell>
        </row>
        <row r="47">
          <cell r="B47" t="str">
            <v>USA-20</v>
          </cell>
          <cell r="C47" t="str">
            <v>Inalterabilidad de los Agregados Gruesos por Medio del Sulfato de Sodio o Magnesio-sin reactivo (Durabilidad)</v>
          </cell>
          <cell r="D47" t="str">
            <v>MTC  E-209 (00)</v>
          </cell>
          <cell r="E47" t="str">
            <v>1</v>
          </cell>
          <cell r="F47">
            <v>74.09</v>
          </cell>
          <cell r="G47">
            <v>1.77894</v>
          </cell>
          <cell r="H47">
            <v>1.77894E-2</v>
          </cell>
          <cell r="I47">
            <v>64.040000000000006</v>
          </cell>
          <cell r="J47">
            <v>11.527200000000001</v>
          </cell>
          <cell r="K47">
            <v>75.567200000000014</v>
          </cell>
        </row>
        <row r="48">
          <cell r="B48" t="str">
            <v>USA-24</v>
          </cell>
          <cell r="C48" t="str">
            <v xml:space="preserve"> Resistencia Agregados Gruesos de Tamaños Menores por Abrasión e Impacto en la Máquina de los Ángeles</v>
          </cell>
          <cell r="D48" t="str">
            <v>MTC  E-207 (00)</v>
          </cell>
          <cell r="E48" t="str">
            <v>1</v>
          </cell>
          <cell r="F48">
            <v>58.15</v>
          </cell>
          <cell r="G48">
            <v>1.39608</v>
          </cell>
          <cell r="H48">
            <v>1.3960800000000001E-2</v>
          </cell>
          <cell r="I48">
            <v>50.26</v>
          </cell>
          <cell r="J48">
            <v>9.0467999999999993</v>
          </cell>
          <cell r="K48">
            <v>59.306799999999996</v>
          </cell>
        </row>
        <row r="49">
          <cell r="B49" t="str">
            <v>USA-26</v>
          </cell>
          <cell r="C49" t="str">
            <v xml:space="preserve"> Peso Específico y Absorción del Agregado Grueso </v>
          </cell>
          <cell r="D49" t="str">
            <v>NTP 400.021 (02)</v>
          </cell>
          <cell r="E49" t="str">
            <v>1</v>
          </cell>
          <cell r="F49">
            <v>44.56</v>
          </cell>
          <cell r="G49">
            <v>1.06993</v>
          </cell>
          <cell r="H49">
            <v>1.06993E-2</v>
          </cell>
          <cell r="I49">
            <v>38.520000000000003</v>
          </cell>
          <cell r="J49">
            <v>6.9336000000000002</v>
          </cell>
          <cell r="K49">
            <v>45.453600000000002</v>
          </cell>
        </row>
        <row r="50">
          <cell r="B50" t="str">
            <v>USA-29</v>
          </cell>
          <cell r="C50" t="str">
            <v xml:space="preserve"> Partículas Chatas y Alargadas del Agregado Grueso</v>
          </cell>
          <cell r="D50" t="str">
            <v>ASTM D - 4791 (99)</v>
          </cell>
          <cell r="E50" t="str">
            <v>1</v>
          </cell>
          <cell r="F50">
            <v>38.93</v>
          </cell>
          <cell r="G50">
            <v>0.93457999999999997</v>
          </cell>
          <cell r="H50">
            <v>9.3457999999999996E-3</v>
          </cell>
          <cell r="I50">
            <v>33.64</v>
          </cell>
          <cell r="J50">
            <v>6.0552000000000001</v>
          </cell>
          <cell r="K50">
            <v>39.6952</v>
          </cell>
        </row>
        <row r="51">
          <cell r="B51" t="str">
            <v>USA-35</v>
          </cell>
          <cell r="C51" t="str">
            <v xml:space="preserve"> Porcentaje de Caras de Fractura en el Agregado Grueso (01 a más)</v>
          </cell>
          <cell r="D51" t="str">
            <v>MTC  E-210 (00)</v>
          </cell>
          <cell r="E51" t="str">
            <v>1</v>
          </cell>
          <cell r="F51">
            <v>21.25</v>
          </cell>
          <cell r="G51">
            <v>0.51014000000000004</v>
          </cell>
          <cell r="H51">
            <v>5.1014000000000007E-3</v>
          </cell>
          <cell r="I51">
            <v>18.37</v>
          </cell>
          <cell r="J51">
            <v>3.3066</v>
          </cell>
          <cell r="K51">
            <v>21.676600000000001</v>
          </cell>
        </row>
        <row r="52">
          <cell r="B52" t="str">
            <v>USA-36</v>
          </cell>
          <cell r="C52" t="str">
            <v xml:space="preserve"> Porcentaje de Caras de Fractura en el Agregado Grueso (02 a más)</v>
          </cell>
          <cell r="D52" t="str">
            <v>MTC  E-210 (00)</v>
          </cell>
          <cell r="E52" t="str">
            <v>1</v>
          </cell>
          <cell r="F52">
            <v>21.25</v>
          </cell>
          <cell r="G52">
            <v>0.51014000000000004</v>
          </cell>
          <cell r="H52">
            <v>5.1014000000000007E-3</v>
          </cell>
          <cell r="I52">
            <v>18.37</v>
          </cell>
          <cell r="J52">
            <v>3.3066</v>
          </cell>
          <cell r="K52">
            <v>21.676600000000001</v>
          </cell>
        </row>
        <row r="53">
          <cell r="B53" t="str">
            <v>UAQ-16</v>
          </cell>
          <cell r="C53" t="str">
            <v>Sales Solubles en agregados de pavimentos flexibles (Agregado Fino y Grueso)</v>
          </cell>
          <cell r="D53" t="str">
            <v>MTC E-219 (00)</v>
          </cell>
          <cell r="E53" t="str">
            <v>1</v>
          </cell>
          <cell r="F53">
            <v>34.44</v>
          </cell>
          <cell r="G53">
            <v>0.82694999999999996</v>
          </cell>
          <cell r="H53">
            <v>8.2694999999999991E-3</v>
          </cell>
          <cell r="I53">
            <v>29.77</v>
          </cell>
          <cell r="J53">
            <v>5.3586</v>
          </cell>
          <cell r="K53">
            <v>35.128599999999999</v>
          </cell>
        </row>
        <row r="54">
          <cell r="B54" t="str">
            <v>UMA-11*</v>
          </cell>
          <cell r="C54" t="str">
            <v xml:space="preserve"> Ensayo de Stripping de Mezcla Agregado – Bitumen (Adherencia de grava)</v>
          </cell>
          <cell r="D54" t="str">
            <v>MTC E-115 (00)</v>
          </cell>
          <cell r="E54" t="str">
            <v>1</v>
          </cell>
          <cell r="F54">
            <v>83.37</v>
          </cell>
          <cell r="G54">
            <v>1.4107400000000001</v>
          </cell>
          <cell r="H54">
            <v>1.4107400000000001E-2</v>
          </cell>
          <cell r="I54">
            <v>50.79</v>
          </cell>
          <cell r="J54">
            <v>9.142199999999999</v>
          </cell>
          <cell r="K54">
            <v>59.932199999999995</v>
          </cell>
        </row>
        <row r="55">
          <cell r="B55" t="str">
            <v>α</v>
          </cell>
          <cell r="C55" t="str">
            <v>Angularidad del Agregado Fino</v>
          </cell>
          <cell r="D55" t="str">
            <v>MTC E-222 (00)</v>
          </cell>
          <cell r="E55" t="str">
            <v>1</v>
          </cell>
          <cell r="F55">
            <v>0</v>
          </cell>
          <cell r="I55">
            <v>0</v>
          </cell>
        </row>
        <row r="56">
          <cell r="B56" t="str">
            <v>α</v>
          </cell>
          <cell r="C56" t="str">
            <v>Índice de Durabilidad</v>
          </cell>
          <cell r="D56" t="str">
            <v>MTC E-214 (00)</v>
          </cell>
          <cell r="E56" t="str">
            <v>1</v>
          </cell>
          <cell r="F56">
            <v>0</v>
          </cell>
          <cell r="I56">
            <v>0</v>
          </cell>
        </row>
        <row r="57">
          <cell r="B57" t="str">
            <v>TOTAL</v>
          </cell>
          <cell r="F57">
            <v>477.18000000000006</v>
          </cell>
          <cell r="I57">
            <v>391.19000000000005</v>
          </cell>
          <cell r="K57">
            <v>461.60419999999999</v>
          </cell>
        </row>
        <row r="58">
          <cell r="B58" t="str">
            <v>CANTIDAD MÍNIMA DE MUESTRA 70 KG.</v>
          </cell>
        </row>
        <row r="59">
          <cell r="B59" t="str">
            <v>REACTIVOS: EL CLIENTE DEBE TRAER 01 KG DE SULFATO DE MAGNESIO ANHIDRO QP (ADJUNTAR CERTIFICADO DE ANÁLISIS)</v>
          </cell>
        </row>
        <row r="60">
          <cell r="B60" t="str">
            <v>α: Estos ensayos no son efectuados en el Laboratorio DEE.</v>
          </cell>
        </row>
        <row r="62">
          <cell r="B62" t="str">
            <v>ASFALTO EN CALIENTE</v>
          </cell>
        </row>
        <row r="63">
          <cell r="B63" t="str">
            <v>AGREGADO FINO</v>
          </cell>
        </row>
        <row r="64">
          <cell r="B64" t="str">
            <v>CÓDIGO</v>
          </cell>
          <cell r="C64" t="str">
            <v>ENSAYO</v>
          </cell>
          <cell r="D64" t="str">
            <v>NORMA</v>
          </cell>
          <cell r="E64" t="str">
            <v>CANTIDAD</v>
          </cell>
          <cell r="F64" t="str">
            <v>COSTO UNITARIO</v>
          </cell>
        </row>
        <row r="65">
          <cell r="B65" t="str">
            <v>USA-06</v>
          </cell>
          <cell r="C65" t="str">
            <v xml:space="preserve"> Límite Líquido (MALLA Nº 40)</v>
          </cell>
          <cell r="D65" t="str">
            <v>MTC  E-110 (00)</v>
          </cell>
          <cell r="E65" t="str">
            <v>1</v>
          </cell>
          <cell r="F65">
            <v>20.41</v>
          </cell>
          <cell r="G65">
            <v>0.49001</v>
          </cell>
          <cell r="H65">
            <v>4.9001000000000001E-3</v>
          </cell>
          <cell r="I65">
            <v>17.64</v>
          </cell>
          <cell r="J65">
            <v>3.1751999999999998</v>
          </cell>
          <cell r="K65">
            <v>20.815200000000001</v>
          </cell>
        </row>
        <row r="66">
          <cell r="B66" t="str">
            <v>USA-07</v>
          </cell>
          <cell r="C66" t="str">
            <v xml:space="preserve"> Límite Líquido (MALLA Nº 200)</v>
          </cell>
          <cell r="D66" t="str">
            <v>MTC  E-111 (00)</v>
          </cell>
          <cell r="E66" t="str">
            <v>1</v>
          </cell>
          <cell r="F66">
            <v>21.89</v>
          </cell>
          <cell r="G66">
            <v>0.52551000000000003</v>
          </cell>
          <cell r="H66">
            <v>5.2551000000000004E-3</v>
          </cell>
          <cell r="I66">
            <v>18.920000000000002</v>
          </cell>
          <cell r="J66">
            <v>3.4056000000000002</v>
          </cell>
          <cell r="K66">
            <v>22.325600000000001</v>
          </cell>
        </row>
        <row r="67">
          <cell r="B67" t="str">
            <v>USA-08</v>
          </cell>
          <cell r="C67" t="str">
            <v xml:space="preserve"> Límite Plástico (MALLA Nº 40)</v>
          </cell>
          <cell r="D67" t="str">
            <v>MTC  E-110 (00)</v>
          </cell>
          <cell r="E67" t="str">
            <v>1</v>
          </cell>
          <cell r="F67">
            <v>20.04</v>
          </cell>
          <cell r="G67">
            <v>0.48115999999999998</v>
          </cell>
          <cell r="H67">
            <v>4.8116000000000001E-3</v>
          </cell>
          <cell r="I67">
            <v>17.32</v>
          </cell>
          <cell r="J67">
            <v>3.1175999999999999</v>
          </cell>
          <cell r="K67">
            <v>20.4376</v>
          </cell>
        </row>
        <row r="68">
          <cell r="B68" t="str">
            <v>USA-09</v>
          </cell>
          <cell r="C68" t="str">
            <v xml:space="preserve"> Límite Plástico (MALLA Nº 200)</v>
          </cell>
          <cell r="D68" t="str">
            <v>MTC  E-111 (00)</v>
          </cell>
          <cell r="E68" t="str">
            <v>1</v>
          </cell>
          <cell r="F68">
            <v>20.78</v>
          </cell>
          <cell r="G68">
            <v>0.49893999999999999</v>
          </cell>
          <cell r="H68">
            <v>4.9893999999999997E-3</v>
          </cell>
          <cell r="I68">
            <v>17.96</v>
          </cell>
          <cell r="J68">
            <v>3.2328000000000001</v>
          </cell>
          <cell r="K68">
            <v>21.192800000000002</v>
          </cell>
        </row>
        <row r="69">
          <cell r="B69" t="str">
            <v>USA-16</v>
          </cell>
          <cell r="C69" t="str">
            <v>Equivalente de Arena de Suelos y Agregado Fino</v>
          </cell>
          <cell r="D69" t="str">
            <v>MTC  E-114 (00)</v>
          </cell>
          <cell r="E69" t="str">
            <v>1</v>
          </cell>
          <cell r="F69">
            <v>46.3</v>
          </cell>
          <cell r="G69">
            <v>1.11171</v>
          </cell>
          <cell r="H69">
            <v>1.11171E-2</v>
          </cell>
          <cell r="I69">
            <v>40.020000000000003</v>
          </cell>
          <cell r="J69">
            <v>7.2036000000000007</v>
          </cell>
          <cell r="K69">
            <v>47.223600000000005</v>
          </cell>
        </row>
        <row r="70">
          <cell r="B70" t="str">
            <v>USA-17</v>
          </cell>
          <cell r="C70" t="str">
            <v>Análisis Granulométrico de Agregados (Grueso, Fino y Global)</v>
          </cell>
          <cell r="D70" t="str">
            <v>MTC  E-204 (00)</v>
          </cell>
          <cell r="E70" t="str">
            <v>1</v>
          </cell>
          <cell r="F70">
            <v>49.36</v>
          </cell>
          <cell r="G70">
            <v>1.2432399999999999</v>
          </cell>
          <cell r="H70">
            <v>1.24324E-2</v>
          </cell>
          <cell r="I70">
            <v>44.76</v>
          </cell>
          <cell r="J70">
            <v>8.0567999999999991</v>
          </cell>
          <cell r="K70">
            <v>52.816800000000001</v>
          </cell>
        </row>
        <row r="71">
          <cell r="B71" t="str">
            <v>USA-18</v>
          </cell>
          <cell r="C71" t="str">
            <v xml:space="preserve">Terrones de Arcilla y Partículas Desmenuzables en los Agregados </v>
          </cell>
          <cell r="D71" t="str">
            <v>NTP 400.015 (02)</v>
          </cell>
          <cell r="E71" t="str">
            <v>1</v>
          </cell>
          <cell r="F71">
            <v>51.78</v>
          </cell>
          <cell r="G71">
            <v>1.2432399999999999</v>
          </cell>
          <cell r="H71">
            <v>1.24324E-2</v>
          </cell>
          <cell r="I71">
            <v>44.76</v>
          </cell>
          <cell r="J71">
            <v>8.0567999999999991</v>
          </cell>
          <cell r="K71">
            <v>52.816800000000001</v>
          </cell>
        </row>
        <row r="72">
          <cell r="B72" t="str">
            <v>USA-19</v>
          </cell>
          <cell r="C72" t="str">
            <v>Inalterabilidad de los Agregados Finos por Medio del Sulfato de Sodio o Magnesio (Durabilidad)</v>
          </cell>
          <cell r="D72" t="str">
            <v>MTC  E-209 (00)</v>
          </cell>
          <cell r="E72" t="str">
            <v>1</v>
          </cell>
          <cell r="F72">
            <v>72.55</v>
          </cell>
          <cell r="G72">
            <v>1.7419100000000001</v>
          </cell>
          <cell r="H72">
            <v>1.74191E-2</v>
          </cell>
          <cell r="I72">
            <v>62.71</v>
          </cell>
          <cell r="J72">
            <v>11.287799999999999</v>
          </cell>
          <cell r="K72">
            <v>73.997799999999998</v>
          </cell>
        </row>
        <row r="73">
          <cell r="B73" t="str">
            <v>USA-23</v>
          </cell>
          <cell r="C73" t="str">
            <v>Determinación de material más fino que pasan tamiz Nº 200 (0,75 m) por lavado en agregados</v>
          </cell>
          <cell r="D73" t="str">
            <v>MTC  E-202 (00)</v>
          </cell>
          <cell r="E73" t="str">
            <v>1</v>
          </cell>
          <cell r="F73">
            <v>31.48</v>
          </cell>
          <cell r="G73">
            <v>0.75588999999999995</v>
          </cell>
          <cell r="H73">
            <v>7.5588999999999995E-3</v>
          </cell>
          <cell r="I73">
            <v>27.21</v>
          </cell>
          <cell r="J73">
            <v>4.8978000000000002</v>
          </cell>
          <cell r="K73">
            <v>32.107799999999997</v>
          </cell>
        </row>
        <row r="74">
          <cell r="B74" t="str">
            <v>USA-27</v>
          </cell>
          <cell r="C74" t="str">
            <v xml:space="preserve"> Peso Específico y Absorción del Agregado Fino </v>
          </cell>
          <cell r="D74" t="str">
            <v>MTC  E-205 (00)</v>
          </cell>
          <cell r="E74" t="str">
            <v>1</v>
          </cell>
          <cell r="F74">
            <v>54.1</v>
          </cell>
          <cell r="G74">
            <v>1.29888</v>
          </cell>
          <cell r="H74">
            <v>1.29888E-2</v>
          </cell>
          <cell r="I74">
            <v>46.76</v>
          </cell>
          <cell r="J74">
            <v>8.4167999999999985</v>
          </cell>
          <cell r="K74">
            <v>55.1768</v>
          </cell>
        </row>
        <row r="75">
          <cell r="B75" t="str">
            <v>USA-28</v>
          </cell>
          <cell r="C75" t="str">
            <v xml:space="preserve"> Impurezas Orgánicas en Arenas (Cualitativo)</v>
          </cell>
          <cell r="D75" t="str">
            <v>MTC  E-213 (00)</v>
          </cell>
          <cell r="E75" t="str">
            <v>1</v>
          </cell>
          <cell r="F75">
            <v>28.27</v>
          </cell>
          <cell r="G75">
            <v>0.67866000000000004</v>
          </cell>
          <cell r="H75">
            <v>6.7866000000000003E-3</v>
          </cell>
          <cell r="I75">
            <v>24.43</v>
          </cell>
          <cell r="J75">
            <v>4.3974000000000002</v>
          </cell>
          <cell r="K75">
            <v>28.827400000000001</v>
          </cell>
        </row>
        <row r="76">
          <cell r="B76" t="str">
            <v>UAQ-16</v>
          </cell>
          <cell r="C76" t="str">
            <v>Sales Solubles en agregados de pavimentos flexibles (Agregado Fino y Grueso)</v>
          </cell>
          <cell r="D76" t="str">
            <v>MTC E-219 (00)</v>
          </cell>
          <cell r="E76" t="str">
            <v>1</v>
          </cell>
          <cell r="F76">
            <v>34.44</v>
          </cell>
          <cell r="G76">
            <v>0.82694999999999996</v>
          </cell>
          <cell r="H76">
            <v>8.2694999999999991E-3</v>
          </cell>
          <cell r="I76">
            <v>29.77</v>
          </cell>
          <cell r="J76">
            <v>5.3586</v>
          </cell>
          <cell r="K76">
            <v>35.128599999999999</v>
          </cell>
        </row>
        <row r="77">
          <cell r="B77" t="str">
            <v>UMA-42*</v>
          </cell>
          <cell r="C77" t="str">
            <v xml:space="preserve"> Adhesividad de los Ligantes Bituminosos a los Áridos Finos (Riedel - Weber)</v>
          </cell>
          <cell r="D77" t="str">
            <v>MTC E-220 (00)</v>
          </cell>
          <cell r="E77" t="str">
            <v>1</v>
          </cell>
          <cell r="F77">
            <v>67.17</v>
          </cell>
          <cell r="G77">
            <v>1.61273</v>
          </cell>
          <cell r="H77">
            <v>1.6127300000000001E-2</v>
          </cell>
          <cell r="I77">
            <v>58.06</v>
          </cell>
          <cell r="J77">
            <v>10.450799999999999</v>
          </cell>
          <cell r="K77">
            <v>68.510800000000003</v>
          </cell>
        </row>
        <row r="78">
          <cell r="B78" t="str">
            <v>α</v>
          </cell>
          <cell r="C78" t="str">
            <v>Angularidad del Agregado Fino</v>
          </cell>
          <cell r="D78" t="str">
            <v>MTC E-222 (00)</v>
          </cell>
          <cell r="E78" t="str">
            <v>1</v>
          </cell>
          <cell r="F78">
            <v>0</v>
          </cell>
          <cell r="H78">
            <v>0</v>
          </cell>
          <cell r="I78">
            <v>0</v>
          </cell>
          <cell r="J78">
            <v>0</v>
          </cell>
          <cell r="K78">
            <v>0</v>
          </cell>
        </row>
        <row r="79">
          <cell r="B79" t="str">
            <v>α</v>
          </cell>
          <cell r="C79" t="str">
            <v>Índice de Durabilidad</v>
          </cell>
          <cell r="D79" t="str">
            <v>MTC E-214 (00)</v>
          </cell>
          <cell r="E79" t="str">
            <v>1</v>
          </cell>
          <cell r="F79">
            <v>0</v>
          </cell>
          <cell r="H79">
            <v>0</v>
          </cell>
          <cell r="I79">
            <v>0</v>
          </cell>
          <cell r="J79">
            <v>0</v>
          </cell>
          <cell r="K79">
            <v>0</v>
          </cell>
        </row>
        <row r="80">
          <cell r="B80" t="str">
            <v>TOTAL</v>
          </cell>
          <cell r="F80">
            <v>518.57000000000005</v>
          </cell>
          <cell r="I80">
            <v>450.31999999999994</v>
          </cell>
          <cell r="J80">
            <v>81.057599999999979</v>
          </cell>
          <cell r="K80">
            <v>531.37759999999992</v>
          </cell>
        </row>
        <row r="81">
          <cell r="B81" t="str">
            <v>CANTIDAD MÍNIMA DE MUESTRA 70 KG.</v>
          </cell>
        </row>
        <row r="82">
          <cell r="B82" t="str">
            <v>REACTIVOS: EL CLIENTE DEBE TRAER 01 KG DE SULFATO DE MAGNESIO ANHIDRO QP (ADJUNTAR CERTIFICADO DE ANÁLISIS)</v>
          </cell>
        </row>
        <row r="83">
          <cell r="B83" t="str">
            <v>α: Estos ensayos no son efectuados en el Laboratorio DEE.</v>
          </cell>
        </row>
        <row r="85">
          <cell r="B85" t="str">
            <v xml:space="preserve">CALIDAD DE PEN </v>
          </cell>
        </row>
        <row r="86">
          <cell r="B86" t="str">
            <v>CÓDIGO</v>
          </cell>
          <cell r="C86" t="str">
            <v>ENSAYO</v>
          </cell>
          <cell r="D86" t="str">
            <v>NORMA</v>
          </cell>
          <cell r="E86" t="str">
            <v>CANTIDAD</v>
          </cell>
          <cell r="F86" t="str">
            <v>COSTO UNITARIO</v>
          </cell>
        </row>
        <row r="87">
          <cell r="B87" t="str">
            <v>UMA-01</v>
          </cell>
          <cell r="C87" t="str">
            <v>Penetración 25 ºC</v>
          </cell>
          <cell r="D87" t="str">
            <v>ASTM D - 5 (05)</v>
          </cell>
          <cell r="E87" t="str">
            <v>2</v>
          </cell>
          <cell r="F87">
            <v>63.03</v>
          </cell>
          <cell r="G87">
            <v>1.51332</v>
          </cell>
          <cell r="H87">
            <v>1.5133199999999999E-2</v>
          </cell>
          <cell r="I87">
            <v>64.285833600000004</v>
          </cell>
          <cell r="J87">
            <v>11.571450048000001</v>
          </cell>
          <cell r="K87">
            <v>75.857283648000006</v>
          </cell>
        </row>
        <row r="88">
          <cell r="B88" t="str">
            <v>UMA-05</v>
          </cell>
          <cell r="C88" t="str">
            <v xml:space="preserve"> Punto de Inflamación y de Llama (copa abierta) Cleveland</v>
          </cell>
          <cell r="D88" t="str">
            <v>ASTM D - 92 (98a)</v>
          </cell>
          <cell r="E88" t="str">
            <v>1</v>
          </cell>
          <cell r="F88">
            <v>64.010000000000005</v>
          </cell>
          <cell r="G88">
            <v>1.5367900000000001</v>
          </cell>
          <cell r="H88">
            <v>1.53679E-2</v>
          </cell>
          <cell r="I88">
            <v>65.282839199999998</v>
          </cell>
          <cell r="J88">
            <v>11.750911056</v>
          </cell>
          <cell r="K88">
            <v>77.03375025599999</v>
          </cell>
        </row>
        <row r="89">
          <cell r="B89" t="str">
            <v>UMA-07</v>
          </cell>
          <cell r="C89" t="str">
            <v>Ductilidad 25°C</v>
          </cell>
          <cell r="D89" t="str">
            <v>ASTM D - 113 (99)</v>
          </cell>
          <cell r="E89" t="str">
            <v>2</v>
          </cell>
          <cell r="F89">
            <v>64.34</v>
          </cell>
          <cell r="G89">
            <v>1.5446800000000001</v>
          </cell>
          <cell r="H89">
            <v>1.54468E-2</v>
          </cell>
          <cell r="I89">
            <v>65.618006399999999</v>
          </cell>
          <cell r="J89">
            <v>11.811241151999999</v>
          </cell>
          <cell r="K89">
            <v>77.429247551999993</v>
          </cell>
        </row>
        <row r="90">
          <cell r="B90" t="str">
            <v>UMA-13</v>
          </cell>
          <cell r="C90" t="str">
            <v xml:space="preserve"> Solubilidad en  Tricloro Etileno</v>
          </cell>
          <cell r="D90" t="str">
            <v>ASTM D - 2042 (01)</v>
          </cell>
          <cell r="E90" t="str">
            <v>1</v>
          </cell>
          <cell r="F90">
            <v>44.17</v>
          </cell>
          <cell r="G90">
            <v>1.0605199999999999</v>
          </cell>
          <cell r="H90">
            <v>1.0605199999999999E-2</v>
          </cell>
          <cell r="I90">
            <v>45.050889599999998</v>
          </cell>
          <cell r="J90">
            <v>8.1091601279999992</v>
          </cell>
          <cell r="K90">
            <v>53.160049727999997</v>
          </cell>
        </row>
        <row r="91">
          <cell r="B91" t="str">
            <v>UMA-16</v>
          </cell>
          <cell r="C91" t="str">
            <v xml:space="preserve"> Ensayo de Película Delgada en Horno Rotatorio (TFOT)</v>
          </cell>
          <cell r="D91" t="str">
            <v>ASTM D - 1754 (02)</v>
          </cell>
          <cell r="E91" t="str">
            <v>1</v>
          </cell>
          <cell r="F91">
            <v>59.69</v>
          </cell>
          <cell r="G91">
            <v>1.43302</v>
          </cell>
          <cell r="H91">
            <v>1.43302E-2</v>
          </cell>
          <cell r="I91">
            <v>60.874689599999989</v>
          </cell>
          <cell r="J91">
            <v>10.957444127999997</v>
          </cell>
          <cell r="K91">
            <v>71.832133727999988</v>
          </cell>
        </row>
        <row r="92">
          <cell r="B92" t="str">
            <v>UMA-19</v>
          </cell>
          <cell r="C92" t="str">
            <v xml:space="preserve"> Prueba de la Mancha (Spot Test u Oliensis)</v>
          </cell>
          <cell r="D92" t="str">
            <v>AASHTO T-102 (04)</v>
          </cell>
          <cell r="E92" t="str">
            <v>1</v>
          </cell>
          <cell r="F92">
            <v>62.61</v>
          </cell>
          <cell r="G92">
            <v>1.5031300000000001</v>
          </cell>
          <cell r="H92">
            <v>1.5031300000000001E-2</v>
          </cell>
          <cell r="I92">
            <v>63.852962400000003</v>
          </cell>
          <cell r="J92">
            <v>11.493533232000001</v>
          </cell>
          <cell r="K92">
            <v>75.346495632</v>
          </cell>
        </row>
        <row r="93">
          <cell r="B93" t="str">
            <v>UMA-21</v>
          </cell>
          <cell r="C93" t="str">
            <v xml:space="preserve"> Cálculo del Indice de Penetración (Método Heukelom)-(Susceptibilidad Térmica)</v>
          </cell>
          <cell r="D93" t="str">
            <v>-</v>
          </cell>
          <cell r="E93" t="str">
            <v>1</v>
          </cell>
          <cell r="F93">
            <v>181.59</v>
          </cell>
          <cell r="G93">
            <v>4.35989</v>
          </cell>
          <cell r="H93">
            <v>4.3598900000000003E-2</v>
          </cell>
          <cell r="I93">
            <v>185.20812719999998</v>
          </cell>
          <cell r="J93">
            <v>33.337462895999998</v>
          </cell>
          <cell r="K93">
            <v>218.54559009599998</v>
          </cell>
        </row>
        <row r="94">
          <cell r="B94" t="str">
            <v>TOTAL</v>
          </cell>
          <cell r="F94">
            <v>539.44000000000005</v>
          </cell>
          <cell r="I94">
            <v>550.17334800000003</v>
          </cell>
          <cell r="J94">
            <v>99.031202640000004</v>
          </cell>
          <cell r="K94">
            <v>649.20455063999998</v>
          </cell>
        </row>
        <row r="95">
          <cell r="B95" t="str">
            <v>CANTIDAD MÍNIMA DE MUESTRA 04 GLN.</v>
          </cell>
        </row>
        <row r="97">
          <cell r="B97" t="str">
            <v>CONCRETO PORTLAND &lt;F'C 210 KG/CM2</v>
          </cell>
        </row>
        <row r="98">
          <cell r="B98" t="str">
            <v>AGREGADO GRUESO</v>
          </cell>
        </row>
        <row r="99">
          <cell r="B99" t="str">
            <v>CÓDIGO</v>
          </cell>
          <cell r="C99" t="str">
            <v>ENSAYO</v>
          </cell>
          <cell r="D99" t="str">
            <v>NORMA</v>
          </cell>
          <cell r="E99" t="str">
            <v>CANTIDAD</v>
          </cell>
          <cell r="F99" t="str">
            <v>COSTO UNITARIO</v>
          </cell>
        </row>
        <row r="100">
          <cell r="B100" t="str">
            <v>USA-03</v>
          </cell>
          <cell r="C100" t="str">
            <v>Contenido de Humedad de un Suelo</v>
          </cell>
          <cell r="D100" t="str">
            <v>MTC  E-108 (00)</v>
          </cell>
          <cell r="E100" t="str">
            <v>1</v>
          </cell>
          <cell r="F100">
            <v>14.19</v>
          </cell>
          <cell r="G100">
            <v>0.34066000000000002</v>
          </cell>
          <cell r="H100">
            <v>3.4066000000000001E-3</v>
          </cell>
          <cell r="I100">
            <v>14.471236799999998</v>
          </cell>
          <cell r="J100">
            <v>2.6048226239999996</v>
          </cell>
          <cell r="K100">
            <v>17.076059423999997</v>
          </cell>
        </row>
        <row r="101">
          <cell r="B101" t="str">
            <v>USA-17</v>
          </cell>
          <cell r="C101" t="str">
            <v>Análisis Granulométrico de Agregados (Grueso, Fino y Global)</v>
          </cell>
          <cell r="D101" t="str">
            <v>MTC  E-204 (00)</v>
          </cell>
          <cell r="E101" t="str">
            <v>1</v>
          </cell>
          <cell r="F101">
            <v>49.36</v>
          </cell>
          <cell r="G101">
            <v>1.1851499999999999</v>
          </cell>
          <cell r="H101">
            <v>1.1851499999999999E-2</v>
          </cell>
          <cell r="I101">
            <v>50.345171999999998</v>
          </cell>
          <cell r="J101">
            <v>9.0621309599999993</v>
          </cell>
          <cell r="K101">
            <v>59.407302959999996</v>
          </cell>
        </row>
        <row r="102">
          <cell r="B102" t="str">
            <v>USA-18</v>
          </cell>
          <cell r="C102" t="str">
            <v xml:space="preserve">Terrones de Arcilla y Partículas Desmenuzables en los Agregados </v>
          </cell>
          <cell r="D102" t="str">
            <v>MTC  E-212 (00)</v>
          </cell>
          <cell r="E102" t="str">
            <v>1</v>
          </cell>
          <cell r="F102">
            <v>51.78</v>
          </cell>
          <cell r="G102">
            <v>1.2432399999999999</v>
          </cell>
          <cell r="H102">
            <v>1.24324E-2</v>
          </cell>
          <cell r="I102">
            <v>52.812835199999995</v>
          </cell>
          <cell r="J102">
            <v>9.5063103359999985</v>
          </cell>
          <cell r="K102">
            <v>62.319145535999994</v>
          </cell>
        </row>
        <row r="103">
          <cell r="B103" t="str">
            <v>USA-20</v>
          </cell>
          <cell r="C103" t="str">
            <v>Inalterabilidad de los Agregados Gruesos por Medio del Sulfato de Sodio o Magnesio-sin reactivo (Durabilidad)</v>
          </cell>
          <cell r="D103" t="str">
            <v>NTP 400.016 (99)</v>
          </cell>
          <cell r="E103" t="str">
            <v>1</v>
          </cell>
          <cell r="F103">
            <v>74.09</v>
          </cell>
          <cell r="G103">
            <v>1.77894</v>
          </cell>
          <cell r="H103">
            <v>1.77894E-2</v>
          </cell>
          <cell r="I103">
            <v>75.569371200000006</v>
          </cell>
          <cell r="J103">
            <v>13.602486816000001</v>
          </cell>
          <cell r="K103">
            <v>89.171858016000002</v>
          </cell>
        </row>
        <row r="104">
          <cell r="B104" t="str">
            <v>USA-22</v>
          </cell>
          <cell r="C104" t="str">
            <v xml:space="preserve"> Peso Unitario Varillado de los Agregados</v>
          </cell>
          <cell r="D104" t="str">
            <v>NTP 400.017 (99)</v>
          </cell>
          <cell r="E104" t="str">
            <v>1</v>
          </cell>
          <cell r="F104">
            <v>37.15</v>
          </cell>
          <cell r="G104">
            <v>0.82933999999999997</v>
          </cell>
          <cell r="H104">
            <v>8.2933999999999994E-3</v>
          </cell>
          <cell r="I104">
            <v>35.230363199999992</v>
          </cell>
          <cell r="J104">
            <v>6.3414653759999986</v>
          </cell>
          <cell r="K104">
            <v>41.571828575999987</v>
          </cell>
        </row>
        <row r="105">
          <cell r="B105" t="str">
            <v>USA-24</v>
          </cell>
          <cell r="C105" t="str">
            <v xml:space="preserve"> Resistencia Agregados Gruesos de Tamaños Menores por Abrasión e Impacto en la Máquina de los Ángeles</v>
          </cell>
          <cell r="D105" t="str">
            <v>MTC  E-207 (00)</v>
          </cell>
          <cell r="E105" t="str">
            <v>1</v>
          </cell>
          <cell r="F105">
            <v>58.15</v>
          </cell>
          <cell r="G105">
            <v>1.39608</v>
          </cell>
          <cell r="H105">
            <v>1.3960800000000001E-2</v>
          </cell>
          <cell r="I105">
            <v>59.305478400000005</v>
          </cell>
          <cell r="J105">
            <v>10.674986112000001</v>
          </cell>
          <cell r="K105">
            <v>69.980464512000012</v>
          </cell>
        </row>
        <row r="106">
          <cell r="B106" t="str">
            <v>USA-26</v>
          </cell>
          <cell r="C106" t="str">
            <v xml:space="preserve"> Peso Específico y Absorción del Agregado Grueso </v>
          </cell>
          <cell r="D106" t="str">
            <v>NTP 400.021 (02)</v>
          </cell>
          <cell r="E106" t="str">
            <v>1</v>
          </cell>
          <cell r="F106">
            <v>44.56</v>
          </cell>
          <cell r="G106">
            <v>1.0692999999999999</v>
          </cell>
          <cell r="H106">
            <v>1.0692999999999999E-2</v>
          </cell>
          <cell r="I106">
            <v>45.423863999999995</v>
          </cell>
          <cell r="J106">
            <v>8.1762955199999983</v>
          </cell>
          <cell r="K106">
            <v>53.600159519999991</v>
          </cell>
        </row>
        <row r="107">
          <cell r="B107" t="str">
            <v>USA-29</v>
          </cell>
          <cell r="C107" t="str">
            <v xml:space="preserve"> Partículas Chatas y Alargadas del Agregado Grueso</v>
          </cell>
          <cell r="D107" t="str">
            <v>NTP 400.040 (99)</v>
          </cell>
          <cell r="E107" t="str">
            <v>1</v>
          </cell>
          <cell r="F107">
            <v>38.93</v>
          </cell>
          <cell r="G107">
            <v>0.93457999999999997</v>
          </cell>
          <cell r="H107">
            <v>9.3457999999999996E-3</v>
          </cell>
          <cell r="I107">
            <v>39.700958399999998</v>
          </cell>
          <cell r="J107">
            <v>7.1461725119999997</v>
          </cell>
          <cell r="K107">
            <v>46.847130911999997</v>
          </cell>
        </row>
        <row r="108">
          <cell r="B108" t="str">
            <v>USA-32</v>
          </cell>
          <cell r="C108" t="str">
            <v xml:space="preserve"> Carbón y Lignito o Partículas Livianas en el Agregado</v>
          </cell>
          <cell r="D108" t="str">
            <v>MTC  E-211 (00)</v>
          </cell>
          <cell r="E108" t="str">
            <v>1</v>
          </cell>
          <cell r="F108">
            <v>54.31</v>
          </cell>
          <cell r="G108">
            <v>1.30396</v>
          </cell>
          <cell r="H108">
            <v>1.30396E-2</v>
          </cell>
          <cell r="I108">
            <v>55.392220799999997</v>
          </cell>
          <cell r="J108">
            <v>9.9705997439999994</v>
          </cell>
          <cell r="K108">
            <v>65.362820544000002</v>
          </cell>
        </row>
        <row r="109">
          <cell r="B109" t="str">
            <v>USA-35</v>
          </cell>
          <cell r="C109" t="str">
            <v xml:space="preserve"> Porcentaje de Caras de Fractura en el Agregado Grueso (01 a más)</v>
          </cell>
          <cell r="D109" t="str">
            <v>ASTM D - 5821 (01)</v>
          </cell>
          <cell r="E109" t="str">
            <v>1</v>
          </cell>
          <cell r="F109">
            <v>21.25</v>
          </cell>
          <cell r="G109">
            <v>0.51014000000000004</v>
          </cell>
          <cell r="H109">
            <v>5.1014000000000007E-3</v>
          </cell>
          <cell r="I109">
            <v>21.670747200000005</v>
          </cell>
          <cell r="J109">
            <v>3.9007344960000006</v>
          </cell>
          <cell r="K109">
            <v>25.571481696000006</v>
          </cell>
        </row>
        <row r="110">
          <cell r="B110" t="str">
            <v>UAQ-17</v>
          </cell>
          <cell r="C110" t="str">
            <v>Agregados, Método de ensayo para la determinación cuantitativa de sulfatos solubles en agua para agregados en hormigón c/u(Concreto)</v>
          </cell>
          <cell r="D110" t="str">
            <v>NTP 400.042 (01)</v>
          </cell>
          <cell r="E110" t="str">
            <v>1</v>
          </cell>
          <cell r="F110">
            <v>62.63</v>
          </cell>
          <cell r="G110">
            <v>1.50362</v>
          </cell>
          <cell r="H110">
            <v>1.50362E-2</v>
          </cell>
          <cell r="I110">
            <v>63.873777599999997</v>
          </cell>
          <cell r="J110">
            <v>11.497279967999999</v>
          </cell>
          <cell r="K110">
            <v>75.371057567999998</v>
          </cell>
        </row>
        <row r="111">
          <cell r="B111" t="str">
            <v>UAQ-18</v>
          </cell>
          <cell r="C111" t="str">
            <v>Agregados, Método de ensayo para la determinación cuantitativa de cloruros solubles en agua para agregados en hormigón c/u(Concreto)</v>
          </cell>
          <cell r="D111" t="str">
            <v>NTP 400.042 (01)</v>
          </cell>
          <cell r="E111" t="str">
            <v>1</v>
          </cell>
          <cell r="F111">
            <v>60.23</v>
          </cell>
          <cell r="G111">
            <v>1.44604</v>
          </cell>
          <cell r="H111">
            <v>1.44604E-2</v>
          </cell>
          <cell r="I111">
            <v>61.427779199999996</v>
          </cell>
          <cell r="J111">
            <v>11.057000255999998</v>
          </cell>
          <cell r="K111">
            <v>72.484779455999998</v>
          </cell>
        </row>
        <row r="112">
          <cell r="B112" t="str">
            <v>TOTAL</v>
          </cell>
          <cell r="F112">
            <v>566.63</v>
          </cell>
          <cell r="K112">
            <v>678.7640887199999</v>
          </cell>
        </row>
        <row r="113">
          <cell r="B113" t="str">
            <v>CANTIDAD MÍNIMA DE MUESTRA 60 KG.</v>
          </cell>
        </row>
        <row r="114">
          <cell r="B114" t="str">
            <v xml:space="preserve">REACTIVOS: EL CLIENTE DEBE 01 KG DE SULFATO DE MAGNESIO ANHIDRO QP Y 02 KG DE CLORURO DE ZINC QP (ADJUNTAR CERTIFICADO DE ANÁLISIS) </v>
          </cell>
        </row>
        <row r="116">
          <cell r="B116" t="str">
            <v>CONCRETO PORTLAND &gt;F'C 210 KG/CM2</v>
          </cell>
        </row>
        <row r="117">
          <cell r="B117" t="str">
            <v>AGREGADO GRUESO</v>
          </cell>
        </row>
        <row r="118">
          <cell r="B118" t="str">
            <v>CÓDIGO</v>
          </cell>
          <cell r="C118" t="str">
            <v>ENSAYO</v>
          </cell>
          <cell r="D118" t="str">
            <v>NORMA</v>
          </cell>
          <cell r="E118" t="str">
            <v>CANTIDAD</v>
          </cell>
          <cell r="F118" t="str">
            <v>COSTO UNITARIO</v>
          </cell>
        </row>
        <row r="119">
          <cell r="B119" t="str">
            <v>USA-03</v>
          </cell>
          <cell r="C119" t="str">
            <v>Contenido de Humedad de un Suelo</v>
          </cell>
          <cell r="D119" t="str">
            <v>MTC  E-108 (00)</v>
          </cell>
          <cell r="E119" t="str">
            <v>1</v>
          </cell>
          <cell r="F119">
            <v>14.19</v>
          </cell>
          <cell r="G119">
            <v>0.34067999999999998</v>
          </cell>
          <cell r="H119">
            <v>3.4067999999999998E-3</v>
          </cell>
          <cell r="I119">
            <v>14.472086399999998</v>
          </cell>
          <cell r="J119">
            <v>2.6049755519999995</v>
          </cell>
          <cell r="K119">
            <v>17.077061951999998</v>
          </cell>
        </row>
        <row r="120">
          <cell r="B120" t="str">
            <v>USA-17</v>
          </cell>
          <cell r="C120" t="str">
            <v>Análisis Granulométrico de Agregados (Grueso, Fino y Global)</v>
          </cell>
          <cell r="D120" t="str">
            <v>MTC  E-204 (00)</v>
          </cell>
          <cell r="E120" t="str">
            <v>1</v>
          </cell>
          <cell r="F120">
            <v>49.36</v>
          </cell>
          <cell r="G120">
            <v>1.1851499999999999</v>
          </cell>
          <cell r="H120">
            <v>1.1851499999999999E-2</v>
          </cell>
          <cell r="I120">
            <v>50.345171999999998</v>
          </cell>
          <cell r="J120">
            <v>9.0621309599999993</v>
          </cell>
          <cell r="K120">
            <v>59.407302959999996</v>
          </cell>
        </row>
        <row r="121">
          <cell r="B121" t="str">
            <v>USA-18</v>
          </cell>
          <cell r="C121" t="str">
            <v xml:space="preserve">Terrones de Arcilla y Partículas Desmenuzables en los Agregados </v>
          </cell>
          <cell r="D121" t="str">
            <v>MTC  E-212 (00)</v>
          </cell>
          <cell r="E121" t="str">
            <v>1</v>
          </cell>
          <cell r="F121">
            <v>51.78</v>
          </cell>
          <cell r="G121">
            <v>1.2432399999999999</v>
          </cell>
          <cell r="H121">
            <v>1.24324E-2</v>
          </cell>
          <cell r="I121">
            <v>52.812835199999995</v>
          </cell>
          <cell r="J121">
            <v>9.5063103359999985</v>
          </cell>
          <cell r="K121">
            <v>62.319145535999994</v>
          </cell>
        </row>
        <row r="122">
          <cell r="B122" t="str">
            <v>USA-20</v>
          </cell>
          <cell r="C122" t="str">
            <v>Inalterabilidad de los Agregados Gruesos por Medio del Sulfato de Sodio o Magnesio-sin reactivo (Durabilidad)</v>
          </cell>
          <cell r="D122" t="str">
            <v>NTP 400.016 (99)</v>
          </cell>
          <cell r="E122" t="str">
            <v>1</v>
          </cell>
          <cell r="F122">
            <v>74.09</v>
          </cell>
          <cell r="G122">
            <v>1.77894</v>
          </cell>
          <cell r="H122">
            <v>1.77894E-2</v>
          </cell>
          <cell r="I122">
            <v>75.569371200000006</v>
          </cell>
          <cell r="J122">
            <v>13.602486816000001</v>
          </cell>
          <cell r="K122">
            <v>89.171858016000002</v>
          </cell>
        </row>
        <row r="123">
          <cell r="B123" t="str">
            <v>USA-22</v>
          </cell>
          <cell r="C123" t="str">
            <v xml:space="preserve"> Peso Unitario Varillado de los Agregados</v>
          </cell>
          <cell r="D123" t="str">
            <v>NTP 400.017 (99)</v>
          </cell>
          <cell r="E123" t="str">
            <v>1</v>
          </cell>
          <cell r="F123">
            <v>37.15</v>
          </cell>
          <cell r="G123">
            <v>0.89202000000000004</v>
          </cell>
          <cell r="H123">
            <v>8.9201999999999997E-3</v>
          </cell>
          <cell r="I123">
            <v>37.893009599999992</v>
          </cell>
          <cell r="J123">
            <v>6.820741727999998</v>
          </cell>
          <cell r="K123">
            <v>44.713751327999987</v>
          </cell>
        </row>
        <row r="124">
          <cell r="B124" t="str">
            <v>USA-24</v>
          </cell>
          <cell r="C124" t="str">
            <v xml:space="preserve"> Resistencia Agregados Gruesos de Tamaños Menores por Abrasión e Impacto en la Máquina de los Ángeles</v>
          </cell>
          <cell r="D124" t="str">
            <v>MTC  E-207 (00)</v>
          </cell>
          <cell r="E124" t="str">
            <v>1</v>
          </cell>
          <cell r="F124">
            <v>58.15</v>
          </cell>
          <cell r="G124">
            <v>1.39608</v>
          </cell>
          <cell r="H124">
            <v>1.3960800000000001E-2</v>
          </cell>
          <cell r="I124">
            <v>59.305478400000005</v>
          </cell>
          <cell r="J124">
            <v>10.674986112000001</v>
          </cell>
          <cell r="K124">
            <v>69.980464512000012</v>
          </cell>
        </row>
        <row r="125">
          <cell r="B125" t="str">
            <v>USA-26</v>
          </cell>
          <cell r="C125" t="str">
            <v xml:space="preserve"> Peso Específico y Absorción del Agregado Grueso </v>
          </cell>
          <cell r="D125" t="str">
            <v>NTP 400.021 (02)</v>
          </cell>
          <cell r="E125" t="str">
            <v>1</v>
          </cell>
          <cell r="F125">
            <v>44.56</v>
          </cell>
          <cell r="G125">
            <v>1.06993</v>
          </cell>
          <cell r="H125">
            <v>1.06993E-2</v>
          </cell>
          <cell r="I125">
            <v>45.450626399999997</v>
          </cell>
          <cell r="J125">
            <v>8.1811127519999989</v>
          </cell>
          <cell r="K125">
            <v>53.631739151999994</v>
          </cell>
        </row>
        <row r="126">
          <cell r="B126" t="str">
            <v>USA-29</v>
          </cell>
          <cell r="C126" t="str">
            <v xml:space="preserve"> Partículas Chatas y Alargadas del Agregado Grueso</v>
          </cell>
          <cell r="D126" t="str">
            <v>NTP 400.040 (99)</v>
          </cell>
          <cell r="E126" t="str">
            <v>1</v>
          </cell>
          <cell r="F126">
            <v>38.93</v>
          </cell>
          <cell r="G126">
            <v>0.93457999999999997</v>
          </cell>
          <cell r="H126">
            <v>9.3457999999999996E-3</v>
          </cell>
          <cell r="I126">
            <v>39.700958399999998</v>
          </cell>
          <cell r="J126">
            <v>7.1461725119999997</v>
          </cell>
          <cell r="K126">
            <v>46.847130911999997</v>
          </cell>
        </row>
        <row r="127">
          <cell r="B127" t="str">
            <v>USA-32</v>
          </cell>
          <cell r="C127" t="str">
            <v xml:space="preserve"> Carbón y Lignito o Partículas Livianas en el Agregado</v>
          </cell>
          <cell r="D127" t="str">
            <v>MTC  E-211 (00)</v>
          </cell>
          <cell r="E127" t="str">
            <v>1</v>
          </cell>
          <cell r="F127">
            <v>54.31</v>
          </cell>
          <cell r="G127">
            <v>1.30396</v>
          </cell>
          <cell r="H127">
            <v>1.30396E-2</v>
          </cell>
          <cell r="I127">
            <v>55.392220799999997</v>
          </cell>
          <cell r="J127">
            <v>9.9705997439999994</v>
          </cell>
          <cell r="K127">
            <v>65.362820544000002</v>
          </cell>
        </row>
        <row r="128">
          <cell r="B128" t="str">
            <v>USA-35</v>
          </cell>
          <cell r="C128" t="str">
            <v xml:space="preserve"> Porcentaje de Caras de Fractura en el Agregado Grueso (01 a más)</v>
          </cell>
          <cell r="D128" t="str">
            <v>ASTM D - 5821 (01)</v>
          </cell>
          <cell r="E128" t="str">
            <v>1</v>
          </cell>
          <cell r="F128">
            <v>21.25</v>
          </cell>
          <cell r="G128">
            <v>0.51014000000000004</v>
          </cell>
          <cell r="H128">
            <v>5.1014000000000007E-3</v>
          </cell>
          <cell r="I128">
            <v>21.670747200000005</v>
          </cell>
          <cell r="J128">
            <v>3.9007344960000006</v>
          </cell>
          <cell r="K128">
            <v>25.571481696000006</v>
          </cell>
        </row>
        <row r="129">
          <cell r="B129" t="str">
            <v>USA-36</v>
          </cell>
          <cell r="C129" t="str">
            <v xml:space="preserve"> Porcentaje de Caras de Fractura en el Agregado Grueso (02 a más)</v>
          </cell>
          <cell r="D129" t="str">
            <v>ASTM D - 5821 (01)</v>
          </cell>
          <cell r="E129" t="str">
            <v>1</v>
          </cell>
          <cell r="F129">
            <v>21.25</v>
          </cell>
          <cell r="G129">
            <v>0.51014000000000004</v>
          </cell>
          <cell r="H129">
            <v>5.1014000000000007E-3</v>
          </cell>
          <cell r="I129">
            <v>21.670747200000005</v>
          </cell>
          <cell r="J129">
            <v>3.9007344960000006</v>
          </cell>
          <cell r="K129">
            <v>25.571481696000006</v>
          </cell>
        </row>
        <row r="130">
          <cell r="B130" t="str">
            <v>UAQ-17</v>
          </cell>
          <cell r="C130" t="str">
            <v>Agregados, Método de ensayo para la determinación cuantitativa de sulfatos solubles en agua para agregados en hormigón c/u(Concreto)</v>
          </cell>
          <cell r="D130" t="str">
            <v>NTP 400.042 (01)</v>
          </cell>
          <cell r="E130" t="str">
            <v>1</v>
          </cell>
          <cell r="F130">
            <v>62.63</v>
          </cell>
          <cell r="G130">
            <v>1.50362</v>
          </cell>
          <cell r="H130">
            <v>1.50362E-2</v>
          </cell>
          <cell r="I130">
            <v>63.873777599999997</v>
          </cell>
          <cell r="J130">
            <v>11.497279967999999</v>
          </cell>
          <cell r="K130">
            <v>75.371057567999998</v>
          </cell>
        </row>
        <row r="131">
          <cell r="B131" t="str">
            <v>UAQ-18</v>
          </cell>
          <cell r="C131" t="str">
            <v>Agregados, Método de ensayo para la determinación cuantitativa de cloruros solubles en agua para agregados en hormigón c/u(Concreto)</v>
          </cell>
          <cell r="D131" t="str">
            <v>NTP 400.042 (01)</v>
          </cell>
          <cell r="E131" t="str">
            <v>1</v>
          </cell>
          <cell r="F131">
            <v>60.23</v>
          </cell>
          <cell r="G131">
            <v>1.44604</v>
          </cell>
          <cell r="H131">
            <v>1.44604E-2</v>
          </cell>
          <cell r="I131">
            <v>61.427779199999996</v>
          </cell>
          <cell r="J131">
            <v>11.057000255999998</v>
          </cell>
          <cell r="K131">
            <v>72.484779455999998</v>
          </cell>
        </row>
        <row r="132">
          <cell r="B132" t="str">
            <v>TOTAL</v>
          </cell>
          <cell r="F132">
            <v>587.88000000000011</v>
          </cell>
          <cell r="K132">
            <v>707.51007532799986</v>
          </cell>
        </row>
        <row r="133">
          <cell r="B133" t="str">
            <v>CANTIDAD MÍNIMA DE MUESTRA 60 KG.</v>
          </cell>
        </row>
        <row r="134">
          <cell r="B134" t="str">
            <v xml:space="preserve">REACTIVOS: EL CLIENTE DEBE 01 KG DE SULFATO DE MAGNESIO ANHIDRO QP Y 02 KG DE CLORURO DE ZINC QP (ADJUNTAR CERTIFICADO DE ANÁLISIS) </v>
          </cell>
        </row>
        <row r="136">
          <cell r="B136" t="str">
            <v>CONCRETO PORTLAND F'C 210 KG/CM2</v>
          </cell>
        </row>
        <row r="137">
          <cell r="B137" t="str">
            <v>AGREGADO FINO</v>
          </cell>
        </row>
        <row r="138">
          <cell r="B138" t="str">
            <v>CÓDIGO</v>
          </cell>
          <cell r="C138" t="str">
            <v>ENSAYO</v>
          </cell>
          <cell r="D138" t="str">
            <v>NORMA</v>
          </cell>
          <cell r="E138" t="str">
            <v>CANTIDAD</v>
          </cell>
          <cell r="F138" t="str">
            <v>COSTO UNITARIO</v>
          </cell>
        </row>
        <row r="139">
          <cell r="B139" t="str">
            <v>USA-03</v>
          </cell>
          <cell r="C139" t="str">
            <v>Contenido de Humedad de un Suelo</v>
          </cell>
          <cell r="D139" t="str">
            <v>MTC  E-108 (00)</v>
          </cell>
          <cell r="E139" t="str">
            <v>1</v>
          </cell>
          <cell r="F139">
            <v>14.19</v>
          </cell>
          <cell r="G139">
            <v>0.34066000000000002</v>
          </cell>
          <cell r="H139">
            <v>3.4066000000000001E-3</v>
          </cell>
          <cell r="I139">
            <v>14.471236799999998</v>
          </cell>
          <cell r="J139">
            <v>2.6048226239999996</v>
          </cell>
          <cell r="K139">
            <v>17.076059423999997</v>
          </cell>
        </row>
        <row r="140">
          <cell r="B140" t="str">
            <v>USA-16</v>
          </cell>
          <cell r="C140" t="str">
            <v>Equivalente de Arena de Suelos y Agregado Fino</v>
          </cell>
          <cell r="D140" t="str">
            <v>MTC  E-114 (00)</v>
          </cell>
          <cell r="E140" t="str">
            <v>1</v>
          </cell>
          <cell r="F140">
            <v>46.3</v>
          </cell>
          <cell r="G140">
            <v>1.11171</v>
          </cell>
          <cell r="H140">
            <v>1.11171E-2</v>
          </cell>
          <cell r="I140">
            <v>47.225440800000001</v>
          </cell>
          <cell r="J140">
            <v>8.5005793440000001</v>
          </cell>
          <cell r="K140">
            <v>55.726020144000003</v>
          </cell>
        </row>
        <row r="141">
          <cell r="B141" t="str">
            <v>USA-17</v>
          </cell>
          <cell r="C141" t="str">
            <v>Análisis Granulométrico de Agregados (Grueso, Fino y Global)</v>
          </cell>
          <cell r="D141" t="str">
            <v>MTC  E-204 (00)</v>
          </cell>
          <cell r="E141" t="str">
            <v>1</v>
          </cell>
          <cell r="F141">
            <v>49.36</v>
          </cell>
          <cell r="G141">
            <v>1.1851499999999999</v>
          </cell>
          <cell r="H141">
            <v>1.1851499999999999E-2</v>
          </cell>
          <cell r="I141">
            <v>50.345171999999998</v>
          </cell>
          <cell r="J141">
            <v>9.0621309599999993</v>
          </cell>
          <cell r="K141">
            <v>59.407302959999996</v>
          </cell>
        </row>
        <row r="142">
          <cell r="B142" t="str">
            <v>USA-18</v>
          </cell>
          <cell r="C142" t="str">
            <v xml:space="preserve">Terrones de Arcilla y Partículas Desmenuzables en los Agregados </v>
          </cell>
          <cell r="D142" t="str">
            <v>MTC  E-212 (00)</v>
          </cell>
          <cell r="E142" t="str">
            <v>1</v>
          </cell>
          <cell r="F142">
            <v>51.78</v>
          </cell>
          <cell r="G142">
            <v>1.2432399999999999</v>
          </cell>
          <cell r="H142">
            <v>1.24324E-2</v>
          </cell>
          <cell r="I142">
            <v>52.812835199999995</v>
          </cell>
          <cell r="J142">
            <v>9.5063103359999985</v>
          </cell>
          <cell r="K142">
            <v>62.319145535999994</v>
          </cell>
        </row>
        <row r="143">
          <cell r="B143" t="str">
            <v>USA-19</v>
          </cell>
          <cell r="C143" t="str">
            <v>Inalterabilidad de los Agregados Finos por Medio del Sulfato de Sodio o Magnesio (Durabilidad)</v>
          </cell>
          <cell r="D143" t="str">
            <v>MTC  E-209 (00)</v>
          </cell>
          <cell r="E143" t="str">
            <v>1</v>
          </cell>
          <cell r="F143">
            <v>72.55</v>
          </cell>
          <cell r="G143">
            <v>1.7419100000000001</v>
          </cell>
          <cell r="H143">
            <v>1.74191E-2</v>
          </cell>
          <cell r="I143">
            <v>73.996336799999995</v>
          </cell>
          <cell r="J143">
            <v>13.319340623999999</v>
          </cell>
          <cell r="K143">
            <v>87.315677424</v>
          </cell>
        </row>
        <row r="144">
          <cell r="B144" t="str">
            <v>USA-23</v>
          </cell>
          <cell r="C144" t="str">
            <v>Determinación de material más fino que pasan tamiz Nº 200 (0,75 m) por lavado en agregados</v>
          </cell>
          <cell r="D144" t="str">
            <v>MTC  E-202 (00)</v>
          </cell>
          <cell r="E144" t="str">
            <v>1</v>
          </cell>
          <cell r="F144">
            <v>31.48</v>
          </cell>
          <cell r="G144">
            <v>0.75588999999999995</v>
          </cell>
          <cell r="H144">
            <v>7.5588999999999995E-3</v>
          </cell>
          <cell r="I144">
            <v>32.110207199999998</v>
          </cell>
          <cell r="J144">
            <v>5.7798372959999993</v>
          </cell>
          <cell r="K144">
            <v>37.890044495999994</v>
          </cell>
        </row>
        <row r="145">
          <cell r="B145" t="str">
            <v>USA-27</v>
          </cell>
          <cell r="C145" t="str">
            <v xml:space="preserve"> Peso Específico y Absorción del Agregado Fino </v>
          </cell>
          <cell r="D145" t="str">
            <v>MTC  E-205 (00)</v>
          </cell>
          <cell r="E145" t="str">
            <v>1</v>
          </cell>
          <cell r="F145">
            <v>54.1</v>
          </cell>
          <cell r="G145">
            <v>1.29888</v>
          </cell>
          <cell r="H145">
            <v>1.29888E-2</v>
          </cell>
          <cell r="I145">
            <v>55.1764224</v>
          </cell>
          <cell r="J145">
            <v>9.9317560319999991</v>
          </cell>
          <cell r="K145">
            <v>65.108178432000003</v>
          </cell>
        </row>
        <row r="146">
          <cell r="B146" t="str">
            <v>USA-28</v>
          </cell>
          <cell r="C146" t="str">
            <v xml:space="preserve"> Impurezas Orgánicas en Arenas (Cualitativo)</v>
          </cell>
          <cell r="D146" t="str">
            <v>MTC  E-213 (00)</v>
          </cell>
          <cell r="E146" t="str">
            <v>1</v>
          </cell>
          <cell r="F146">
            <v>28.27</v>
          </cell>
          <cell r="G146">
            <v>0.67866000000000004</v>
          </cell>
          <cell r="H146">
            <v>6.7866000000000003E-3</v>
          </cell>
          <cell r="I146">
            <v>28.829476799999998</v>
          </cell>
          <cell r="J146">
            <v>5.1893058239999998</v>
          </cell>
          <cell r="K146">
            <v>34.018782623999996</v>
          </cell>
        </row>
        <row r="147">
          <cell r="B147" t="str">
            <v>USA-32</v>
          </cell>
          <cell r="C147" t="str">
            <v xml:space="preserve"> Carbón y Lignito o Partículas Livianas en el Agregado</v>
          </cell>
          <cell r="D147" t="str">
            <v>MTC  E-211 (00)</v>
          </cell>
          <cell r="E147" t="str">
            <v>1</v>
          </cell>
          <cell r="F147">
            <v>54.31</v>
          </cell>
          <cell r="G147">
            <v>1.30396</v>
          </cell>
          <cell r="H147">
            <v>1.30396E-2</v>
          </cell>
          <cell r="I147">
            <v>55.392220799999997</v>
          </cell>
          <cell r="J147">
            <v>9.9705997439999994</v>
          </cell>
          <cell r="K147">
            <v>65.362820544000002</v>
          </cell>
        </row>
        <row r="148">
          <cell r="B148" t="str">
            <v>USA-33</v>
          </cell>
          <cell r="C148" t="str">
            <v xml:space="preserve"> Cálculo del Módulo de Fineza del Agregado Fino</v>
          </cell>
          <cell r="D148" t="str">
            <v>ASTM C - 125 (03)</v>
          </cell>
          <cell r="E148" t="str">
            <v>1</v>
          </cell>
          <cell r="F148">
            <v>54.31</v>
          </cell>
          <cell r="G148">
            <v>0.61414000000000002</v>
          </cell>
          <cell r="H148">
            <v>6.1414E-3</v>
          </cell>
          <cell r="I148">
            <v>26.0886672</v>
          </cell>
          <cell r="J148">
            <v>4.6959600959999994</v>
          </cell>
          <cell r="K148">
            <v>30.784627296</v>
          </cell>
        </row>
        <row r="149">
          <cell r="B149" t="str">
            <v>UAQ-17</v>
          </cell>
          <cell r="C149" t="str">
            <v>Agregados, Método de ensayo para la determinación cuantitativa de sulfatos solubles en agua para agregados en hormigón c/u(Concreto)</v>
          </cell>
          <cell r="D149" t="str">
            <v>NTP 400.042 (01)</v>
          </cell>
          <cell r="E149" t="str">
            <v>1</v>
          </cell>
          <cell r="F149">
            <v>62.63</v>
          </cell>
          <cell r="G149">
            <v>1.50362</v>
          </cell>
          <cell r="H149">
            <v>1.50362E-2</v>
          </cell>
          <cell r="I149">
            <v>63.873777599999997</v>
          </cell>
          <cell r="J149">
            <v>11.497279967999999</v>
          </cell>
          <cell r="K149">
            <v>75.371057567999998</v>
          </cell>
        </row>
        <row r="150">
          <cell r="B150" t="str">
            <v>UAQ-18</v>
          </cell>
          <cell r="C150" t="str">
            <v>Agregados, Método de ensayo para la determinación cuantitativa de cloruros solubles en agua para agregados en hormigón c/u(Concreto)</v>
          </cell>
          <cell r="D150" t="str">
            <v>NTP 400.042 (01)</v>
          </cell>
          <cell r="E150" t="str">
            <v>1</v>
          </cell>
          <cell r="F150">
            <v>60.23</v>
          </cell>
          <cell r="G150">
            <v>1.44604</v>
          </cell>
          <cell r="H150">
            <v>1.44604E-2</v>
          </cell>
          <cell r="I150">
            <v>61.427779199999996</v>
          </cell>
          <cell r="J150">
            <v>11.057000255999998</v>
          </cell>
          <cell r="K150">
            <v>72.484779455999998</v>
          </cell>
        </row>
        <row r="151">
          <cell r="B151" t="str">
            <v>TOTAL</v>
          </cell>
          <cell r="F151">
            <v>579.5100000000001</v>
          </cell>
          <cell r="K151">
            <v>662.86449590399991</v>
          </cell>
        </row>
      </sheetData>
      <sheetData sheetId="10">
        <row r="4">
          <cell r="C4" t="str">
            <v xml:space="preserve">Ensayos Químicos en agua </v>
          </cell>
        </row>
        <row r="5">
          <cell r="C5" t="str">
            <v>Código</v>
          </cell>
          <cell r="D5" t="str">
            <v>Descripción</v>
          </cell>
          <cell r="E5" t="str">
            <v xml:space="preserve">P.Unit (S/.) </v>
          </cell>
          <cell r="F5" t="str">
            <v>NTP</v>
          </cell>
          <cell r="G5" t="str">
            <v>ASTM</v>
          </cell>
          <cell r="H5" t="str">
            <v>SIN IGV</v>
          </cell>
        </row>
        <row r="6">
          <cell r="C6" t="str">
            <v xml:space="preserve">QU05 </v>
          </cell>
          <cell r="D6" t="str">
            <v>Control de calidad de agua (Incluye: contenido de residuo sólido, sulfatos, cloruros, sólidos en suspensión, pH)</v>
          </cell>
          <cell r="E6">
            <v>300</v>
          </cell>
          <cell r="F6" t="str">
            <v xml:space="preserve">339.088 </v>
          </cell>
          <cell r="G6" t="str">
            <v xml:space="preserve">--- </v>
          </cell>
          <cell r="H6">
            <v>254.23728813559325</v>
          </cell>
        </row>
        <row r="7">
          <cell r="C7" t="str">
            <v xml:space="preserve">QU06 </v>
          </cell>
          <cell r="D7" t="str">
            <v>Contenido de sales solubles totales (residuo sólido)</v>
          </cell>
          <cell r="E7">
            <v>70</v>
          </cell>
          <cell r="F7" t="str">
            <v xml:space="preserve">339.071 </v>
          </cell>
          <cell r="G7" t="str">
            <v xml:space="preserve">D5907 </v>
          </cell>
          <cell r="H7">
            <v>59.322033898305087</v>
          </cell>
        </row>
        <row r="8">
          <cell r="C8" t="str">
            <v xml:space="preserve">QU07 </v>
          </cell>
          <cell r="D8" t="str">
            <v>Contenido de sulfatos</v>
          </cell>
          <cell r="E8">
            <v>75</v>
          </cell>
          <cell r="F8" t="str">
            <v xml:space="preserve">339.074 </v>
          </cell>
          <cell r="G8" t="str">
            <v xml:space="preserve">D516 </v>
          </cell>
          <cell r="H8">
            <v>63.559322033898312</v>
          </cell>
        </row>
        <row r="9">
          <cell r="C9" t="str">
            <v xml:space="preserve">QU08 </v>
          </cell>
          <cell r="D9" t="str">
            <v>Contenido de cloruros</v>
          </cell>
          <cell r="E9">
            <v>75</v>
          </cell>
          <cell r="F9" t="str">
            <v xml:space="preserve">339.076 </v>
          </cell>
          <cell r="G9" t="str">
            <v xml:space="preserve">D512 </v>
          </cell>
          <cell r="H9">
            <v>63.559322033898312</v>
          </cell>
        </row>
        <row r="10">
          <cell r="C10" t="str">
            <v xml:space="preserve">QU09 </v>
          </cell>
          <cell r="D10" t="str">
            <v>Sólidos en suspensión</v>
          </cell>
          <cell r="E10">
            <v>35</v>
          </cell>
          <cell r="F10" t="str">
            <v xml:space="preserve">--- </v>
          </cell>
          <cell r="G10" t="str">
            <v xml:space="preserve">D5907 </v>
          </cell>
          <cell r="H10">
            <v>29.661016949152543</v>
          </cell>
        </row>
        <row r="11">
          <cell r="C11" t="str">
            <v xml:space="preserve">QU10 </v>
          </cell>
          <cell r="D11" t="str">
            <v>Determinación del pH</v>
          </cell>
          <cell r="E11">
            <v>45</v>
          </cell>
          <cell r="F11" t="str">
            <v xml:space="preserve">339.073 </v>
          </cell>
          <cell r="G11" t="str">
            <v xml:space="preserve">D1293 </v>
          </cell>
          <cell r="H11">
            <v>38.135593220338983</v>
          </cell>
        </row>
        <row r="12">
          <cell r="C12" t="str">
            <v>TOTAL</v>
          </cell>
          <cell r="E12">
            <v>600</v>
          </cell>
          <cell r="H12">
            <v>508.47457627118649</v>
          </cell>
        </row>
        <row r="14">
          <cell r="C14" t="str">
            <v>Fuente</v>
          </cell>
          <cell r="D14" t="str">
            <v>Laboratorio de Ensayos SENCICO</v>
          </cell>
        </row>
        <row r="15">
          <cell r="D15" t="str">
            <v>Numero de Ensayos</v>
          </cell>
        </row>
        <row r="16">
          <cell r="H16" t="str">
            <v>SIN IGV</v>
          </cell>
        </row>
        <row r="17">
          <cell r="C17" t="str">
            <v>SU17</v>
          </cell>
          <cell r="D17" t="str">
            <v>Proctor modificado</v>
          </cell>
          <cell r="E17">
            <v>95</v>
          </cell>
          <cell r="H17">
            <v>80.508474576271198</v>
          </cell>
        </row>
        <row r="19">
          <cell r="C19" t="str">
            <v xml:space="preserve">Agregados (ocultar) </v>
          </cell>
        </row>
        <row r="20">
          <cell r="C20" t="str">
            <v xml:space="preserve">Código </v>
          </cell>
          <cell r="D20" t="str">
            <v xml:space="preserve">Descripción </v>
          </cell>
          <cell r="E20" t="str">
            <v xml:space="preserve">P.Unit. (S/.) </v>
          </cell>
          <cell r="F20" t="str">
            <v xml:space="preserve">NTP </v>
          </cell>
          <cell r="G20" t="str">
            <v xml:space="preserve">ASTM </v>
          </cell>
          <cell r="H20" t="str">
            <v>SIN IGV</v>
          </cell>
        </row>
        <row r="21">
          <cell r="C21" t="str">
            <v xml:space="preserve">AG01A </v>
          </cell>
          <cell r="D21" t="str">
            <v>ANALISIS GRANULOMÉTRICO (F, G)</v>
          </cell>
          <cell r="E21">
            <v>40</v>
          </cell>
          <cell r="F21" t="str">
            <v xml:space="preserve">400.012 </v>
          </cell>
          <cell r="G21" t="str">
            <v xml:space="preserve">C 136 </v>
          </cell>
          <cell r="H21">
            <v>33.898305084745765</v>
          </cell>
        </row>
        <row r="22">
          <cell r="C22" t="str">
            <v xml:space="preserve">AG01B </v>
          </cell>
          <cell r="D22" t="str">
            <v>ANALISIS GRANULOMÉTRICO (Glb)</v>
          </cell>
          <cell r="E22">
            <v>50</v>
          </cell>
          <cell r="F22" t="str">
            <v xml:space="preserve">400.012 </v>
          </cell>
          <cell r="H22">
            <v>42.372881355932208</v>
          </cell>
        </row>
        <row r="23">
          <cell r="C23" t="str">
            <v xml:space="preserve">AG02 </v>
          </cell>
          <cell r="D23" t="str">
            <v>IMPUREZAS ORGÁNICAS (Fino)</v>
          </cell>
          <cell r="E23">
            <v>30</v>
          </cell>
          <cell r="F23" t="str">
            <v xml:space="preserve">400.024 </v>
          </cell>
          <cell r="G23" t="str">
            <v xml:space="preserve">C 40 </v>
          </cell>
          <cell r="H23">
            <v>25.423728813559322</v>
          </cell>
        </row>
        <row r="24">
          <cell r="C24" t="str">
            <v xml:space="preserve">AG03 </v>
          </cell>
          <cell r="D24" t="str">
            <v>TERRONES DE ARCILLA Y PARTÍCULAS FRIABLES (F o G)</v>
          </cell>
          <cell r="E24">
            <v>80</v>
          </cell>
          <cell r="F24" t="str">
            <v xml:space="preserve">400.015 </v>
          </cell>
          <cell r="G24" t="str">
            <v xml:space="preserve">C 142 </v>
          </cell>
          <cell r="H24">
            <v>67.79661016949153</v>
          </cell>
        </row>
        <row r="25">
          <cell r="C25" t="str">
            <v xml:space="preserve">AG04 </v>
          </cell>
          <cell r="D25" t="str">
            <v>MATERIAL MÁS FINO MALLA 200 (F o G)</v>
          </cell>
          <cell r="E25">
            <v>50</v>
          </cell>
          <cell r="F25" t="str">
            <v xml:space="preserve">400.018 </v>
          </cell>
          <cell r="G25" t="str">
            <v xml:space="preserve">C 117 </v>
          </cell>
          <cell r="H25">
            <v>42.372881355932208</v>
          </cell>
        </row>
        <row r="26">
          <cell r="C26" t="str">
            <v xml:space="preserve">AG05A </v>
          </cell>
          <cell r="D26" t="str">
            <v>INALTERABILIDAD (F o G) CON SULFATO DE MAGNESIO</v>
          </cell>
          <cell r="E26">
            <v>150</v>
          </cell>
          <cell r="F26" t="str">
            <v xml:space="preserve">400.016 </v>
          </cell>
          <cell r="G26" t="str">
            <v xml:space="preserve">C 88 </v>
          </cell>
          <cell r="H26">
            <v>127.11864406779662</v>
          </cell>
        </row>
        <row r="27">
          <cell r="C27" t="str">
            <v xml:space="preserve">AG05B </v>
          </cell>
          <cell r="D27" t="str">
            <v>INALTERABILIDAD (Glb) CON SULFATO DE MAGNESIO</v>
          </cell>
          <cell r="E27">
            <v>300</v>
          </cell>
          <cell r="F27" t="str">
            <v xml:space="preserve">400.016 </v>
          </cell>
          <cell r="G27" t="str">
            <v xml:space="preserve">C 88 </v>
          </cell>
          <cell r="H27">
            <v>254.23728813559325</v>
          </cell>
        </row>
        <row r="28">
          <cell r="C28" t="str">
            <v xml:space="preserve">AG06A </v>
          </cell>
          <cell r="D28" t="str">
            <v>PESO ESPECÍFICO Y ABSORCIÓN (F)</v>
          </cell>
          <cell r="E28">
            <v>35</v>
          </cell>
          <cell r="F28" t="str">
            <v xml:space="preserve">400.022 </v>
          </cell>
          <cell r="G28" t="str">
            <v xml:space="preserve">C 128 </v>
          </cell>
          <cell r="H28">
            <v>29.661016949152543</v>
          </cell>
        </row>
        <row r="29">
          <cell r="C29" t="str">
            <v xml:space="preserve">AG06B </v>
          </cell>
          <cell r="D29" t="str">
            <v>PESO ESPECÍFICO Y ABSORCIÓN (G)</v>
          </cell>
          <cell r="E29">
            <v>35</v>
          </cell>
          <cell r="F29" t="str">
            <v xml:space="preserve">400.021 </v>
          </cell>
          <cell r="G29" t="str">
            <v xml:space="preserve">C 127 </v>
          </cell>
          <cell r="H29">
            <v>29.661016949152543</v>
          </cell>
        </row>
        <row r="30">
          <cell r="C30" t="str">
            <v xml:space="preserve">AG06C </v>
          </cell>
          <cell r="D30" t="str">
            <v>PESO ESPECÍFICO Y ABSORCIÓN (Glb)</v>
          </cell>
          <cell r="E30">
            <v>70</v>
          </cell>
          <cell r="H30">
            <v>59.322033898305087</v>
          </cell>
        </row>
        <row r="31">
          <cell r="C31" t="str">
            <v xml:space="preserve">AG07 </v>
          </cell>
          <cell r="D31" t="str">
            <v>CONTENIDO DE HUMEDAD (F, G o Glb)</v>
          </cell>
          <cell r="E31">
            <v>15</v>
          </cell>
          <cell r="F31" t="str">
            <v xml:space="preserve">339.185 </v>
          </cell>
          <cell r="G31" t="str">
            <v xml:space="preserve">C 566 </v>
          </cell>
          <cell r="H31">
            <v>12.711864406779661</v>
          </cell>
        </row>
        <row r="32">
          <cell r="C32" t="str">
            <v xml:space="preserve">AG08 </v>
          </cell>
          <cell r="D32" t="str">
            <v>DESGASTE POR ABRASIÓN (F o G)</v>
          </cell>
          <cell r="E32">
            <v>100</v>
          </cell>
          <cell r="F32" t="str">
            <v xml:space="preserve">400.019/.020 </v>
          </cell>
          <cell r="G32" t="str">
            <v xml:space="preserve">C 131 / C 535 </v>
          </cell>
          <cell r="H32">
            <v>84.745762711864415</v>
          </cell>
        </row>
        <row r="33">
          <cell r="C33" t="str">
            <v xml:space="preserve">AG09 </v>
          </cell>
          <cell r="D33" t="str">
            <v>PESO UNITARIO (F, G o Glb.)</v>
          </cell>
          <cell r="E33">
            <v>40</v>
          </cell>
          <cell r="F33" t="str">
            <v xml:space="preserve">400.017 </v>
          </cell>
          <cell r="G33" t="str">
            <v xml:space="preserve">C 29/C29M </v>
          </cell>
          <cell r="H33">
            <v>33.898305084745765</v>
          </cell>
        </row>
        <row r="34">
          <cell r="C34" t="str">
            <v xml:space="preserve">AG10 </v>
          </cell>
          <cell r="D34" t="str">
            <v>DETERMINACIÓN DE ERROR DEL EQUIPO MEDIDOR DE AIRE</v>
          </cell>
          <cell r="E34">
            <v>150</v>
          </cell>
          <cell r="F34" t="str">
            <v xml:space="preserve">339.083 </v>
          </cell>
          <cell r="G34" t="str">
            <v xml:space="preserve">C 231 </v>
          </cell>
          <cell r="H34">
            <v>127.11864406779662</v>
          </cell>
        </row>
        <row r="36">
          <cell r="C36" t="str">
            <v xml:space="preserve">Concreto (ocultar) </v>
          </cell>
        </row>
        <row r="37">
          <cell r="C37" t="str">
            <v xml:space="preserve">Código </v>
          </cell>
          <cell r="D37" t="str">
            <v>Descripción</v>
          </cell>
          <cell r="E37" t="str">
            <v xml:space="preserve">P.Unit (S/.) </v>
          </cell>
          <cell r="F37" t="str">
            <v xml:space="preserve">NTP </v>
          </cell>
          <cell r="G37" t="str">
            <v xml:space="preserve">ASTM </v>
          </cell>
          <cell r="H37" t="str">
            <v>SIN IGV</v>
          </cell>
        </row>
        <row r="38">
          <cell r="C38" t="str">
            <v xml:space="preserve">CO01 </v>
          </cell>
          <cell r="D38" t="str">
            <v>DISEÑO DE MEZCLAS</v>
          </cell>
          <cell r="E38">
            <v>380</v>
          </cell>
          <cell r="F38" t="str">
            <v xml:space="preserve">ACI 211 </v>
          </cell>
          <cell r="H38">
            <v>322.03389830508479</v>
          </cell>
        </row>
        <row r="39">
          <cell r="C39" t="str">
            <v xml:space="preserve">CO02 </v>
          </cell>
          <cell r="D39" t="str">
            <v>VERIFICACIÓN DE DISEÑO</v>
          </cell>
          <cell r="E39">
            <v>190</v>
          </cell>
          <cell r="H39">
            <v>161.0169491525424</v>
          </cell>
        </row>
        <row r="40">
          <cell r="C40" t="str">
            <v xml:space="preserve">CO03 </v>
          </cell>
          <cell r="D40" t="str">
            <v>EXUDACIÓN</v>
          </cell>
          <cell r="E40">
            <v>45</v>
          </cell>
          <cell r="F40" t="str">
            <v xml:space="preserve">339.077 </v>
          </cell>
          <cell r="G40" t="str">
            <v xml:space="preserve">C 232 </v>
          </cell>
          <cell r="H40">
            <v>38.135593220338983</v>
          </cell>
        </row>
        <row r="41">
          <cell r="C41" t="str">
            <v xml:space="preserve">CO04 </v>
          </cell>
          <cell r="D41" t="str">
            <v>PESO POR METRO CÚBICO, RENDIMIENTO, CONT. AIRE</v>
          </cell>
          <cell r="E41">
            <v>45</v>
          </cell>
          <cell r="F41" t="str">
            <v xml:space="preserve">339.046 </v>
          </cell>
          <cell r="G41" t="str">
            <v xml:space="preserve">C 138 </v>
          </cell>
          <cell r="H41">
            <v>38.135593220338983</v>
          </cell>
        </row>
        <row r="42">
          <cell r="C42" t="str">
            <v xml:space="preserve">CO05 </v>
          </cell>
          <cell r="D42" t="str">
            <v>MÉTODO DE PRESIÓN WASHINGTON</v>
          </cell>
          <cell r="E42">
            <v>50</v>
          </cell>
          <cell r="F42" t="str">
            <v xml:space="preserve">339.083 </v>
          </cell>
          <cell r="G42" t="str">
            <v xml:space="preserve">C 231 </v>
          </cell>
          <cell r="H42">
            <v>42.372881355932208</v>
          </cell>
        </row>
        <row r="43">
          <cell r="C43" t="str">
            <v xml:space="preserve">CO06 </v>
          </cell>
          <cell r="D43" t="str">
            <v>TIEMPO DE FRAGUADO</v>
          </cell>
          <cell r="E43" t="str">
            <v xml:space="preserve">S,P, </v>
          </cell>
          <cell r="F43" t="str">
            <v xml:space="preserve">339.082 </v>
          </cell>
          <cell r="G43" t="str">
            <v xml:space="preserve">C 403 </v>
          </cell>
        </row>
        <row r="44">
          <cell r="C44" t="str">
            <v xml:space="preserve">CO07 </v>
          </cell>
          <cell r="D44" t="str">
            <v>CAMBIO DE LONGITUD EN MORTEROS Y CONCRETO</v>
          </cell>
          <cell r="E44">
            <v>100</v>
          </cell>
          <cell r="F44" t="str">
            <v xml:space="preserve">334.094 </v>
          </cell>
          <cell r="G44" t="str">
            <v xml:space="preserve">C 1012 </v>
          </cell>
          <cell r="H44">
            <v>84.745762711864415</v>
          </cell>
        </row>
        <row r="45">
          <cell r="C45" t="str">
            <v xml:space="preserve">CO08 </v>
          </cell>
          <cell r="D45" t="str">
            <v>CONTROL DE CALIDAD DE CONCRETO FRESCO EN OBRA</v>
          </cell>
          <cell r="E45" t="str">
            <v xml:space="preserve">S,P, </v>
          </cell>
          <cell r="F45" t="str">
            <v xml:space="preserve">VARIAS </v>
          </cell>
        </row>
        <row r="46">
          <cell r="C46" t="str">
            <v xml:space="preserve">CO09A </v>
          </cell>
          <cell r="D46" t="str">
            <v>COMPRESIÓN (MÍNIMO 02 PROB)</v>
          </cell>
          <cell r="E46">
            <v>6</v>
          </cell>
          <cell r="F46" t="str">
            <v xml:space="preserve">339.034 </v>
          </cell>
          <cell r="G46" t="str">
            <v xml:space="preserve">C 39 </v>
          </cell>
          <cell r="H46">
            <v>5.0847457627118651</v>
          </cell>
        </row>
        <row r="47">
          <cell r="C47" t="str">
            <v xml:space="preserve">CO09B </v>
          </cell>
          <cell r="D47" t="str">
            <v>COMPRESIÓN TARIFA PREFERENCIAL (MÍNIMO 02 PROB)</v>
          </cell>
          <cell r="E47">
            <v>12</v>
          </cell>
          <cell r="F47" t="str">
            <v xml:space="preserve">339.034 </v>
          </cell>
          <cell r="G47" t="str">
            <v xml:space="preserve">C 39 </v>
          </cell>
          <cell r="H47">
            <v>10.16949152542373</v>
          </cell>
        </row>
        <row r="48">
          <cell r="C48" t="str">
            <v xml:space="preserve">CO10 </v>
          </cell>
          <cell r="D48" t="str">
            <v>FLEXIÓN</v>
          </cell>
          <cell r="E48">
            <v>50</v>
          </cell>
          <cell r="F48" t="str">
            <v xml:space="preserve">339.078/079 </v>
          </cell>
          <cell r="G48" t="str">
            <v xml:space="preserve">C 78 / C 293 </v>
          </cell>
          <cell r="H48">
            <v>42.372881355932208</v>
          </cell>
        </row>
        <row r="49">
          <cell r="C49" t="str">
            <v xml:space="preserve">CO11 </v>
          </cell>
          <cell r="D49" t="str">
            <v>TRACCIÓN POR COMPRESIÓN DIAMETRAL</v>
          </cell>
          <cell r="E49">
            <v>30</v>
          </cell>
          <cell r="F49" t="str">
            <v xml:space="preserve">339.084 </v>
          </cell>
          <cell r="G49" t="str">
            <v xml:space="preserve">C 496 </v>
          </cell>
          <cell r="H49">
            <v>25.423728813559322</v>
          </cell>
        </row>
        <row r="50">
          <cell r="C50" t="str">
            <v xml:space="preserve">CO12 </v>
          </cell>
          <cell r="D50" t="str">
            <v>ESCLEROMETRÍA</v>
          </cell>
          <cell r="E50" t="str">
            <v xml:space="preserve">S,P, </v>
          </cell>
          <cell r="F50" t="str">
            <v xml:space="preserve">339.181 </v>
          </cell>
          <cell r="G50" t="str">
            <v xml:space="preserve">C 805 </v>
          </cell>
        </row>
        <row r="51">
          <cell r="C51" t="str">
            <v xml:space="preserve">CO13 </v>
          </cell>
          <cell r="D51" t="str">
            <v>MÓDULO DE ELASTICIDAD ESTÁTICO</v>
          </cell>
          <cell r="E51">
            <v>40</v>
          </cell>
          <cell r="G51" t="str">
            <v xml:space="preserve">C 469 </v>
          </cell>
          <cell r="H51">
            <v>33.898305084745765</v>
          </cell>
        </row>
        <row r="52">
          <cell r="C52" t="str">
            <v xml:space="preserve">CO14 </v>
          </cell>
          <cell r="D52" t="str">
            <v>EXTRACCIÓN, TALLADO Y ENSAYO DE COMPRESIÓN DE TESTIGOS DIAMANTINOS EN LABORATORIO:</v>
          </cell>
          <cell r="H52">
            <v>0</v>
          </cell>
        </row>
        <row r="53">
          <cell r="C53" t="str">
            <v xml:space="preserve">CO14A </v>
          </cell>
          <cell r="D53" t="str">
            <v>EXTRACCIÓN, TALLADO Y ENSAYO DE COMPRESIÓN DE TES. DIAM. BROCA DE 3" EN LAB.</v>
          </cell>
          <cell r="E53">
            <v>200</v>
          </cell>
          <cell r="F53" t="str">
            <v xml:space="preserve">339.059 </v>
          </cell>
          <cell r="G53" t="str">
            <v xml:space="preserve">C 42 </v>
          </cell>
          <cell r="H53">
            <v>169.49152542372883</v>
          </cell>
        </row>
        <row r="54">
          <cell r="C54" t="str">
            <v xml:space="preserve">CO14B </v>
          </cell>
          <cell r="D54" t="str">
            <v>EXTRACCIÓN, TALLADO Y ENSAYO DE COMPRESIÓN DE TES. DIAM. BROCA DE 4" EN LAB.</v>
          </cell>
          <cell r="E54">
            <v>250</v>
          </cell>
          <cell r="F54" t="str">
            <v xml:space="preserve">339.059 </v>
          </cell>
          <cell r="G54" t="str">
            <v xml:space="preserve">C 42 </v>
          </cell>
          <cell r="H54">
            <v>211.86440677966104</v>
          </cell>
        </row>
        <row r="55">
          <cell r="C55" t="str">
            <v xml:space="preserve">CO14C </v>
          </cell>
          <cell r="D55" t="str">
            <v>EXTRACCIÓN, TALLADO Y ENSAYO DE COMPRESIÓN DE TES. DIAM. BROCA DE 6" EN LAB.</v>
          </cell>
          <cell r="E55">
            <v>300</v>
          </cell>
          <cell r="F55" t="str">
            <v xml:space="preserve">339.059 </v>
          </cell>
          <cell r="G55" t="str">
            <v xml:space="preserve">C 42 </v>
          </cell>
          <cell r="H55">
            <v>254.23728813559325</v>
          </cell>
        </row>
        <row r="56">
          <cell r="C56" t="str">
            <v xml:space="preserve">CO14D </v>
          </cell>
          <cell r="D56" t="str">
            <v>EXTRACCIÓN, TALLADO Y ENSAYO DE COMPRESIÓN DE TES. DIAM. EN OBRA</v>
          </cell>
          <cell r="E56" t="str">
            <v xml:space="preserve">S,P, </v>
          </cell>
          <cell r="F56" t="str">
            <v xml:space="preserve">339.059 </v>
          </cell>
          <cell r="G56" t="str">
            <v xml:space="preserve">C 42 </v>
          </cell>
        </row>
        <row r="57">
          <cell r="C57" t="str">
            <v xml:space="preserve">CO15 </v>
          </cell>
          <cell r="D57" t="str">
            <v>TEMPERATURA DEL CONCRETO FRESCO</v>
          </cell>
          <cell r="E57">
            <v>5</v>
          </cell>
          <cell r="F57" t="str">
            <v xml:space="preserve">339.184 </v>
          </cell>
          <cell r="G57" t="str">
            <v xml:space="preserve">C 1064 </v>
          </cell>
          <cell r="H57">
            <v>4.2372881355932206</v>
          </cell>
        </row>
        <row r="58">
          <cell r="C58" t="str">
            <v xml:space="preserve">CO16 </v>
          </cell>
          <cell r="D58" t="str">
            <v>ASENTAMIENTO (03 RESULTADOS-LAB.)</v>
          </cell>
          <cell r="E58">
            <v>60</v>
          </cell>
          <cell r="F58" t="str">
            <v xml:space="preserve">339.035 </v>
          </cell>
          <cell r="G58" t="str">
            <v xml:space="preserve">C 143 </v>
          </cell>
          <cell r="H58">
            <v>50.847457627118644</v>
          </cell>
        </row>
        <row r="59">
          <cell r="C59" t="str">
            <v xml:space="preserve">CO17 </v>
          </cell>
          <cell r="D59" t="str">
            <v>CORTE TESTIGO (TALLADO DOS LADOS)</v>
          </cell>
          <cell r="E59">
            <v>35</v>
          </cell>
          <cell r="H59">
            <v>29.661016949152543</v>
          </cell>
        </row>
        <row r="60">
          <cell r="C60" t="str">
            <v xml:space="preserve">CO18 </v>
          </cell>
          <cell r="D60" t="str">
            <v>REFRENTADO CON YESO Y ENSAYO DE COMPRESIÓN</v>
          </cell>
          <cell r="E60">
            <v>10</v>
          </cell>
          <cell r="F60" t="str">
            <v xml:space="preserve">REF. 339.037 </v>
          </cell>
          <cell r="G60" t="str">
            <v xml:space="preserve">REF. C 617 </v>
          </cell>
          <cell r="H60">
            <v>8.4745762711864412</v>
          </cell>
        </row>
        <row r="61">
          <cell r="C61" t="str">
            <v xml:space="preserve">CO19A </v>
          </cell>
          <cell r="D61" t="str">
            <v>EXTRACCIÓN DE TESTIGO DIAMANTINO DE 2 pulg. EN M.ASFALTICA EN LAB.</v>
          </cell>
          <cell r="E61">
            <v>100</v>
          </cell>
          <cell r="F61" t="str">
            <v xml:space="preserve">REF. 339.037 </v>
          </cell>
          <cell r="G61" t="str">
            <v xml:space="preserve">REF. C 617 </v>
          </cell>
          <cell r="H61">
            <v>84.745762711864415</v>
          </cell>
        </row>
        <row r="62">
          <cell r="C62" t="str">
            <v xml:space="preserve">CO19B </v>
          </cell>
          <cell r="D62" t="str">
            <v>EXTRACCIÓN DE TESTIGO DIAMANTINO DE 4 pulg. EN M.ASFALTICA EN LAB.</v>
          </cell>
          <cell r="E62">
            <v>125</v>
          </cell>
          <cell r="F62" t="str">
            <v xml:space="preserve">REF. 339.037 </v>
          </cell>
          <cell r="G62" t="str">
            <v xml:space="preserve">REF. C 617 </v>
          </cell>
          <cell r="H62">
            <v>105.93220338983052</v>
          </cell>
        </row>
        <row r="63">
          <cell r="C63" t="str">
            <v xml:space="preserve">CO19C </v>
          </cell>
          <cell r="D63" t="str">
            <v>EXTRACCIÓN DE TESTIGO DIAMANTINO DE 6 pulg. EN M.ASFALTICA EN LAB.</v>
          </cell>
          <cell r="E63">
            <v>150</v>
          </cell>
          <cell r="F63" t="str">
            <v xml:space="preserve">REF. 339.037 </v>
          </cell>
          <cell r="G63" t="str">
            <v xml:space="preserve">REF. C 617 </v>
          </cell>
          <cell r="H63">
            <v>127.11864406779662</v>
          </cell>
        </row>
        <row r="64">
          <cell r="C64" t="str">
            <v xml:space="preserve">CO20 </v>
          </cell>
          <cell r="D64" t="str">
            <v>COMPRESIÓN DE TESTIGO DIAMANTINO (NO INC. TALLADO)</v>
          </cell>
          <cell r="E64">
            <v>35</v>
          </cell>
          <cell r="F64" t="str">
            <v xml:space="preserve">REF. 339.037 </v>
          </cell>
          <cell r="G64" t="str">
            <v xml:space="preserve">REF. C 617 </v>
          </cell>
          <cell r="H64">
            <v>29.661016949152543</v>
          </cell>
        </row>
        <row r="65">
          <cell r="C65" t="str">
            <v xml:space="preserve">CO21 </v>
          </cell>
          <cell r="D65" t="str">
            <v>DENSIDAD, ABSORCIÓN Y % DE VACÍOS CONCRETO ENDURECIDO (NO INCLUYE TALLADO)</v>
          </cell>
          <cell r="E65">
            <v>60</v>
          </cell>
          <cell r="F65" t="str">
            <v xml:space="preserve">339.187 </v>
          </cell>
          <cell r="G65" t="str">
            <v xml:space="preserve">C 642 </v>
          </cell>
          <cell r="H65">
            <v>50.847457627118644</v>
          </cell>
        </row>
        <row r="66">
          <cell r="C66" t="str">
            <v xml:space="preserve">CO22 </v>
          </cell>
          <cell r="D66" t="str">
            <v>DETERMINACIÓN DE ERROR DEL EQUIPO ESCLEROMÉTRICO</v>
          </cell>
          <cell r="E66">
            <v>120</v>
          </cell>
          <cell r="H66">
            <v>101.69491525423729</v>
          </cell>
        </row>
        <row r="67">
          <cell r="C67" t="str">
            <v xml:space="preserve">CO23A </v>
          </cell>
          <cell r="D67" t="str">
            <v>EXTRACCIÓN Y TALLADO DE 2 pulg (NO INCLUYE COMPRESIÓN) EN LAB.</v>
          </cell>
          <cell r="E67">
            <v>140</v>
          </cell>
          <cell r="F67" t="str">
            <v xml:space="preserve">339.059 </v>
          </cell>
          <cell r="G67" t="str">
            <v xml:space="preserve">C 42 </v>
          </cell>
          <cell r="H67">
            <v>118.64406779661017</v>
          </cell>
        </row>
        <row r="68">
          <cell r="C68" t="str">
            <v xml:space="preserve">CO23B </v>
          </cell>
          <cell r="D68" t="str">
            <v>EXTRACCIÓN Y TALLADO DE 4 pulg (NO INCLUYE COMPRESIÓN) EN LAB.</v>
          </cell>
          <cell r="E68">
            <v>215</v>
          </cell>
          <cell r="F68" t="str">
            <v xml:space="preserve">339.059 </v>
          </cell>
          <cell r="G68" t="str">
            <v xml:space="preserve">C 42 </v>
          </cell>
          <cell r="H68">
            <v>182.20338983050848</v>
          </cell>
        </row>
        <row r="69">
          <cell r="C69" t="str">
            <v xml:space="preserve">CO24A </v>
          </cell>
          <cell r="D69" t="str">
            <v>EXTRACCIÓN 2 pulg (NO INCLUYE TALLADO NI COMPRESIÓN) EN LAB.</v>
          </cell>
          <cell r="E69">
            <v>110</v>
          </cell>
          <cell r="F69" t="str">
            <v xml:space="preserve">339.059 </v>
          </cell>
          <cell r="G69" t="str">
            <v xml:space="preserve">C 42 </v>
          </cell>
          <cell r="H69">
            <v>93.220338983050851</v>
          </cell>
        </row>
        <row r="70">
          <cell r="C70" t="str">
            <v xml:space="preserve">CO24B </v>
          </cell>
          <cell r="D70" t="str">
            <v>EXTRACCIÓN 4 pulg (NO INCLUYE TALLADO NI COMPRESIÓN) EN LAB.</v>
          </cell>
          <cell r="E70">
            <v>180</v>
          </cell>
          <cell r="F70" t="str">
            <v xml:space="preserve">339.059 </v>
          </cell>
          <cell r="G70" t="str">
            <v xml:space="preserve">C 42 </v>
          </cell>
          <cell r="H70">
            <v>152.54237288135593</v>
          </cell>
        </row>
        <row r="71">
          <cell r="C71" t="str">
            <v xml:space="preserve">CO24C </v>
          </cell>
          <cell r="D71" t="str">
            <v>EXTRACCIÓN 6 pulg (NO INCLUYE TALLADO NI COMPRESIÓN) EN LAB.</v>
          </cell>
          <cell r="E71">
            <v>230</v>
          </cell>
          <cell r="F71" t="str">
            <v xml:space="preserve">339.059 </v>
          </cell>
          <cell r="G71" t="str">
            <v xml:space="preserve">C 42 </v>
          </cell>
          <cell r="H71">
            <v>194.91525423728814</v>
          </cell>
        </row>
        <row r="72">
          <cell r="C72" t="str">
            <v>CO25</v>
          </cell>
          <cell r="D72" t="str">
            <v>SERVICIOS VARIOS LAC</v>
          </cell>
          <cell r="E72" t="str">
            <v>S,P,</v>
          </cell>
          <cell r="F72" t="str">
            <v>-----</v>
          </cell>
          <cell r="G72" t="str">
            <v>-----</v>
          </cell>
          <cell r="H72" t="str">
            <v xml:space="preserve"> </v>
          </cell>
        </row>
        <row r="73">
          <cell r="C73" t="str">
            <v>CO26</v>
          </cell>
          <cell r="D73" t="str">
            <v>TENACIDAD</v>
          </cell>
          <cell r="E73">
            <v>180</v>
          </cell>
          <cell r="F73" t="str">
            <v>339.205</v>
          </cell>
          <cell r="G73" t="str">
            <v>C 1018</v>
          </cell>
          <cell r="H73">
            <v>152.54237288135593</v>
          </cell>
        </row>
        <row r="74">
          <cell r="C74" t="str">
            <v>CO27</v>
          </cell>
          <cell r="D74" t="str">
            <v>CORTE DE PANEL DE SHOTCRETE (06 LADOS, OBTENCIÓN DE VIGA)</v>
          </cell>
          <cell r="E74">
            <v>210</v>
          </cell>
          <cell r="F74" t="str">
            <v>339.059</v>
          </cell>
          <cell r="G74" t="str">
            <v xml:space="preserve">C 42 </v>
          </cell>
          <cell r="H74">
            <v>177.96610169491527</v>
          </cell>
        </row>
        <row r="76">
          <cell r="C76" t="str">
            <v>Ensayo en Mezcla Asfáltica</v>
          </cell>
        </row>
        <row r="77">
          <cell r="C77" t="str">
            <v xml:space="preserve">Ensayo en Agregados para pavimento (ocultar) </v>
          </cell>
        </row>
        <row r="78">
          <cell r="C78" t="str">
            <v xml:space="preserve">Código </v>
          </cell>
          <cell r="D78" t="str">
            <v>Descripción</v>
          </cell>
          <cell r="E78" t="str">
            <v xml:space="preserve">P.U. (S/.) </v>
          </cell>
          <cell r="F78" t="str">
            <v xml:space="preserve">NTP </v>
          </cell>
          <cell r="G78" t="str">
            <v xml:space="preserve">ASTM </v>
          </cell>
        </row>
        <row r="79">
          <cell r="C79" t="str">
            <v xml:space="preserve">AP01 </v>
          </cell>
          <cell r="D79" t="str">
            <v>Equivalente de arena</v>
          </cell>
          <cell r="E79">
            <v>60</v>
          </cell>
          <cell r="F79" t="str">
            <v xml:space="preserve">339.146 </v>
          </cell>
          <cell r="G79" t="str">
            <v xml:space="preserve">D2419 </v>
          </cell>
          <cell r="H79">
            <v>50.847457627118644</v>
          </cell>
        </row>
        <row r="80">
          <cell r="C80" t="str">
            <v xml:space="preserve">AP02 </v>
          </cell>
          <cell r="D80" t="str">
            <v>Partículas chatas y alargadas</v>
          </cell>
          <cell r="E80">
            <v>50</v>
          </cell>
          <cell r="F80" t="str">
            <v xml:space="preserve">400.040 </v>
          </cell>
          <cell r="G80" t="str">
            <v xml:space="preserve">D4791 </v>
          </cell>
          <cell r="H80">
            <v>42.372881355932208</v>
          </cell>
        </row>
        <row r="81">
          <cell r="C81" t="str">
            <v xml:space="preserve">AP03 </v>
          </cell>
          <cell r="D81" t="str">
            <v>Caras fracturadas</v>
          </cell>
          <cell r="E81">
            <v>50</v>
          </cell>
          <cell r="F81" t="str">
            <v xml:space="preserve">--- </v>
          </cell>
          <cell r="G81" t="str">
            <v xml:space="preserve">D5821 </v>
          </cell>
          <cell r="H81">
            <v>42.372881355932208</v>
          </cell>
        </row>
        <row r="83">
          <cell r="C83" t="str">
            <v xml:space="preserve">Ensayos Químicos en Suelos (ocultar) </v>
          </cell>
        </row>
        <row r="84">
          <cell r="C84" t="str">
            <v xml:space="preserve">Código </v>
          </cell>
          <cell r="D84" t="str">
            <v xml:space="preserve">Descripción </v>
          </cell>
          <cell r="E84" t="str">
            <v xml:space="preserve">P.U. (S/.) </v>
          </cell>
          <cell r="F84" t="str">
            <v xml:space="preserve">NTP </v>
          </cell>
          <cell r="G84" t="str">
            <v xml:space="preserve">ASTM </v>
          </cell>
        </row>
        <row r="85">
          <cell r="C85" t="str">
            <v xml:space="preserve">QU01 </v>
          </cell>
          <cell r="D85" t="str">
            <v>Sales solubles totales</v>
          </cell>
          <cell r="E85">
            <v>75</v>
          </cell>
          <cell r="F85" t="str">
            <v xml:space="preserve">339.152 </v>
          </cell>
          <cell r="G85" t="str">
            <v xml:space="preserve">USBR E-8 </v>
          </cell>
          <cell r="H85">
            <v>63.559322033898312</v>
          </cell>
        </row>
        <row r="86">
          <cell r="C86" t="str">
            <v xml:space="preserve">QU02 </v>
          </cell>
          <cell r="D86" t="str">
            <v>Contenido de sulfatos solubles</v>
          </cell>
          <cell r="E86">
            <v>75</v>
          </cell>
          <cell r="F86" t="str">
            <v xml:space="preserve">339.178 </v>
          </cell>
          <cell r="G86" t="str">
            <v xml:space="preserve">AASHTO T290 </v>
          </cell>
          <cell r="H86">
            <v>63.559322033898312</v>
          </cell>
        </row>
        <row r="87">
          <cell r="C87" t="str">
            <v xml:space="preserve">QU03 </v>
          </cell>
          <cell r="D87" t="str">
            <v>Contenido de cloruros solubles</v>
          </cell>
          <cell r="E87">
            <v>75</v>
          </cell>
          <cell r="F87" t="str">
            <v xml:space="preserve">339.177 </v>
          </cell>
          <cell r="G87" t="str">
            <v xml:space="preserve">AASHTO T291 </v>
          </cell>
          <cell r="H87">
            <v>63.559322033898312</v>
          </cell>
        </row>
        <row r="88">
          <cell r="C88" t="str">
            <v xml:space="preserve">QU04 </v>
          </cell>
          <cell r="D88" t="str">
            <v>Determinación del pH</v>
          </cell>
          <cell r="E88">
            <v>60</v>
          </cell>
          <cell r="F88" t="str">
            <v xml:space="preserve">--- </v>
          </cell>
          <cell r="G88" t="str">
            <v xml:space="preserve">D4792 </v>
          </cell>
          <cell r="H88">
            <v>50.847457627118644</v>
          </cell>
        </row>
        <row r="90">
          <cell r="C90" t="str">
            <v xml:space="preserve">Ensayo en Mezcla Asfáltica (ocultar) </v>
          </cell>
        </row>
        <row r="91">
          <cell r="C91" t="str">
            <v>Código</v>
          </cell>
          <cell r="D91" t="str">
            <v>Descripción</v>
          </cell>
          <cell r="E91" t="str">
            <v xml:space="preserve">P.U. (S/.) </v>
          </cell>
          <cell r="F91" t="str">
            <v xml:space="preserve">ASTM </v>
          </cell>
        </row>
        <row r="92">
          <cell r="C92" t="str">
            <v xml:space="preserve">MA01 </v>
          </cell>
          <cell r="D92" t="str">
            <v xml:space="preserve">Lavado asfáltico (no incluye tricloroetileno) </v>
          </cell>
          <cell r="E92">
            <v>150</v>
          </cell>
          <cell r="F92" t="str">
            <v xml:space="preserve">D2172 </v>
          </cell>
          <cell r="H92">
            <v>127.11864406779662</v>
          </cell>
        </row>
        <row r="93">
          <cell r="C93" t="str">
            <v xml:space="preserve">MA01a </v>
          </cell>
          <cell r="D93" t="str">
            <v>Lavado asfáltico (incluye tricloroetileno)</v>
          </cell>
          <cell r="E93">
            <v>200</v>
          </cell>
          <cell r="F93" t="str">
            <v xml:space="preserve">D2172 </v>
          </cell>
          <cell r="H93">
            <v>169.49152542372883</v>
          </cell>
        </row>
        <row r="94">
          <cell r="C94" t="str">
            <v xml:space="preserve">MA02 </v>
          </cell>
          <cell r="D94" t="str">
            <v>Estabilidad Marshall (incluye estabilidad, flujo, no incluye elaboración de briqueta) (costo por briqueta)</v>
          </cell>
          <cell r="E94">
            <v>40</v>
          </cell>
          <cell r="F94" t="str">
            <v xml:space="preserve">D1559 </v>
          </cell>
          <cell r="H94">
            <v>33.898305084745765</v>
          </cell>
        </row>
        <row r="95">
          <cell r="C95" t="str">
            <v xml:space="preserve">MA02a </v>
          </cell>
          <cell r="D95" t="str">
            <v>Estabilidad Marshall (Incluye: elaboración de briqueta, estabilidad, flujo, % de vacíos) (costo por briqueta)</v>
          </cell>
          <cell r="E95">
            <v>190</v>
          </cell>
          <cell r="F95" t="str">
            <v xml:space="preserve">D1559 </v>
          </cell>
          <cell r="H95">
            <v>161.0169491525424</v>
          </cell>
        </row>
        <row r="96">
          <cell r="C96" t="str">
            <v xml:space="preserve">MA03 </v>
          </cell>
          <cell r="D96" t="str">
            <v>Densidad de briqueta de mezcla asfáltica</v>
          </cell>
          <cell r="E96">
            <v>45</v>
          </cell>
          <cell r="F96" t="str">
            <v xml:space="preserve">D2726 </v>
          </cell>
          <cell r="H96">
            <v>38.135593220338983</v>
          </cell>
        </row>
        <row r="97">
          <cell r="C97" t="str">
            <v xml:space="preserve">MA04 </v>
          </cell>
          <cell r="D97" t="str">
            <v>Densidad máxima teórica (Rice)</v>
          </cell>
          <cell r="E97">
            <v>80</v>
          </cell>
          <cell r="F97" t="str">
            <v xml:space="preserve">D2041 </v>
          </cell>
          <cell r="H97">
            <v>67.79661016949153</v>
          </cell>
        </row>
        <row r="98">
          <cell r="C98" t="str">
            <v xml:space="preserve">MA04a </v>
          </cell>
          <cell r="D98" t="str">
            <v>Porcentaje de vacíos (incluye: densidad de especimen y densidad máxima teórica (Rice)) (costo por briqueta)</v>
          </cell>
          <cell r="E98">
            <v>125</v>
          </cell>
          <cell r="F98" t="str">
            <v xml:space="preserve">--- </v>
          </cell>
          <cell r="H98">
            <v>105.93220338983052</v>
          </cell>
        </row>
        <row r="99">
          <cell r="C99" t="str">
            <v xml:space="preserve">MA05 </v>
          </cell>
          <cell r="D99" t="str">
            <v>Diseño de mezcla asfáltica en caliente (Diseño Marshall)</v>
          </cell>
          <cell r="E99">
            <v>800</v>
          </cell>
          <cell r="F99" t="str">
            <v xml:space="preserve">D1559 </v>
          </cell>
          <cell r="H99">
            <v>677.96610169491532</v>
          </cell>
        </row>
        <row r="100">
          <cell r="C100" t="str">
            <v xml:space="preserve">MA06 </v>
          </cell>
          <cell r="D100" t="str">
            <v>Elaboración de briquetas (juego de 3)</v>
          </cell>
          <cell r="E100">
            <v>75</v>
          </cell>
          <cell r="F100" t="str">
            <v xml:space="preserve">D1559 </v>
          </cell>
          <cell r="H100">
            <v>63.559322033898312</v>
          </cell>
        </row>
        <row r="101">
          <cell r="C101" t="str">
            <v xml:space="preserve">MA09 </v>
          </cell>
          <cell r="D101" t="str">
            <v>Diseño mezcla en frío (teórico, por áreas equivalentes)</v>
          </cell>
          <cell r="E101">
            <v>480</v>
          </cell>
          <cell r="F101" t="str">
            <v xml:space="preserve">--- </v>
          </cell>
          <cell r="H101">
            <v>406.77966101694915</v>
          </cell>
        </row>
        <row r="102">
          <cell r="C102" t="str">
            <v xml:space="preserve">MA10 </v>
          </cell>
          <cell r="D102" t="str">
            <v>Adherencia en agregado fino (Riedel y Weber)</v>
          </cell>
          <cell r="E102">
            <v>120</v>
          </cell>
          <cell r="F102" t="str">
            <v xml:space="preserve">MTC E220 </v>
          </cell>
          <cell r="H102">
            <v>101.69491525423729</v>
          </cell>
        </row>
        <row r="103">
          <cell r="C103" t="str">
            <v xml:space="preserve">MA11 </v>
          </cell>
          <cell r="D103" t="str">
            <v>Adherencia en agregado grueso (Revestimiento y desprendimiento)</v>
          </cell>
          <cell r="E103">
            <v>120</v>
          </cell>
          <cell r="F103" t="str">
            <v xml:space="preserve">D3625 (MTC E521) </v>
          </cell>
          <cell r="H103">
            <v>101.69491525423729</v>
          </cell>
        </row>
        <row r="105">
          <cell r="C105" t="str">
            <v xml:space="preserve">  Ensayo de Mecánica de Suelos (ocultar) </v>
          </cell>
        </row>
        <row r="106">
          <cell r="C106" t="str">
            <v>Código</v>
          </cell>
          <cell r="D106" t="str">
            <v>Descripción</v>
          </cell>
          <cell r="E106" t="str">
            <v>P.Unit (S/.)</v>
          </cell>
          <cell r="F106" t="str">
            <v>NTP</v>
          </cell>
          <cell r="G106" t="str">
            <v>ASTM</v>
          </cell>
        </row>
        <row r="107">
          <cell r="C107" t="str">
            <v xml:space="preserve">SU01 </v>
          </cell>
          <cell r="D107" t="str">
            <v>Contenido de humedad</v>
          </cell>
          <cell r="E107">
            <v>15</v>
          </cell>
          <cell r="F107" t="str">
            <v xml:space="preserve">339.127 </v>
          </cell>
          <cell r="G107" t="str">
            <v xml:space="preserve">D2216 </v>
          </cell>
          <cell r="H107">
            <v>12.711864406779661</v>
          </cell>
        </row>
        <row r="108">
          <cell r="C108" t="str">
            <v xml:space="preserve">SU02 </v>
          </cell>
          <cell r="D108" t="str">
            <v>Análisis granulométrico por tamizado</v>
          </cell>
          <cell r="E108">
            <v>50</v>
          </cell>
          <cell r="F108" t="str">
            <v xml:space="preserve">339.128 </v>
          </cell>
          <cell r="G108" t="str">
            <v xml:space="preserve">D422 </v>
          </cell>
          <cell r="H108">
            <v>42.372881355932208</v>
          </cell>
        </row>
        <row r="109">
          <cell r="C109" t="str">
            <v xml:space="preserve">SU03 </v>
          </cell>
          <cell r="D109" t="str">
            <v>Análisis granulométrico por sedimentación</v>
          </cell>
          <cell r="E109">
            <v>145</v>
          </cell>
          <cell r="F109" t="str">
            <v xml:space="preserve">339.128 </v>
          </cell>
          <cell r="G109" t="str">
            <v xml:space="preserve">D422 </v>
          </cell>
          <cell r="H109">
            <v>122.88135593220339</v>
          </cell>
        </row>
        <row r="110">
          <cell r="C110" t="str">
            <v xml:space="preserve">SU04 </v>
          </cell>
          <cell r="D110" t="str">
            <v>Límite líquido</v>
          </cell>
          <cell r="E110">
            <v>25</v>
          </cell>
          <cell r="F110" t="str">
            <v xml:space="preserve">339.129 </v>
          </cell>
          <cell r="G110" t="str">
            <v xml:space="preserve">D4318 </v>
          </cell>
          <cell r="H110">
            <v>21.186440677966104</v>
          </cell>
        </row>
        <row r="111">
          <cell r="C111" t="str">
            <v xml:space="preserve">SU05 </v>
          </cell>
          <cell r="D111" t="str">
            <v>Límite plástico</v>
          </cell>
          <cell r="E111">
            <v>25</v>
          </cell>
          <cell r="F111" t="str">
            <v xml:space="preserve">339.129 </v>
          </cell>
          <cell r="G111" t="str">
            <v xml:space="preserve">D4318 </v>
          </cell>
          <cell r="H111">
            <v>21.186440677966104</v>
          </cell>
        </row>
        <row r="112">
          <cell r="C112" t="str">
            <v xml:space="preserve">SU06 </v>
          </cell>
          <cell r="D112" t="str">
            <v>Límite de contracción</v>
          </cell>
          <cell r="E112">
            <v>45</v>
          </cell>
          <cell r="F112" t="str">
            <v xml:space="preserve">339.140 </v>
          </cell>
          <cell r="G112" t="str">
            <v xml:space="preserve">D427 </v>
          </cell>
          <cell r="H112">
            <v>38.135593220338983</v>
          </cell>
        </row>
        <row r="113">
          <cell r="C113" t="str">
            <v xml:space="preserve">SU07 </v>
          </cell>
          <cell r="D113" t="str">
            <v>Peso volumétrico de suelos cohesivos</v>
          </cell>
          <cell r="E113">
            <v>30</v>
          </cell>
          <cell r="F113" t="str">
            <v xml:space="preserve">339.139 </v>
          </cell>
          <cell r="G113" t="str">
            <v xml:space="preserve">BS 1377 </v>
          </cell>
          <cell r="H113">
            <v>25.423728813559322</v>
          </cell>
        </row>
        <row r="114">
          <cell r="C114" t="str">
            <v xml:space="preserve">SU08 </v>
          </cell>
          <cell r="D114" t="str">
            <v>Gravedad específica de sólidos</v>
          </cell>
          <cell r="E114">
            <v>35</v>
          </cell>
          <cell r="F114" t="str">
            <v xml:space="preserve">339.131 </v>
          </cell>
          <cell r="G114" t="str">
            <v xml:space="preserve">D854 </v>
          </cell>
          <cell r="H114">
            <v>29.661016949152543</v>
          </cell>
        </row>
        <row r="115">
          <cell r="C115" t="str">
            <v xml:space="preserve">SU09 </v>
          </cell>
          <cell r="D115" t="str">
            <v>Densidad natural, cono de arena 6" (Incluye 5 puntos) (1)</v>
          </cell>
          <cell r="E115">
            <v>175</v>
          </cell>
          <cell r="F115" t="str">
            <v xml:space="preserve">339.143 </v>
          </cell>
          <cell r="G115" t="str">
            <v xml:space="preserve">D1556 </v>
          </cell>
          <cell r="H115">
            <v>148.30508474576271</v>
          </cell>
        </row>
        <row r="116">
          <cell r="C116" t="str">
            <v xml:space="preserve">SU10 </v>
          </cell>
          <cell r="D116" t="str">
            <v>Densidad natural, cono de arena 12" (incluye 3 puntos) (2)</v>
          </cell>
          <cell r="E116">
            <v>210</v>
          </cell>
          <cell r="F116" t="str">
            <v xml:space="preserve">339.143 </v>
          </cell>
          <cell r="G116" t="str">
            <v xml:space="preserve">D1556 </v>
          </cell>
          <cell r="H116">
            <v>177.96610169491527</v>
          </cell>
        </row>
        <row r="117">
          <cell r="C117" t="str">
            <v xml:space="preserve">SU11 </v>
          </cell>
          <cell r="D117" t="str">
            <v>Densidad mínima</v>
          </cell>
          <cell r="E117">
            <v>50</v>
          </cell>
          <cell r="F117" t="str">
            <v xml:space="preserve">339.138 </v>
          </cell>
          <cell r="G117" t="str">
            <v xml:space="preserve">D4254 </v>
          </cell>
          <cell r="H117">
            <v>42.372881355932208</v>
          </cell>
        </row>
        <row r="118">
          <cell r="C118" t="str">
            <v xml:space="preserve">SU12 </v>
          </cell>
          <cell r="D118" t="str">
            <v>Densidad máxima (método seco)</v>
          </cell>
          <cell r="E118">
            <v>130</v>
          </cell>
          <cell r="F118" t="str">
            <v xml:space="preserve">339.137 </v>
          </cell>
          <cell r="G118" t="str">
            <v xml:space="preserve">D4253 </v>
          </cell>
          <cell r="H118">
            <v>110.16949152542374</v>
          </cell>
        </row>
        <row r="119">
          <cell r="C119" t="str">
            <v xml:space="preserve">SU12a </v>
          </cell>
          <cell r="D119" t="str">
            <v>Densidad máxima (método húmedo)</v>
          </cell>
          <cell r="E119">
            <v>150</v>
          </cell>
          <cell r="F119" t="str">
            <v xml:space="preserve">339.137 </v>
          </cell>
          <cell r="G119" t="str">
            <v xml:space="preserve">D4253 </v>
          </cell>
          <cell r="H119">
            <v>127.11864406779662</v>
          </cell>
        </row>
        <row r="120">
          <cell r="C120" t="str">
            <v xml:space="preserve">SU13 </v>
          </cell>
          <cell r="D120" t="str">
            <v>Permeabilidad en suelos granulares (carga constante)</v>
          </cell>
          <cell r="E120">
            <v>200</v>
          </cell>
          <cell r="F120" t="str">
            <v xml:space="preserve">339.147 </v>
          </cell>
          <cell r="G120" t="str">
            <v xml:space="preserve">D2434 </v>
          </cell>
          <cell r="H120">
            <v>169.49152542372883</v>
          </cell>
        </row>
        <row r="121">
          <cell r="C121" t="str">
            <v xml:space="preserve">SU14 </v>
          </cell>
          <cell r="D121" t="str">
            <v>Permeabilidad en suelos finos (método de pared flexible), f = 2,8"</v>
          </cell>
          <cell r="E121">
            <v>350</v>
          </cell>
          <cell r="F121" t="str">
            <v xml:space="preserve">339.156 </v>
          </cell>
          <cell r="G121" t="str">
            <v xml:space="preserve">D5084 </v>
          </cell>
          <cell r="H121">
            <v>296.61016949152543</v>
          </cell>
        </row>
        <row r="122">
          <cell r="C122" t="str">
            <v xml:space="preserve">SU14a </v>
          </cell>
          <cell r="D122" t="str">
            <v>Permeabilidad en suelos finos (método de pared flexible), f = 4"</v>
          </cell>
          <cell r="E122">
            <v>500</v>
          </cell>
          <cell r="F122" t="str">
            <v xml:space="preserve">339.156 </v>
          </cell>
          <cell r="G122" t="str">
            <v xml:space="preserve">D5084 </v>
          </cell>
          <cell r="H122">
            <v>423.72881355932208</v>
          </cell>
        </row>
        <row r="123">
          <cell r="C123" t="str">
            <v xml:space="preserve">SU15 </v>
          </cell>
          <cell r="D123" t="str">
            <v>Valor relativo de soporte CBR (incluye proctor)</v>
          </cell>
          <cell r="E123">
            <v>250</v>
          </cell>
          <cell r="F123" t="str">
            <v xml:space="preserve">339.145 </v>
          </cell>
          <cell r="G123" t="str">
            <v xml:space="preserve">D1883 </v>
          </cell>
          <cell r="H123">
            <v>211.86440677966104</v>
          </cell>
        </row>
        <row r="124">
          <cell r="C124" t="str">
            <v xml:space="preserve">SU15a </v>
          </cell>
          <cell r="D124" t="str">
            <v>Valor relativo de soporte CBR (en muestras inalteradas)</v>
          </cell>
          <cell r="E124">
            <v>100</v>
          </cell>
          <cell r="F124" t="str">
            <v xml:space="preserve">339.145 </v>
          </cell>
          <cell r="G124" t="str">
            <v xml:space="preserve">D1883 </v>
          </cell>
          <cell r="H124">
            <v>84.745762711864415</v>
          </cell>
        </row>
        <row r="125">
          <cell r="C125" t="str">
            <v xml:space="preserve">SU16 </v>
          </cell>
          <cell r="D125" t="str">
            <v>Próctor estándar</v>
          </cell>
          <cell r="E125">
            <v>85</v>
          </cell>
          <cell r="F125" t="str">
            <v xml:space="preserve">339.142 </v>
          </cell>
          <cell r="G125" t="str">
            <v xml:space="preserve">D698 </v>
          </cell>
          <cell r="H125">
            <v>72.033898305084747</v>
          </cell>
        </row>
        <row r="126">
          <cell r="C126" t="str">
            <v xml:space="preserve">SU17 </v>
          </cell>
          <cell r="D126" t="str">
            <v>Próctor modificado</v>
          </cell>
          <cell r="E126">
            <v>95</v>
          </cell>
          <cell r="F126" t="str">
            <v xml:space="preserve">339.141 </v>
          </cell>
          <cell r="G126" t="str">
            <v xml:space="preserve">D1557 </v>
          </cell>
          <cell r="H126">
            <v>80.508474576271198</v>
          </cell>
        </row>
        <row r="127">
          <cell r="C127" t="str">
            <v xml:space="preserve">SU18 </v>
          </cell>
          <cell r="D127" t="str">
            <v>Contenido de humedad con Speedy</v>
          </cell>
          <cell r="E127">
            <v>15</v>
          </cell>
          <cell r="F127" t="str">
            <v xml:space="preserve">339.250 </v>
          </cell>
          <cell r="G127" t="str">
            <v xml:space="preserve">D4944 </v>
          </cell>
          <cell r="H127">
            <v>12.711864406779661</v>
          </cell>
        </row>
        <row r="128">
          <cell r="C128" t="str">
            <v xml:space="preserve">SU19 </v>
          </cell>
          <cell r="D128" t="str">
            <v>Compresión no confinada</v>
          </cell>
          <cell r="E128">
            <v>120</v>
          </cell>
          <cell r="F128" t="str">
            <v xml:space="preserve">339.167 </v>
          </cell>
          <cell r="G128" t="str">
            <v xml:space="preserve">D2166 </v>
          </cell>
          <cell r="H128">
            <v>101.69491525423729</v>
          </cell>
        </row>
        <row r="129">
          <cell r="C129" t="str">
            <v xml:space="preserve">SU20 </v>
          </cell>
          <cell r="D129" t="str">
            <v>Corte Directo</v>
          </cell>
          <cell r="E129">
            <v>250</v>
          </cell>
          <cell r="F129" t="str">
            <v xml:space="preserve">339.171 </v>
          </cell>
          <cell r="G129" t="str">
            <v xml:space="preserve">D3080 </v>
          </cell>
          <cell r="H129">
            <v>211.86440677966104</v>
          </cell>
        </row>
        <row r="130">
          <cell r="C130" t="str">
            <v xml:space="preserve">SU21 </v>
          </cell>
          <cell r="D130" t="str">
            <v>Compresión triaxial UU, f = 2,8"</v>
          </cell>
          <cell r="E130">
            <v>340</v>
          </cell>
          <cell r="F130" t="str">
            <v xml:space="preserve">339.164 </v>
          </cell>
          <cell r="G130" t="str">
            <v xml:space="preserve">D2850 </v>
          </cell>
          <cell r="H130">
            <v>288.13559322033899</v>
          </cell>
        </row>
        <row r="131">
          <cell r="C131" t="str">
            <v xml:space="preserve">SU22 </v>
          </cell>
          <cell r="D131" t="str">
            <v>Compresión triaxial UU, f = 4"</v>
          </cell>
          <cell r="E131">
            <v>450</v>
          </cell>
          <cell r="F131" t="str">
            <v xml:space="preserve">339.164 </v>
          </cell>
          <cell r="G131" t="str">
            <v xml:space="preserve">D2850 </v>
          </cell>
          <cell r="H131">
            <v>381.35593220338984</v>
          </cell>
        </row>
        <row r="132">
          <cell r="C132" t="str">
            <v xml:space="preserve">SU23 </v>
          </cell>
          <cell r="D132" t="str">
            <v>Compresión triaxial CU, f = 2,8"</v>
          </cell>
          <cell r="E132">
            <v>850</v>
          </cell>
          <cell r="F132" t="str">
            <v xml:space="preserve">339.166 </v>
          </cell>
          <cell r="G132" t="str">
            <v xml:space="preserve">D4767 </v>
          </cell>
          <cell r="H132">
            <v>720.33898305084745</v>
          </cell>
        </row>
        <row r="133">
          <cell r="C133" t="str">
            <v xml:space="preserve">SU24 </v>
          </cell>
          <cell r="D133" t="str">
            <v>Compresión triaxial CU, f = 4"</v>
          </cell>
          <cell r="E133">
            <v>1200</v>
          </cell>
          <cell r="F133" t="str">
            <v xml:space="preserve">339.166 </v>
          </cell>
          <cell r="G133" t="str">
            <v xml:space="preserve">D4767 </v>
          </cell>
          <cell r="H133">
            <v>1016.949152542373</v>
          </cell>
        </row>
        <row r="134">
          <cell r="C134" t="str">
            <v xml:space="preserve">SU25 </v>
          </cell>
          <cell r="D134" t="str">
            <v>Compresión triaxial CD, f = 2,8"</v>
          </cell>
          <cell r="E134">
            <v>1500</v>
          </cell>
          <cell r="F134" t="str">
            <v xml:space="preserve">--- </v>
          </cell>
          <cell r="G134" t="str">
            <v xml:space="preserve">--- </v>
          </cell>
          <cell r="H134">
            <v>1271.1864406779662</v>
          </cell>
        </row>
        <row r="135">
          <cell r="C135" t="str">
            <v xml:space="preserve">SU26 </v>
          </cell>
          <cell r="D135" t="str">
            <v>Compresión triaxial CD, f = 4"</v>
          </cell>
          <cell r="E135">
            <v>2000</v>
          </cell>
          <cell r="F135" t="str">
            <v xml:space="preserve">--- </v>
          </cell>
          <cell r="G135" t="str">
            <v xml:space="preserve">--- </v>
          </cell>
          <cell r="H135">
            <v>1694.9152542372883</v>
          </cell>
        </row>
        <row r="136">
          <cell r="C136" t="str">
            <v xml:space="preserve">SU27 </v>
          </cell>
          <cell r="D136" t="str">
            <v>Consolidación unidimensional</v>
          </cell>
          <cell r="E136">
            <v>325</v>
          </cell>
          <cell r="F136" t="str">
            <v xml:space="preserve">339.154 </v>
          </cell>
          <cell r="G136" t="str">
            <v xml:space="preserve">D2435 </v>
          </cell>
          <cell r="H136">
            <v>275.42372881355936</v>
          </cell>
        </row>
        <row r="137">
          <cell r="C137" t="str">
            <v xml:space="preserve">SU28 </v>
          </cell>
          <cell r="D137" t="str">
            <v>Expansión (libre o carga constante)</v>
          </cell>
          <cell r="E137">
            <v>190</v>
          </cell>
          <cell r="F137" t="str">
            <v xml:space="preserve">339.170 </v>
          </cell>
          <cell r="G137" t="str">
            <v xml:space="preserve">D4546 </v>
          </cell>
          <cell r="H137">
            <v>161.0169491525424</v>
          </cell>
        </row>
        <row r="138">
          <cell r="C138" t="str">
            <v xml:space="preserve">SU29 </v>
          </cell>
          <cell r="D138" t="str">
            <v>Expansión controlada</v>
          </cell>
          <cell r="E138">
            <v>300</v>
          </cell>
          <cell r="F138" t="str">
            <v xml:space="preserve">339.170 </v>
          </cell>
          <cell r="G138" t="str">
            <v xml:space="preserve">D4546 </v>
          </cell>
          <cell r="H138">
            <v>254.23728813559325</v>
          </cell>
        </row>
        <row r="139">
          <cell r="C139" t="str">
            <v xml:space="preserve">SU30 </v>
          </cell>
          <cell r="D139" t="str">
            <v>Colapso</v>
          </cell>
          <cell r="E139">
            <v>250</v>
          </cell>
          <cell r="F139" t="str">
            <v xml:space="preserve">339.163 </v>
          </cell>
          <cell r="G139" t="str">
            <v xml:space="preserve">D5333 </v>
          </cell>
          <cell r="H139">
            <v>211.86440677966104</v>
          </cell>
        </row>
        <row r="140">
          <cell r="C140" t="str">
            <v xml:space="preserve">SU31 </v>
          </cell>
          <cell r="D140" t="str">
            <v>Contenido de materia orgánica</v>
          </cell>
          <cell r="E140">
            <v>90</v>
          </cell>
          <cell r="F140" t="str">
            <v xml:space="preserve">--- </v>
          </cell>
          <cell r="G140" t="str">
            <v xml:space="preserve">D2974 </v>
          </cell>
          <cell r="H140">
            <v>76.271186440677965</v>
          </cell>
        </row>
        <row r="141">
          <cell r="C141" t="str">
            <v xml:space="preserve">SU32 </v>
          </cell>
          <cell r="D141" t="str">
            <v>Estudio de Suelos</v>
          </cell>
          <cell r="E141" t="str">
            <v xml:space="preserve">S.P. </v>
          </cell>
          <cell r="F141" t="str">
            <v xml:space="preserve">--- </v>
          </cell>
          <cell r="G141" t="str">
            <v xml:space="preserve">--- </v>
          </cell>
        </row>
        <row r="142">
          <cell r="C142" t="str">
            <v>SU33</v>
          </cell>
          <cell r="D142" t="str">
            <v>Servicos Varios</v>
          </cell>
          <cell r="E142" t="str">
            <v xml:space="preserve">S.P. </v>
          </cell>
          <cell r="F142" t="str">
            <v xml:space="preserve">--- </v>
          </cell>
          <cell r="G142" t="str">
            <v xml:space="preserve">--- </v>
          </cell>
        </row>
        <row r="143">
          <cell r="C143" t="str">
            <v xml:space="preserve">COMENTARIO: </v>
          </cell>
        </row>
        <row r="144">
          <cell r="C144" t="str">
            <v>S.P. Sujeto a Presupuesto.</v>
          </cell>
        </row>
        <row r="145">
          <cell r="C145" t="str">
            <v>1) Por punto adicional de densidad natural, cono de 6". S/.35.00</v>
          </cell>
        </row>
        <row r="146">
          <cell r="C146" t="str">
            <v>2) Por punto adicional de densidad natural, cono de 12". S/.70.00</v>
          </cell>
        </row>
        <row r="147">
          <cell r="C147" t="str">
            <v>3) Las clasificaciones de suelo por el método SUCS ó AASHTO se realizan sin costo, al solicitase los ensayos de análisis granulométrico por tamizado, límite líquido y límite plástico.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L"/>
      <sheetName val="VEL 2"/>
      <sheetName val="COMP MAT"/>
      <sheetName val="ACT IU"/>
      <sheetName val="ANGULOS"/>
      <sheetName val="ACERO NO PRINT"/>
      <sheetName val="COMP EQ PPTO"/>
      <sheetName val="COMP EQ PPTO 2"/>
      <sheetName val="PLANTA DE ASFALTO"/>
      <sheetName val="Camion B"/>
      <sheetName val="LAVADORA"/>
      <sheetName val="LAVADORA POSESION"/>
      <sheetName val="CORT CONCRETO"/>
      <sheetName val="MOTOSIERRA 30"/>
      <sheetName val="PISTOLA RESINA"/>
      <sheetName val="MART HINCADO"/>
      <sheetName val="PILOTES"/>
      <sheetName val="TECLE-TILFOR"/>
      <sheetName val="PESOS PETROPERU NO PRINT"/>
      <sheetName val="Cal REND"/>
      <sheetName val="Tabla General"/>
      <sheetName val="107.A"/>
      <sheetName val="MAT R"/>
      <sheetName val="MAT B-SB"/>
      <sheetName val="MAC"/>
      <sheetName val="BALANC MAT"/>
      <sheetName val="PEDRAPLEN-GAVION"/>
      <sheetName val="LOSA HIDRAULICA"/>
      <sheetName val="Colec TI"/>
      <sheetName val="Cun TR TI"/>
      <sheetName val="Cun TR TII"/>
      <sheetName val="Cun TR TIII"/>
      <sheetName val="Cun TR TIV"/>
      <sheetName val="Cun RR TI"/>
      <sheetName val="Cun RR TII"/>
      <sheetName val="Cun RR TIII"/>
      <sheetName val="Cuneta Trapezoidal H=0.40m"/>
      <sheetName val="Cun Coronación"/>
      <sheetName val="Zanja de Coron"/>
      <sheetName val="Can R TI"/>
      <sheetName val="Can R TII"/>
      <sheetName val="Can R TIII"/>
      <sheetName val="Can R TIV"/>
      <sheetName val="Can R TV"/>
      <sheetName val="Can R TVI"/>
      <sheetName val="Can R TVII"/>
      <sheetName val="Cun T Batea"/>
      <sheetName val="ZAN DREN REVEST"/>
      <sheetName val="Can SR TI"/>
      <sheetName val="Zan de Dren"/>
      <sheetName val="Bordillos"/>
      <sheetName val="Sardineles"/>
      <sheetName val="Veredas"/>
      <sheetName val="BUZON"/>
      <sheetName val="PUENTE"/>
      <sheetName val="Apoyo PTE"/>
      <sheetName val="GAVION-MSR"/>
      <sheetName val="Ex-Médico Pre-Ocup1"/>
      <sheetName val="Ex-Médico Pre-Ocup3"/>
      <sheetName val="EPP1"/>
      <sheetName val="EPP2"/>
      <sheetName val="POLVORIN"/>
      <sheetName val="TRAZO"/>
      <sheetName val="MANT1"/>
      <sheetName val="MANT2"/>
      <sheetName val="BARRENO"/>
      <sheetName val="Hoja2"/>
      <sheetName val="New Jersey"/>
      <sheetName val="COSTOS EQUIPO HM"/>
      <sheetName val="PMA 20082012"/>
      <sheetName val="Formato 01"/>
      <sheetName val="Formato 02"/>
      <sheetName val="Formato 03"/>
      <sheetName val="Formato 04"/>
      <sheetName val="Formato 04A"/>
      <sheetName val="Formato 04A.1"/>
      <sheetName val="Formato 04B"/>
      <sheetName val="Formato 05"/>
      <sheetName val="Formato 05.1"/>
      <sheetName val="Formato 06"/>
      <sheetName val="Formato 07"/>
      <sheetName val="Formato 08"/>
      <sheetName val="Formato 09"/>
      <sheetName val="Formato 10"/>
      <sheetName val="Formato 11"/>
      <sheetName val="Formato 12"/>
      <sheetName val="Formato 1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IJOS"/>
      <sheetName val="VARIABLES"/>
      <sheetName val="Ex-Médico Pre-Ocup1"/>
      <sheetName val="Ex-Médico Pre-Ocup2"/>
      <sheetName val="movilidad"/>
      <sheetName val="alimentacion"/>
      <sheetName val="financiera"/>
      <sheetName val="Seguros "/>
    </sheetNames>
    <sheetDataSet>
      <sheetData sheetId="0"/>
      <sheetData sheetId="1"/>
      <sheetData sheetId="2"/>
      <sheetData sheetId="3"/>
      <sheetData sheetId="4">
        <row r="99">
          <cell r="A99" t="str">
            <v>SIERRA OPERARIO</v>
          </cell>
        </row>
      </sheetData>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A-CANTA"/>
      <sheetName val="RESUMEN-EXPLANACION"/>
      <sheetName val="Graph1"/>
      <sheetName val="Graph2"/>
      <sheetName val="Graph3"/>
      <sheetName val="Graph4"/>
      <sheetName val="Graph5"/>
      <sheetName val="Graph6"/>
      <sheetName val="Graph7"/>
      <sheetName val="Graph8"/>
      <sheetName val="Graph9"/>
      <sheetName val="Graph10"/>
      <sheetName val="Graph11"/>
      <sheetName val="Graph12"/>
      <sheetName val="Graph13"/>
      <sheetName val="Graph14"/>
      <sheetName val="Graph15"/>
      <sheetName val="Graph16"/>
      <sheetName val="Graph17"/>
      <sheetName val="Graph18"/>
      <sheetName val="Graph19"/>
      <sheetName val="Graph20"/>
      <sheetName val="Graph21"/>
      <sheetName val="Graph22"/>
      <sheetName val="Graph23"/>
      <sheetName val="Graph24"/>
      <sheetName val="Graph25"/>
      <sheetName val="Graph26"/>
      <sheetName val="Graph27)"/>
      <sheetName val="Graph28"/>
      <sheetName val="Graph29"/>
      <sheetName val="Graph30"/>
      <sheetName val="Graph31"/>
      <sheetName val="Graph32"/>
      <sheetName val="Graph33"/>
      <sheetName val="Graph34"/>
      <sheetName val="Graph35"/>
      <sheetName val="Graph36"/>
      <sheetName val="Graph37"/>
      <sheetName val="Graph38"/>
      <sheetName val="Graph39 "/>
      <sheetName val="Graph40"/>
      <sheetName val="Graph41"/>
      <sheetName val="Graph42"/>
      <sheetName val="Graph43"/>
      <sheetName val="Graph44"/>
      <sheetName val="Graph45"/>
      <sheetName val="Graph46"/>
      <sheetName val="Graph47"/>
      <sheetName val="Graph48"/>
      <sheetName val="Graph49"/>
      <sheetName val="Graph50"/>
      <sheetName val="Graph51"/>
      <sheetName val="Graph52"/>
      <sheetName val="Graph53"/>
      <sheetName val="Graph54"/>
      <sheetName val="Graph55"/>
      <sheetName val="Graph56"/>
      <sheetName val="Graph57"/>
      <sheetName val="Graph58"/>
      <sheetName val="Graph59"/>
      <sheetName val="Graph60"/>
      <sheetName val="Graph61"/>
      <sheetName val="Graph62"/>
      <sheetName val="Graph63"/>
      <sheetName val="Graph64"/>
      <sheetName val="Graph65"/>
      <sheetName val="Graph66"/>
      <sheetName val="Graph67"/>
      <sheetName val="Graph68"/>
      <sheetName val="Graph69"/>
      <sheetName val="Graph70"/>
      <sheetName val="Graph71"/>
      <sheetName val="Graph72"/>
      <sheetName val="Graph73"/>
      <sheetName val="Graph74"/>
      <sheetName val="Graph75"/>
      <sheetName val="Graph76"/>
      <sheetName val="Graph77"/>
      <sheetName val="Graph78"/>
      <sheetName val="Graph79"/>
      <sheetName val="Graph80"/>
      <sheetName val="Graph81"/>
      <sheetName val="D"/>
      <sheetName val="E"/>
      <sheetName val="SECCIONES"/>
      <sheetName val="F"/>
      <sheetName val="F-1"/>
      <sheetName val="G"/>
      <sheetName val="G-1"/>
      <sheetName val="H"/>
      <sheetName val="H-1"/>
      <sheetName val="I"/>
      <sheetName val="I-1"/>
      <sheetName val="J"/>
      <sheetName val="K"/>
      <sheetName val="L"/>
      <sheetName val="M"/>
      <sheetName val="N"/>
      <sheetName val="O"/>
      <sheetName val="P"/>
      <sheetName val="Q"/>
      <sheetName val="R"/>
      <sheetName val="Presenta1"/>
      <sheetName val="F-05"/>
      <sheetName val="Graph39_"/>
      <sheetName val="Resumen anual"/>
      <sheetName val="RefG"/>
      <sheetName val="IRR sponsor"/>
      <sheetName val="GyP total"/>
      <sheetName val="Sheet2"/>
      <sheetName val="RES"/>
      <sheetName val="Metrados  Val."/>
      <sheetName val="Data"/>
      <sheetName val="Imprimacion_Planilla"/>
      <sheetName val="GG-Ofertado-P4 Maz"/>
      <sheetName val="datos base"/>
      <sheetName val="DATOS UNOE"/>
      <sheetName val="Producción"/>
      <sheetName val="Tabla"/>
      <sheetName val="Datos"/>
      <sheetName val="General"/>
      <sheetName val="Limit_ACC_A"/>
      <sheetName val="9 Capex"/>
      <sheetName val="Fierro-C1"/>
      <sheetName val="Sust.205ABC-VE"/>
      <sheetName val="Sust.205ABC-VP"/>
      <sheetName val="Resum 205ABC 700FG 907.A.2.2"/>
      <sheetName val="Deduccion Reajuste"/>
      <sheetName val="Restricciones y Compromisos"/>
      <sheetName val="resumen"/>
      <sheetName val="200"/>
      <sheetName val="CIERRE"/>
      <sheetName val="EXP"/>
      <sheetName val="PARTIDAS"/>
      <sheetName val="EXPLAN. DESVIOS"/>
      <sheetName val="CLASIF. MAT. DESVIOS"/>
      <sheetName val="CLASIF. MATERIAL"/>
      <sheetName val="EXPLAN. VIA PRINCIPAL"/>
      <sheetName val="RES,MET,ADI1"/>
      <sheetName val="PER,COM.PRO.ADI1"/>
      <sheetName val="Planilla Base y Subbase"/>
      <sheetName val="EVAL"/>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zulis"/>
      <sheetName val="Villa"/>
      <sheetName val="lagarto"/>
      <sheetName val="PEDIDO"/>
      <sheetName val="puentes"/>
      <sheetName val="Val-SSHH"/>
      <sheetName val="Val-AULAS"/>
      <sheetName val="Val-LOSA"/>
      <sheetName val="doc"/>
      <sheetName val="odcumen"/>
      <sheetName val="CONTROL"/>
    </sheetNames>
    <sheetDataSet>
      <sheetData sheetId="0"/>
      <sheetData sheetId="1"/>
      <sheetData sheetId="2"/>
      <sheetData sheetId="3"/>
      <sheetData sheetId="4"/>
      <sheetData sheetId="5"/>
      <sheetData sheetId="6"/>
      <sheetData sheetId="7">
        <row r="11">
          <cell r="B11" t="str">
            <v>DESCRIPCION</v>
          </cell>
          <cell r="D11" t="str">
            <v>PRESUPUESTO BASE</v>
          </cell>
          <cell r="G11" t="str">
            <v>V A L O R I Z A C I O N E S</v>
          </cell>
        </row>
        <row r="12">
          <cell r="G12" t="str">
            <v>ANTERIOR</v>
          </cell>
        </row>
        <row r="13">
          <cell r="C13" t="str">
            <v>UND.</v>
          </cell>
          <cell r="D13" t="str">
            <v>CANT.</v>
          </cell>
          <cell r="E13" t="str">
            <v>P.U.</v>
          </cell>
          <cell r="F13" t="str">
            <v>P.PARCIAL</v>
          </cell>
          <cell r="G13" t="str">
            <v>MET.</v>
          </cell>
        </row>
        <row r="15">
          <cell r="B15" t="str">
            <v>TRABAJOS PRELIMINARES</v>
          </cell>
        </row>
        <row r="16">
          <cell r="B16" t="str">
            <v>LIMPIEZA Y NIVELACION DE TERRENO</v>
          </cell>
          <cell r="C16" t="str">
            <v>m2.</v>
          </cell>
          <cell r="D16">
            <v>720</v>
          </cell>
          <cell r="E16">
            <v>1.03</v>
          </cell>
          <cell r="F16">
            <v>741.6</v>
          </cell>
          <cell r="G16">
            <v>720</v>
          </cell>
        </row>
        <row r="17">
          <cell r="B17" t="str">
            <v>TRAZO Y REPLANTEO PRELIMINAR</v>
          </cell>
          <cell r="C17" t="str">
            <v>m2.</v>
          </cell>
          <cell r="D17">
            <v>720</v>
          </cell>
          <cell r="E17">
            <v>0.39</v>
          </cell>
          <cell r="F17">
            <v>280.8</v>
          </cell>
          <cell r="G17">
            <v>720</v>
          </cell>
        </row>
        <row r="18">
          <cell r="B18" t="str">
            <v>MOVIMIENTO DE TIERRAS</v>
          </cell>
        </row>
        <row r="19">
          <cell r="B19" t="str">
            <v>CORTE DE 0.10 M A MANO</v>
          </cell>
          <cell r="C19" t="str">
            <v>m2.</v>
          </cell>
          <cell r="D19">
            <v>720</v>
          </cell>
          <cell r="E19">
            <v>1.0900000000000001</v>
          </cell>
          <cell r="F19">
            <v>784.8</v>
          </cell>
          <cell r="G19">
            <v>720</v>
          </cell>
        </row>
        <row r="20">
          <cell r="B20" t="str">
            <v>EXCAVACION DE SARDINELES</v>
          </cell>
          <cell r="C20" t="str">
            <v>m3.</v>
          </cell>
          <cell r="D20">
            <v>8.34</v>
          </cell>
          <cell r="E20">
            <v>13.01</v>
          </cell>
          <cell r="F20">
            <v>108.5</v>
          </cell>
          <cell r="G20">
            <v>8.34</v>
          </cell>
        </row>
        <row r="21">
          <cell r="B21" t="str">
            <v>AFIRMADO DE 0.15 MT. CON PIEDRAS DE 6"</v>
          </cell>
          <cell r="C21" t="str">
            <v>m2.</v>
          </cell>
          <cell r="D21">
            <v>720</v>
          </cell>
          <cell r="E21">
            <v>7.45</v>
          </cell>
          <cell r="F21">
            <v>5364</v>
          </cell>
          <cell r="G21">
            <v>720</v>
          </cell>
        </row>
        <row r="22">
          <cell r="B22" t="str">
            <v>OBRAS DE CONCRETO SIMPLE</v>
          </cell>
        </row>
        <row r="23">
          <cell r="B23" t="str">
            <v>LOSA</v>
          </cell>
        </row>
        <row r="24">
          <cell r="B24" t="str">
            <v>CONCRETO F´C=175 KG/CM2</v>
          </cell>
          <cell r="C24" t="str">
            <v>m3.</v>
          </cell>
          <cell r="D24">
            <v>49.38</v>
          </cell>
          <cell r="E24">
            <v>255.65</v>
          </cell>
          <cell r="F24">
            <v>12624</v>
          </cell>
          <cell r="G24">
            <v>49.38</v>
          </cell>
        </row>
        <row r="25">
          <cell r="B25" t="str">
            <v>ENCOFRADO DE PAÑOS</v>
          </cell>
          <cell r="C25" t="str">
            <v>m2.</v>
          </cell>
          <cell r="D25">
            <v>41.6</v>
          </cell>
          <cell r="E25">
            <v>14.6</v>
          </cell>
          <cell r="F25">
            <v>607.36</v>
          </cell>
          <cell r="G25">
            <v>41.6</v>
          </cell>
        </row>
        <row r="26">
          <cell r="B26" t="str">
            <v>ACABADOS DE LOSA</v>
          </cell>
        </row>
        <row r="27">
          <cell r="B27" t="str">
            <v>JUNTA DE DILATACION CON RELLENO ASFALTICO 1"</v>
          </cell>
          <cell r="C27" t="str">
            <v>M</v>
          </cell>
          <cell r="D27">
            <v>96</v>
          </cell>
          <cell r="E27">
            <v>3.58</v>
          </cell>
          <cell r="F27">
            <v>343.68</v>
          </cell>
          <cell r="G27">
            <v>96</v>
          </cell>
        </row>
        <row r="28">
          <cell r="B28" t="str">
            <v>JUNTA DE CONSTRUCCION CON ASFALTO</v>
          </cell>
          <cell r="C28" t="str">
            <v>m2.</v>
          </cell>
          <cell r="D28">
            <v>224</v>
          </cell>
          <cell r="E28">
            <v>3.75</v>
          </cell>
          <cell r="F28">
            <v>840</v>
          </cell>
          <cell r="G28">
            <v>224</v>
          </cell>
        </row>
        <row r="29">
          <cell r="B29" t="str">
            <v>PINTURA EN LOSA e= 5 cm</v>
          </cell>
          <cell r="C29" t="str">
            <v>M</v>
          </cell>
          <cell r="D29">
            <v>342</v>
          </cell>
          <cell r="E29">
            <v>2.96</v>
          </cell>
          <cell r="F29">
            <v>1012.32</v>
          </cell>
        </row>
        <row r="30">
          <cell r="B30" t="str">
            <v>EQUIPAMIENTO</v>
          </cell>
        </row>
        <row r="31">
          <cell r="B31" t="str">
            <v>TABLERO, NET, ARCOS (INST.)</v>
          </cell>
          <cell r="C31" t="str">
            <v>GLB</v>
          </cell>
          <cell r="D31">
            <v>1</v>
          </cell>
          <cell r="E31">
            <v>2600</v>
          </cell>
          <cell r="F31">
            <v>2600</v>
          </cell>
          <cell r="G31">
            <v>1</v>
          </cell>
        </row>
        <row r="32">
          <cell r="B32" t="str">
            <v>FLETA DE MATERIALES</v>
          </cell>
        </row>
        <row r="33">
          <cell r="B33" t="str">
            <v>TRANSPORTE DE MATERIALES(FLETE)</v>
          </cell>
          <cell r="C33" t="str">
            <v>GLB</v>
          </cell>
          <cell r="D33">
            <v>1</v>
          </cell>
          <cell r="E33">
            <v>4000</v>
          </cell>
          <cell r="F33">
            <v>4000</v>
          </cell>
          <cell r="G33">
            <v>1</v>
          </cell>
        </row>
      </sheetData>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quot;3-1&quot; "/>
      <sheetName val="RESUMEN"/>
      <sheetName val="SUSTENTO"/>
      <sheetName val="RESUMEN DE METRADOS"/>
      <sheetName val="01.00 AL 02.06"/>
      <sheetName val="03.00 AL 03.04."/>
      <sheetName val="04.01"/>
      <sheetName val="05.02  AL 06.01"/>
    </sheetNames>
    <sheetDataSet>
      <sheetData sheetId="0"/>
      <sheetData sheetId="1"/>
      <sheetData sheetId="2"/>
      <sheetData sheetId="3"/>
      <sheetData sheetId="4">
        <row r="7">
          <cell r="A7" t="str">
            <v>SUSTENTO DE METRADOS - ALTERNATIVA  " 1 "</v>
          </cell>
        </row>
        <row r="9">
          <cell r="A9" t="str">
            <v>PROYECTO :</v>
          </cell>
          <cell r="K9" t="str">
            <v>PROVIAS NACIONAL</v>
          </cell>
        </row>
        <row r="10">
          <cell r="A10" t="str">
            <v>SUBTRAMO  III :</v>
          </cell>
          <cell r="K10" t="str">
            <v>FEBRERO 2015</v>
          </cell>
        </row>
        <row r="11">
          <cell r="A11" t="str">
            <v>UBICACIÓN :</v>
          </cell>
        </row>
        <row r="13">
          <cell r="A13" t="str">
            <v>CODIGO</v>
          </cell>
        </row>
        <row r="15">
          <cell r="A15" t="str">
            <v>01.00.00</v>
          </cell>
        </row>
        <row r="17">
          <cell r="A17">
            <v>1.01</v>
          </cell>
        </row>
        <row r="19">
          <cell r="A19" t="str">
            <v>01.02.00</v>
          </cell>
        </row>
        <row r="21">
          <cell r="A21" t="str">
            <v>02.00.00</v>
          </cell>
        </row>
        <row r="23">
          <cell r="A23" t="str">
            <v>02.01.00</v>
          </cell>
        </row>
        <row r="25">
          <cell r="A25" t="str">
            <v>02.02.00</v>
          </cell>
        </row>
        <row r="28">
          <cell r="K28" t="str">
            <v>AREA (M2)</v>
          </cell>
        </row>
        <row r="30">
          <cell r="K30">
            <v>30</v>
          </cell>
        </row>
        <row r="31">
          <cell r="K31">
            <v>30</v>
          </cell>
        </row>
        <row r="32">
          <cell r="K32">
            <v>30</v>
          </cell>
        </row>
        <row r="33">
          <cell r="K33">
            <v>30</v>
          </cell>
        </row>
        <row r="34">
          <cell r="K34">
            <v>30</v>
          </cell>
        </row>
        <row r="35">
          <cell r="K35">
            <v>30</v>
          </cell>
        </row>
        <row r="36">
          <cell r="K36">
            <v>30</v>
          </cell>
        </row>
        <row r="37">
          <cell r="K37">
            <v>36</v>
          </cell>
        </row>
        <row r="38">
          <cell r="K38">
            <v>36</v>
          </cell>
        </row>
        <row r="39">
          <cell r="K39">
            <v>36</v>
          </cell>
        </row>
        <row r="40">
          <cell r="K40">
            <v>36</v>
          </cell>
        </row>
        <row r="41">
          <cell r="K41">
            <v>36</v>
          </cell>
        </row>
        <row r="42">
          <cell r="K42">
            <v>36</v>
          </cell>
        </row>
        <row r="43">
          <cell r="K43">
            <v>36</v>
          </cell>
        </row>
        <row r="44">
          <cell r="K44">
            <v>36</v>
          </cell>
        </row>
        <row r="45">
          <cell r="K45">
            <v>30</v>
          </cell>
        </row>
        <row r="46">
          <cell r="K46" t="str">
            <v>TOTAL</v>
          </cell>
        </row>
        <row r="51">
          <cell r="K51">
            <v>609.44999999999993</v>
          </cell>
        </row>
        <row r="110">
          <cell r="A110" t="str">
            <v>02.03.00</v>
          </cell>
        </row>
        <row r="112">
          <cell r="K112" t="str">
            <v>VOLUMEN</v>
          </cell>
        </row>
        <row r="113">
          <cell r="K113" t="str">
            <v>(m3)</v>
          </cell>
        </row>
        <row r="114">
          <cell r="K114">
            <v>4134.375</v>
          </cell>
        </row>
        <row r="115">
          <cell r="K115">
            <v>4134.375</v>
          </cell>
        </row>
        <row r="116">
          <cell r="K116">
            <v>4134.375</v>
          </cell>
        </row>
        <row r="117">
          <cell r="K117">
            <v>4134.375</v>
          </cell>
        </row>
        <row r="118">
          <cell r="K118">
            <v>4134.375</v>
          </cell>
        </row>
        <row r="119">
          <cell r="K119">
            <v>4134.375</v>
          </cell>
        </row>
        <row r="120">
          <cell r="K120">
            <v>4134.375</v>
          </cell>
        </row>
        <row r="121">
          <cell r="K121">
            <v>4134.375</v>
          </cell>
        </row>
        <row r="122">
          <cell r="K122">
            <v>4134.375</v>
          </cell>
        </row>
        <row r="123">
          <cell r="K123">
            <v>4134.375</v>
          </cell>
        </row>
        <row r="124">
          <cell r="K124">
            <v>4134.375</v>
          </cell>
        </row>
        <row r="125">
          <cell r="K125">
            <v>4134.375</v>
          </cell>
        </row>
        <row r="126">
          <cell r="K126">
            <v>4134.375</v>
          </cell>
        </row>
        <row r="127">
          <cell r="K127">
            <v>4134.375</v>
          </cell>
        </row>
        <row r="128">
          <cell r="K128">
            <v>4134.375</v>
          </cell>
        </row>
        <row r="129">
          <cell r="K129">
            <v>4134.375</v>
          </cell>
        </row>
        <row r="130">
          <cell r="K130">
            <v>3307.5</v>
          </cell>
        </row>
        <row r="131">
          <cell r="K131">
            <v>69457.5</v>
          </cell>
        </row>
        <row r="134">
          <cell r="A134" t="str">
            <v>02.04.00</v>
          </cell>
        </row>
        <row r="144">
          <cell r="A144" t="str">
            <v>02.05.00</v>
          </cell>
        </row>
        <row r="146">
          <cell r="K146" t="str">
            <v>PAVIMENTO ESTABILIZADO</v>
          </cell>
        </row>
        <row r="147">
          <cell r="K147" t="str">
            <v>VOLUMEN</v>
          </cell>
        </row>
        <row r="148">
          <cell r="K148" t="str">
            <v>(m3)</v>
          </cell>
        </row>
        <row r="149">
          <cell r="K149">
            <v>4248.3000000000011</v>
          </cell>
        </row>
        <row r="150">
          <cell r="K150">
            <v>4248.3000000000011</v>
          </cell>
        </row>
        <row r="151">
          <cell r="K151">
            <v>4248.3000000000011</v>
          </cell>
        </row>
        <row r="152">
          <cell r="K152">
            <v>4248.3000000000011</v>
          </cell>
        </row>
        <row r="153">
          <cell r="K153">
            <v>4248.3000000000011</v>
          </cell>
        </row>
        <row r="154">
          <cell r="K154">
            <v>4248.3000000000011</v>
          </cell>
        </row>
        <row r="155">
          <cell r="K155">
            <v>4248.3000000000011</v>
          </cell>
        </row>
        <row r="156">
          <cell r="K156">
            <v>4248.3000000000011</v>
          </cell>
        </row>
        <row r="157">
          <cell r="K157">
            <v>4248.3000000000011</v>
          </cell>
        </row>
        <row r="158">
          <cell r="K158">
            <v>4248.3000000000011</v>
          </cell>
        </row>
        <row r="159">
          <cell r="K159">
            <v>4248.3000000000011</v>
          </cell>
        </row>
        <row r="160">
          <cell r="K160">
            <v>4248.3000000000011</v>
          </cell>
        </row>
        <row r="161">
          <cell r="K161">
            <v>4248.3000000000011</v>
          </cell>
        </row>
        <row r="162">
          <cell r="K162">
            <v>4248.3000000000011</v>
          </cell>
        </row>
        <row r="163">
          <cell r="K163">
            <v>4248.3000000000011</v>
          </cell>
        </row>
        <row r="164">
          <cell r="K164">
            <v>4248.3000000000011</v>
          </cell>
        </row>
        <row r="165">
          <cell r="K165">
            <v>3398.6400000000003</v>
          </cell>
        </row>
        <row r="166">
          <cell r="K166">
            <v>71371.440000000031</v>
          </cell>
        </row>
        <row r="169">
          <cell r="A169" t="str">
            <v>02.06.00</v>
          </cell>
        </row>
        <row r="194">
          <cell r="A194" t="str">
            <v>02.07.00</v>
          </cell>
        </row>
      </sheetData>
      <sheetData sheetId="5">
        <row r="7">
          <cell r="A7" t="str">
            <v>SUSTENTO DE METRADOS - ALTERNATIVA  " 1 "</v>
          </cell>
        </row>
        <row r="9">
          <cell r="A9" t="str">
            <v>PROYECTO :</v>
          </cell>
        </row>
        <row r="10">
          <cell r="A10" t="str">
            <v>SUBTRAMO  III :</v>
          </cell>
          <cell r="K10" t="str">
            <v>PROPIETARIO :</v>
          </cell>
        </row>
        <row r="11">
          <cell r="A11" t="str">
            <v>UBICACIÓN :</v>
          </cell>
          <cell r="K11" t="str">
            <v>FECHA :</v>
          </cell>
        </row>
        <row r="14">
          <cell r="A14" t="str">
            <v>CODIGO</v>
          </cell>
        </row>
        <row r="16">
          <cell r="A16" t="str">
            <v>03.00.00</v>
          </cell>
        </row>
        <row r="18">
          <cell r="A18" t="str">
            <v>03.01.00</v>
          </cell>
        </row>
        <row r="25">
          <cell r="K25" t="str">
            <v>dme</v>
          </cell>
        </row>
        <row r="102">
          <cell r="A102" t="str">
            <v>03.02.00</v>
          </cell>
        </row>
        <row r="104">
          <cell r="K104">
            <v>256.8</v>
          </cell>
        </row>
        <row r="105">
          <cell r="K105">
            <v>505</v>
          </cell>
        </row>
        <row r="113">
          <cell r="K113" t="str">
            <v>Volumen Total</v>
          </cell>
        </row>
        <row r="115">
          <cell r="K115" t="str">
            <v>(m3)</v>
          </cell>
        </row>
        <row r="116">
          <cell r="K116">
            <v>68.48</v>
          </cell>
        </row>
        <row r="123">
          <cell r="K123">
            <v>85.600000000000009</v>
          </cell>
        </row>
        <row r="130">
          <cell r="K130">
            <v>102.72</v>
          </cell>
        </row>
        <row r="171">
          <cell r="K171" t="str">
            <v>Volumen Total</v>
          </cell>
        </row>
        <row r="173">
          <cell r="K173" t="str">
            <v>(m3)</v>
          </cell>
        </row>
        <row r="174">
          <cell r="K174">
            <v>53.408000000000001</v>
          </cell>
        </row>
        <row r="177">
          <cell r="K177">
            <v>66.760000000000005</v>
          </cell>
        </row>
        <row r="180">
          <cell r="K180">
            <v>80.111999999999995</v>
          </cell>
        </row>
        <row r="185">
          <cell r="K185" t="str">
            <v>Volumen Total</v>
          </cell>
        </row>
        <row r="187">
          <cell r="K187" t="str">
            <v>(m3)</v>
          </cell>
        </row>
        <row r="188">
          <cell r="K188">
            <v>19.071999999999999</v>
          </cell>
        </row>
        <row r="194">
          <cell r="K194">
            <v>23.84</v>
          </cell>
        </row>
        <row r="200">
          <cell r="K200">
            <v>28.607999999999997</v>
          </cell>
        </row>
        <row r="221">
          <cell r="A221" t="str">
            <v>CODIGO</v>
          </cell>
        </row>
        <row r="223">
          <cell r="A223" t="str">
            <v>03.03.00</v>
          </cell>
        </row>
        <row r="225">
          <cell r="K225" t="str">
            <v>Volumen</v>
          </cell>
        </row>
        <row r="226">
          <cell r="K226">
            <v>39.200000000000003</v>
          </cell>
        </row>
        <row r="227">
          <cell r="K227">
            <v>48.48</v>
          </cell>
        </row>
        <row r="228">
          <cell r="K228">
            <v>15.840000000000002</v>
          </cell>
        </row>
        <row r="229">
          <cell r="K229">
            <v>113.28800000000001</v>
          </cell>
        </row>
        <row r="230">
          <cell r="K230">
            <v>13.76</v>
          </cell>
        </row>
        <row r="231">
          <cell r="K231">
            <v>40.32</v>
          </cell>
        </row>
        <row r="232">
          <cell r="K232">
            <v>75.599999999999994</v>
          </cell>
        </row>
        <row r="233">
          <cell r="K233">
            <v>5.3999999999999995</v>
          </cell>
        </row>
        <row r="234">
          <cell r="K234">
            <v>5.04</v>
          </cell>
        </row>
        <row r="235">
          <cell r="K235">
            <v>81.070800000000006</v>
          </cell>
        </row>
        <row r="256">
          <cell r="K256">
            <v>0.75</v>
          </cell>
        </row>
        <row r="283">
          <cell r="K283">
            <v>2.2599999999999998</v>
          </cell>
        </row>
        <row r="287">
          <cell r="A287" t="str">
            <v>CODIGO</v>
          </cell>
        </row>
        <row r="289">
          <cell r="A289" t="str">
            <v>03.03.00</v>
          </cell>
        </row>
        <row r="291">
          <cell r="K291" t="str">
            <v>Area de Relleno</v>
          </cell>
        </row>
        <row r="292">
          <cell r="K292">
            <v>0.88500000000000001</v>
          </cell>
        </row>
        <row r="293">
          <cell r="K293">
            <v>0.94450000000000001</v>
          </cell>
        </row>
      </sheetData>
      <sheetData sheetId="6"/>
      <sheetData sheetId="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quot;3-1&quot; "/>
      <sheetName val="RESUMEN"/>
      <sheetName val="SUSTENTO"/>
      <sheetName val="RESUMEN DE METRADOS"/>
      <sheetName val="01.00 AL 02.06"/>
      <sheetName val="03.00 AL 03.04."/>
      <sheetName val="04.01"/>
      <sheetName val="05.02  AL 06.01"/>
    </sheetNames>
    <sheetDataSet>
      <sheetData sheetId="0"/>
      <sheetData sheetId="1"/>
      <sheetData sheetId="2"/>
      <sheetData sheetId="3"/>
      <sheetData sheetId="4">
        <row r="7">
          <cell r="A7" t="str">
            <v>SUSTENTO DE METRADOS - ALTERNATIVA  " 1 "</v>
          </cell>
        </row>
        <row r="9">
          <cell r="A9" t="str">
            <v>PROYECTO :</v>
          </cell>
          <cell r="K9" t="str">
            <v>PROVIAS NACIONAL</v>
          </cell>
        </row>
        <row r="10">
          <cell r="A10" t="str">
            <v>SUBTRAMO  III :</v>
          </cell>
          <cell r="K10" t="str">
            <v>FEBRERO 2015</v>
          </cell>
        </row>
        <row r="11">
          <cell r="A11" t="str">
            <v>UBICACIÓN :</v>
          </cell>
        </row>
        <row r="13">
          <cell r="A13" t="str">
            <v>CODIGO</v>
          </cell>
        </row>
        <row r="15">
          <cell r="A15" t="str">
            <v>01.00.00</v>
          </cell>
        </row>
        <row r="17">
          <cell r="A17">
            <v>1.01</v>
          </cell>
        </row>
        <row r="19">
          <cell r="A19" t="str">
            <v>01.02.00</v>
          </cell>
        </row>
        <row r="21">
          <cell r="A21" t="str">
            <v>02.00.00</v>
          </cell>
        </row>
        <row r="23">
          <cell r="A23" t="str">
            <v>02.01.00</v>
          </cell>
        </row>
        <row r="25">
          <cell r="A25" t="str">
            <v>02.02.00</v>
          </cell>
        </row>
        <row r="28">
          <cell r="K28" t="str">
            <v>AREA (M2)</v>
          </cell>
        </row>
        <row r="30">
          <cell r="K30">
            <v>30</v>
          </cell>
        </row>
        <row r="31">
          <cell r="K31">
            <v>30</v>
          </cell>
        </row>
        <row r="32">
          <cell r="K32">
            <v>30</v>
          </cell>
        </row>
        <row r="33">
          <cell r="K33">
            <v>30</v>
          </cell>
        </row>
        <row r="34">
          <cell r="K34">
            <v>30</v>
          </cell>
        </row>
        <row r="35">
          <cell r="K35">
            <v>30</v>
          </cell>
        </row>
        <row r="36">
          <cell r="K36">
            <v>30</v>
          </cell>
        </row>
        <row r="37">
          <cell r="K37">
            <v>36</v>
          </cell>
        </row>
        <row r="38">
          <cell r="K38">
            <v>36</v>
          </cell>
        </row>
        <row r="39">
          <cell r="K39">
            <v>36</v>
          </cell>
        </row>
        <row r="40">
          <cell r="K40">
            <v>36</v>
          </cell>
        </row>
        <row r="41">
          <cell r="K41">
            <v>36</v>
          </cell>
        </row>
        <row r="42">
          <cell r="K42">
            <v>36</v>
          </cell>
        </row>
        <row r="43">
          <cell r="K43">
            <v>36</v>
          </cell>
        </row>
        <row r="44">
          <cell r="K44">
            <v>36</v>
          </cell>
        </row>
        <row r="45">
          <cell r="K45">
            <v>30</v>
          </cell>
        </row>
        <row r="46">
          <cell r="K46" t="str">
            <v>TOTAL</v>
          </cell>
        </row>
        <row r="51">
          <cell r="K51">
            <v>609.44999999999993</v>
          </cell>
        </row>
        <row r="110">
          <cell r="A110" t="str">
            <v>02.03.00</v>
          </cell>
        </row>
        <row r="112">
          <cell r="K112" t="str">
            <v>VOLUMEN</v>
          </cell>
        </row>
        <row r="113">
          <cell r="K113" t="str">
            <v>(m3)</v>
          </cell>
        </row>
        <row r="114">
          <cell r="K114">
            <v>4134.375</v>
          </cell>
        </row>
        <row r="115">
          <cell r="K115">
            <v>4134.375</v>
          </cell>
        </row>
        <row r="116">
          <cell r="K116">
            <v>4134.375</v>
          </cell>
        </row>
        <row r="117">
          <cell r="K117">
            <v>4134.375</v>
          </cell>
        </row>
        <row r="118">
          <cell r="K118">
            <v>4134.375</v>
          </cell>
        </row>
        <row r="119">
          <cell r="K119">
            <v>4134.375</v>
          </cell>
        </row>
        <row r="120">
          <cell r="K120">
            <v>4134.375</v>
          </cell>
        </row>
        <row r="121">
          <cell r="K121">
            <v>4134.375</v>
          </cell>
        </row>
        <row r="122">
          <cell r="K122">
            <v>4134.375</v>
          </cell>
        </row>
        <row r="123">
          <cell r="K123">
            <v>4134.375</v>
          </cell>
        </row>
        <row r="124">
          <cell r="K124">
            <v>4134.375</v>
          </cell>
        </row>
        <row r="125">
          <cell r="K125">
            <v>4134.375</v>
          </cell>
        </row>
        <row r="126">
          <cell r="K126">
            <v>4134.375</v>
          </cell>
        </row>
        <row r="127">
          <cell r="K127">
            <v>4134.375</v>
          </cell>
        </row>
        <row r="128">
          <cell r="K128">
            <v>4134.375</v>
          </cell>
        </row>
        <row r="129">
          <cell r="K129">
            <v>4134.375</v>
          </cell>
        </row>
        <row r="130">
          <cell r="K130">
            <v>3307.5</v>
          </cell>
        </row>
        <row r="131">
          <cell r="K131">
            <v>69457.5</v>
          </cell>
        </row>
        <row r="134">
          <cell r="A134" t="str">
            <v>02.04.00</v>
          </cell>
        </row>
        <row r="144">
          <cell r="A144" t="str">
            <v>02.05.00</v>
          </cell>
        </row>
        <row r="146">
          <cell r="K146" t="str">
            <v>PAVIMENTO ESTABILIZADO</v>
          </cell>
        </row>
        <row r="147">
          <cell r="K147" t="str">
            <v>VOLUMEN</v>
          </cell>
        </row>
        <row r="148">
          <cell r="K148" t="str">
            <v>(m3)</v>
          </cell>
        </row>
        <row r="149">
          <cell r="K149">
            <v>4248.3000000000011</v>
          </cell>
        </row>
        <row r="150">
          <cell r="K150">
            <v>4248.3000000000011</v>
          </cell>
        </row>
        <row r="151">
          <cell r="K151">
            <v>4248.3000000000011</v>
          </cell>
        </row>
        <row r="152">
          <cell r="K152">
            <v>4248.3000000000011</v>
          </cell>
        </row>
        <row r="153">
          <cell r="K153">
            <v>4248.3000000000011</v>
          </cell>
        </row>
        <row r="154">
          <cell r="K154">
            <v>4248.3000000000011</v>
          </cell>
        </row>
        <row r="155">
          <cell r="K155">
            <v>4248.3000000000011</v>
          </cell>
        </row>
        <row r="156">
          <cell r="K156">
            <v>4248.3000000000011</v>
          </cell>
        </row>
        <row r="157">
          <cell r="K157">
            <v>4248.3000000000011</v>
          </cell>
        </row>
        <row r="158">
          <cell r="K158">
            <v>4248.3000000000011</v>
          </cell>
        </row>
        <row r="159">
          <cell r="K159">
            <v>4248.3000000000011</v>
          </cell>
        </row>
        <row r="160">
          <cell r="K160">
            <v>4248.3000000000011</v>
          </cell>
        </row>
        <row r="161">
          <cell r="K161">
            <v>4248.3000000000011</v>
          </cell>
        </row>
        <row r="162">
          <cell r="K162">
            <v>4248.3000000000011</v>
          </cell>
        </row>
        <row r="163">
          <cell r="K163">
            <v>4248.3000000000011</v>
          </cell>
        </row>
        <row r="164">
          <cell r="K164">
            <v>4248.3000000000011</v>
          </cell>
        </row>
        <row r="165">
          <cell r="K165">
            <v>3398.6400000000003</v>
          </cell>
        </row>
        <row r="166">
          <cell r="K166">
            <v>71371.440000000031</v>
          </cell>
        </row>
        <row r="169">
          <cell r="A169" t="str">
            <v>02.06.00</v>
          </cell>
        </row>
        <row r="194">
          <cell r="A194" t="str">
            <v>02.07.00</v>
          </cell>
        </row>
      </sheetData>
      <sheetData sheetId="5">
        <row r="7">
          <cell r="A7" t="str">
            <v>SUSTENTO DE METRADOS - ALTERNATIVA  " 1 "</v>
          </cell>
        </row>
        <row r="9">
          <cell r="A9" t="str">
            <v>PROYECTO :</v>
          </cell>
        </row>
        <row r="10">
          <cell r="A10" t="str">
            <v>SUBTRAMO  III :</v>
          </cell>
          <cell r="K10" t="str">
            <v>PROPIETARIO :</v>
          </cell>
        </row>
        <row r="11">
          <cell r="A11" t="str">
            <v>UBICACIÓN :</v>
          </cell>
          <cell r="K11" t="str">
            <v>FECHA :</v>
          </cell>
        </row>
        <row r="14">
          <cell r="A14" t="str">
            <v>CODIGO</v>
          </cell>
        </row>
        <row r="16">
          <cell r="A16" t="str">
            <v>03.00.00</v>
          </cell>
        </row>
        <row r="18">
          <cell r="A18" t="str">
            <v>03.01.00</v>
          </cell>
        </row>
        <row r="25">
          <cell r="K25" t="str">
            <v>dme</v>
          </cell>
        </row>
        <row r="102">
          <cell r="A102" t="str">
            <v>03.02.00</v>
          </cell>
        </row>
        <row r="104">
          <cell r="K104">
            <v>256.8</v>
          </cell>
        </row>
        <row r="105">
          <cell r="K105">
            <v>505</v>
          </cell>
        </row>
        <row r="113">
          <cell r="K113" t="str">
            <v>Volumen Total</v>
          </cell>
        </row>
        <row r="115">
          <cell r="K115" t="str">
            <v>(m3)</v>
          </cell>
        </row>
        <row r="116">
          <cell r="K116">
            <v>68.48</v>
          </cell>
        </row>
        <row r="123">
          <cell r="K123">
            <v>85.600000000000009</v>
          </cell>
        </row>
        <row r="130">
          <cell r="K130">
            <v>102.72</v>
          </cell>
        </row>
        <row r="171">
          <cell r="K171" t="str">
            <v>Volumen Total</v>
          </cell>
        </row>
        <row r="173">
          <cell r="K173" t="str">
            <v>(m3)</v>
          </cell>
        </row>
        <row r="174">
          <cell r="K174">
            <v>53.408000000000001</v>
          </cell>
        </row>
        <row r="177">
          <cell r="K177">
            <v>66.760000000000005</v>
          </cell>
        </row>
        <row r="180">
          <cell r="K180">
            <v>80.111999999999995</v>
          </cell>
        </row>
        <row r="185">
          <cell r="K185" t="str">
            <v>Volumen Total</v>
          </cell>
        </row>
        <row r="187">
          <cell r="K187" t="str">
            <v>(m3)</v>
          </cell>
        </row>
        <row r="188">
          <cell r="K188">
            <v>19.071999999999999</v>
          </cell>
        </row>
        <row r="194">
          <cell r="K194">
            <v>23.84</v>
          </cell>
        </row>
        <row r="200">
          <cell r="K200">
            <v>28.607999999999997</v>
          </cell>
        </row>
        <row r="221">
          <cell r="A221" t="str">
            <v>CODIGO</v>
          </cell>
        </row>
        <row r="223">
          <cell r="A223" t="str">
            <v>03.03.00</v>
          </cell>
        </row>
        <row r="225">
          <cell r="K225" t="str">
            <v>Volumen</v>
          </cell>
        </row>
        <row r="226">
          <cell r="K226">
            <v>39.200000000000003</v>
          </cell>
        </row>
        <row r="227">
          <cell r="K227">
            <v>48.48</v>
          </cell>
        </row>
        <row r="228">
          <cell r="K228">
            <v>15.840000000000002</v>
          </cell>
        </row>
        <row r="229">
          <cell r="K229">
            <v>113.28800000000001</v>
          </cell>
        </row>
        <row r="230">
          <cell r="K230">
            <v>13.76</v>
          </cell>
        </row>
        <row r="231">
          <cell r="K231">
            <v>40.32</v>
          </cell>
        </row>
        <row r="232">
          <cell r="K232">
            <v>75.599999999999994</v>
          </cell>
        </row>
        <row r="233">
          <cell r="K233">
            <v>5.3999999999999995</v>
          </cell>
        </row>
        <row r="234">
          <cell r="K234">
            <v>5.04</v>
          </cell>
        </row>
        <row r="235">
          <cell r="K235">
            <v>81.070800000000006</v>
          </cell>
        </row>
        <row r="256">
          <cell r="K256">
            <v>0.75</v>
          </cell>
        </row>
        <row r="283">
          <cell r="K283">
            <v>2.2599999999999998</v>
          </cell>
        </row>
        <row r="287">
          <cell r="A287" t="str">
            <v>CODIGO</v>
          </cell>
        </row>
        <row r="289">
          <cell r="A289" t="str">
            <v>03.03.00</v>
          </cell>
        </row>
        <row r="291">
          <cell r="K291" t="str">
            <v>Area de Relleno</v>
          </cell>
        </row>
        <row r="292">
          <cell r="K292">
            <v>0.88500000000000001</v>
          </cell>
        </row>
        <row r="293">
          <cell r="K293">
            <v>0.94450000000000001</v>
          </cell>
        </row>
      </sheetData>
      <sheetData sheetId="6"/>
      <sheetData sheetId="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00"/>
      <sheetName val="1470"/>
      <sheetName val="1700"/>
      <sheetName val="1800"/>
    </sheetNames>
    <sheetDataSet>
      <sheetData sheetId="0" refreshError="1"/>
      <sheetData sheetId="1" refreshError="1"/>
      <sheetData sheetId="2"/>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a 0"/>
      <sheetName val="Comparativa (1)"/>
      <sheetName val="AclarZOLODA"/>
      <sheetName val="AclarZOLODA (2)"/>
      <sheetName val="AclarELECTROLUZ"/>
      <sheetName val="AclarSCHNEIDER"/>
      <sheetName val="AclarSTYMEL"/>
      <sheetName val="AclarPROTECHNICA"/>
      <sheetName val="AclarABB"/>
      <sheetName val="Adj "/>
      <sheetName val="Auxiliar"/>
      <sheetName val="Comparativa"/>
      <sheetName val="ped cot"/>
      <sheetName val="Acuse"/>
      <sheetName val="Adj"/>
      <sheetName val="circul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ADI1.TVII"/>
      <sheetName val="RES,MET,ADI1"/>
      <sheetName val="MET. ADICIONAL1"/>
      <sheetName val="RES.EXPLA."/>
      <sheetName val="transporte general"/>
      <sheetName val="TRANSPORTE BOTADERO"/>
      <sheetName val="TRANS.GEN.PRO"/>
      <sheetName val="TRANS.BOT.PROADI1-TVII"/>
      <sheetName val="MET.BAN.PRO.ADI1"/>
    </sheetNames>
    <sheetDataSet>
      <sheetData sheetId="0"/>
      <sheetData sheetId="1"/>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ADI1.TVI"/>
      <sheetName val="RES,MET,ADI1"/>
      <sheetName val="RES.MET.2,01.-TVI"/>
      <sheetName val="Resumen"/>
      <sheetName val="RES.MET.EXP.ADI1.TVI"/>
      <sheetName val="PER.YCOM,PRO.ADI1"/>
      <sheetName val="CANT.PRO.ADI1"/>
      <sheetName val="TRANSP.GEN.REP.ADI1"/>
      <sheetName val="TRANSP. BOT.REP.ADI1"/>
      <sheetName val="TRANSP.GEN.PRO.ADI1"/>
      <sheetName val="TRANSP.BOT.PRO.ADI1"/>
      <sheetName val="BAN.REP.ADI1"/>
      <sheetName val="BANQ.PRO.ADI1"/>
      <sheetName val="Km.270"/>
      <sheetName val="Km.271"/>
      <sheetName val="Km.272"/>
      <sheetName val="Km.273"/>
      <sheetName val="Km.274"/>
      <sheetName val="PRESUP_ADI1_TVI"/>
      <sheetName val="RES_MET_2,01_-TVI"/>
      <sheetName val="RES_MET_EXP_ADI1_TVI"/>
      <sheetName val="PER_YCOM,PRO_ADI1"/>
      <sheetName val="CANT_PRO_ADI1"/>
      <sheetName val="TRANSP_GEN_REP_ADI1"/>
      <sheetName val="TRANSP__BOT_REP_ADI1"/>
      <sheetName val="TRANSP_GEN_PRO_ADI1"/>
      <sheetName val="TRANSP_BOT_PRO_ADI1"/>
      <sheetName val="BAN_REP_ADI1"/>
      <sheetName val="BANQ_PRO_ADI1"/>
      <sheetName val="Km_270"/>
      <sheetName val="Km_271"/>
      <sheetName val="Km_272"/>
      <sheetName val="Km_273"/>
      <sheetName val="Km_274"/>
      <sheetName val="RES_MET_ADI1"/>
      <sheetName val="CODIGOS"/>
      <sheetName val="CCP,LEYES, Y DEC."/>
      <sheetName val="Avance Detallado"/>
      <sheetName val="Resumen del avance"/>
      <sheetName val="Basis"/>
      <sheetName val="MObra"/>
      <sheetName val="Flota Max"/>
      <sheetName val="Deduccion Reajuste"/>
      <sheetName val="datos 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ADI1.TVII"/>
      <sheetName val="transporte general"/>
      <sheetName val="MET. ADICIONAL1"/>
      <sheetName val="RES.EXPLA."/>
      <sheetName val="TRANSPORTE BOTADERO"/>
      <sheetName val="TRANS.SEN.PRO"/>
      <sheetName val="MEJ.SUB.PROADI1"/>
      <sheetName val="PER,COM.PRO.ADI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SUMM0"/>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1(2)"/>
      <sheetName val="Sheet1"/>
      <sheetName val="Sheet1 (2)"/>
      <sheetName val="Sheet1 (3)"/>
      <sheetName val="Sheet2"/>
      <sheetName val="Sheet3"/>
      <sheetName val="Sheet4"/>
      <sheetName val="Sheet5"/>
      <sheetName val="Sheet6"/>
      <sheetName val="Sheet7"/>
      <sheetName val="Sheet8"/>
      <sheetName val="Sheet9"/>
      <sheetName val="Sheet10"/>
      <sheetName val="MOBIL"/>
      <sheetName val="PR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1(2)"/>
      <sheetName val="Sheet11_2_"/>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0301"/>
      <sheetName val="Tablas"/>
      <sheetName val="Presupuesto"/>
      <sheetName val="Insumos"/>
      <sheetName val="Analisis"/>
      <sheetName val="Metrado140205"/>
      <sheetName val="product"/>
    </sheetNames>
    <sheetDataSet>
      <sheetData sheetId="0"/>
      <sheetData sheetId="1"/>
      <sheetData sheetId="2">
        <row r="8">
          <cell r="B8">
            <v>2</v>
          </cell>
          <cell r="C8">
            <v>0.25</v>
          </cell>
          <cell r="D8">
            <v>0.31687500000000002</v>
          </cell>
          <cell r="E8">
            <v>3.1687499999999998E-5</v>
          </cell>
          <cell r="F8">
            <v>0.24874687499999998</v>
          </cell>
          <cell r="G8">
            <v>0.4</v>
          </cell>
          <cell r="H8">
            <v>0.4</v>
          </cell>
          <cell r="I8">
            <v>0.15</v>
          </cell>
        </row>
        <row r="9">
          <cell r="B9">
            <v>3</v>
          </cell>
          <cell r="C9">
            <v>0.375</v>
          </cell>
          <cell r="D9">
            <v>0.71296875000000004</v>
          </cell>
          <cell r="E9">
            <v>7.1296875000000003E-5</v>
          </cell>
          <cell r="F9">
            <v>0.55968046874999999</v>
          </cell>
          <cell r="G9">
            <v>0.45</v>
          </cell>
          <cell r="H9">
            <v>0.4</v>
          </cell>
          <cell r="I9">
            <v>0.15</v>
          </cell>
        </row>
        <row r="10">
          <cell r="B10">
            <v>4</v>
          </cell>
          <cell r="C10">
            <v>0.5</v>
          </cell>
          <cell r="D10">
            <v>1.2675000000000001</v>
          </cell>
          <cell r="E10">
            <v>1.2674999999999999E-4</v>
          </cell>
          <cell r="F10">
            <v>0.99498749999999991</v>
          </cell>
          <cell r="G10">
            <v>0.45</v>
          </cell>
          <cell r="H10">
            <v>0.4</v>
          </cell>
          <cell r="I10">
            <v>0.2</v>
          </cell>
        </row>
        <row r="11">
          <cell r="B11">
            <v>5</v>
          </cell>
          <cell r="C11">
            <v>0.625</v>
          </cell>
          <cell r="D11">
            <v>1.98046875</v>
          </cell>
          <cell r="E11">
            <v>1.9804687500000001E-4</v>
          </cell>
          <cell r="F11">
            <v>1.55466796875</v>
          </cell>
          <cell r="G11">
            <v>0.6</v>
          </cell>
          <cell r="H11">
            <v>0.5</v>
          </cell>
          <cell r="I11">
            <v>0.25</v>
          </cell>
        </row>
        <row r="12">
          <cell r="B12">
            <v>6</v>
          </cell>
          <cell r="C12">
            <v>0.75</v>
          </cell>
          <cell r="D12">
            <v>2.8518750000000002</v>
          </cell>
          <cell r="E12">
            <v>2.8518750000000001E-4</v>
          </cell>
          <cell r="F12">
            <v>2.238721875</v>
          </cell>
          <cell r="G12">
            <v>0.75</v>
          </cell>
          <cell r="H12">
            <v>0.75</v>
          </cell>
          <cell r="I12">
            <v>0.35</v>
          </cell>
        </row>
        <row r="13">
          <cell r="B13">
            <v>8</v>
          </cell>
          <cell r="C13">
            <v>1</v>
          </cell>
          <cell r="D13">
            <v>5.07</v>
          </cell>
          <cell r="E13">
            <v>5.0699999999999996E-4</v>
          </cell>
          <cell r="F13">
            <v>3.9799499999999997</v>
          </cell>
          <cell r="G13">
            <v>1</v>
          </cell>
          <cell r="H13">
            <v>1.2</v>
          </cell>
          <cell r="I13">
            <v>0.4</v>
          </cell>
        </row>
      </sheetData>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UCK SHOP"/>
      <sheetName val="WELD SHOP"/>
      <sheetName val="WELD SHOP ALT"/>
      <sheetName val="FUELSTORAGE"/>
      <sheetName val="TIRE CHANGE"/>
      <sheetName val="TRUCK WASH"/>
      <sheetName val="YARD UTILITIES"/>
      <sheetName val="PREV.MAINTEN."/>
      <sheetName val="MOBILIZATION"/>
      <sheetName val="MOBILIZATION 2"/>
      <sheetName val="INGENIERIA"/>
      <sheetName val="FORMATO A"/>
      <sheetName val="RESUMEN"/>
      <sheetName val="RESUMEN1"/>
      <sheetName val="RESUMEN2"/>
      <sheetName val="p.unit."/>
      <sheetName val="recursos"/>
      <sheetName val="GGRALES"/>
      <sheetName val="GGRALES1"/>
      <sheetName val="GGRALES2"/>
      <sheetName val="CRONOEQUI"/>
      <sheetName val="FORM A-1"/>
      <sheetName val="FORM B"/>
      <sheetName val="FORM I"/>
      <sheetName val="HHOMBRE"/>
      <sheetName val="PRECIODRYWALL"/>
      <sheetName val="CALLAO"/>
      <sheetName val="FORM A-2"/>
      <sheetName val="FORML"/>
      <sheetName val="FORM K"/>
      <sheetName val="FORM J"/>
      <sheetName val="heaters"/>
      <sheetName val="PPTOAD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26">
          <cell r="H26">
            <v>0.46527130103146019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UCK SHOP"/>
      <sheetName val="WELD SHOP"/>
      <sheetName val="WELD SHOP ALT"/>
      <sheetName val="FUELSTORAGE"/>
      <sheetName val="TIRE CHANGE"/>
      <sheetName val="TRUCK WASH"/>
      <sheetName val="YARD UTILITIES"/>
      <sheetName val="PREV.MAINTEN."/>
      <sheetName val="MOBILIZATION"/>
      <sheetName val="MOBILIZATION 2"/>
      <sheetName val="INGENIERIA"/>
      <sheetName val="FORMATO A"/>
      <sheetName val="RESUMEN"/>
      <sheetName val="RESUMEN1"/>
      <sheetName val="RESUMEN2"/>
      <sheetName val="p.unit."/>
      <sheetName val="recursos"/>
      <sheetName val="GGRALES"/>
      <sheetName val="GGRALES1"/>
      <sheetName val="GGRALES2"/>
      <sheetName val="CRONOEQUI"/>
      <sheetName val="FORM A-1"/>
      <sheetName val="FORM B"/>
      <sheetName val="FORM I"/>
      <sheetName val="HHOMBRE"/>
      <sheetName val="PRECIODRYWALL"/>
      <sheetName val="CALLAO"/>
      <sheetName val="FORM A-2"/>
      <sheetName val="FORML"/>
      <sheetName val="FORM K"/>
      <sheetName val="FORM J"/>
      <sheetName val="heaters"/>
      <sheetName val="PPTOAD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26">
          <cell r="H26">
            <v>0.46527130103146019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dor"/>
      <sheetName val="Resumen"/>
      <sheetName val="EXP"/>
      <sheetName val="Res-KM"/>
      <sheetName val="DATA"/>
      <sheetName val="300 - 303.720"/>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Avance_obra"/>
      <sheetName val="Hoja1"/>
      <sheetName val="Amortizacion"/>
      <sheetName val="Resumen"/>
      <sheetName val="Reintegro"/>
      <sheetName val="Ded_no_corres"/>
      <sheetName val="Ded_efect"/>
      <sheetName val="Factor_k"/>
    </sheetNames>
    <sheetDataSet>
      <sheetData sheetId="0" refreshError="1"/>
      <sheetData sheetId="1" refreshError="1">
        <row r="2">
          <cell r="B2" t="str">
            <v xml:space="preserve">            MINISTERIO DE LA PRESIDENCIA</v>
          </cell>
          <cell r="P2" t="str">
            <v>OBRA                 :</v>
          </cell>
          <cell r="Q2" t="str">
            <v>C. E. "LOS LIBERTADORES"</v>
          </cell>
        </row>
        <row r="3">
          <cell r="B3" t="str">
            <v>INSTITUTO NACIONAL DE INFRAESTRUCTURA</v>
          </cell>
          <cell r="Q3" t="str">
            <v>AYACUCHO - HUAMANGA - AYACUCHO</v>
          </cell>
        </row>
        <row r="4">
          <cell r="B4" t="str">
            <v xml:space="preserve">                EDUCATIVA Y DE SALUD</v>
          </cell>
          <cell r="P4" t="str">
            <v>Contratista:</v>
          </cell>
          <cell r="Q4" t="str">
            <v>COCSA SRL</v>
          </cell>
        </row>
        <row r="5">
          <cell r="B5" t="str">
            <v xml:space="preserve">                      INFES</v>
          </cell>
          <cell r="P5" t="str">
            <v>Supervisor</v>
          </cell>
          <cell r="Q5" t="str">
            <v>ING. RIGOBERTO USCATA MALDONADO</v>
          </cell>
        </row>
        <row r="6">
          <cell r="P6" t="str">
            <v>A.D. N°                :</v>
          </cell>
          <cell r="Q6" t="str">
            <v>022-98-PRES-INFES</v>
          </cell>
        </row>
        <row r="10">
          <cell r="B10" t="str">
            <v>CALENDARIO VALORIZADO DE AVANCE DE OBRA</v>
          </cell>
        </row>
        <row r="14">
          <cell r="B14" t="str">
            <v>ESPECIALIDAD</v>
          </cell>
          <cell r="F14" t="str">
            <v>ENE</v>
          </cell>
          <cell r="G14" t="str">
            <v>FEB</v>
          </cell>
          <cell r="H14" t="str">
            <v>FEB</v>
          </cell>
          <cell r="I14" t="str">
            <v>MAR</v>
          </cell>
          <cell r="J14" t="str">
            <v>MAR</v>
          </cell>
          <cell r="K14" t="str">
            <v>ABR</v>
          </cell>
          <cell r="L14" t="str">
            <v>MAR</v>
          </cell>
          <cell r="M14" t="str">
            <v>ABR</v>
          </cell>
          <cell r="N14" t="str">
            <v>PARCIAL</v>
          </cell>
        </row>
        <row r="15">
          <cell r="F15">
            <v>23</v>
          </cell>
          <cell r="G15">
            <v>20</v>
          </cell>
          <cell r="H15">
            <v>21</v>
          </cell>
          <cell r="I15">
            <v>20</v>
          </cell>
          <cell r="J15">
            <v>21</v>
          </cell>
          <cell r="K15">
            <v>13</v>
          </cell>
          <cell r="L15">
            <v>8</v>
          </cell>
          <cell r="M15">
            <v>13</v>
          </cell>
        </row>
        <row r="16">
          <cell r="B16" t="str">
            <v>01  ESTRUCTURA</v>
          </cell>
          <cell r="D16" t="str">
            <v>Programado</v>
          </cell>
          <cell r="E16" t="str">
            <v>S/.</v>
          </cell>
          <cell r="G16">
            <v>17934.87</v>
          </cell>
          <cell r="I16">
            <v>36511.839999999997</v>
          </cell>
          <cell r="K16">
            <v>34788.92</v>
          </cell>
          <cell r="N16">
            <v>89235.63</v>
          </cell>
        </row>
        <row r="17">
          <cell r="E17" t="str">
            <v>%</v>
          </cell>
          <cell r="G17">
            <v>0.20098328436746621</v>
          </cell>
          <cell r="I17">
            <v>0.40916212503906785</v>
          </cell>
          <cell r="K17">
            <v>0.38985459059346583</v>
          </cell>
          <cell r="N17">
            <v>0.5564283475261893</v>
          </cell>
        </row>
        <row r="18">
          <cell r="D18" t="str">
            <v>Proyectado</v>
          </cell>
          <cell r="E18" t="str">
            <v>S/.</v>
          </cell>
          <cell r="G18">
            <v>18657.61</v>
          </cell>
          <cell r="I18">
            <v>60350.729999999996</v>
          </cell>
          <cell r="K18">
            <v>10227.290000000008</v>
          </cell>
          <cell r="N18">
            <v>89235.63</v>
          </cell>
        </row>
        <row r="19">
          <cell r="E19" t="str">
            <v>%</v>
          </cell>
          <cell r="G19">
            <v>0.20908251558262098</v>
          </cell>
          <cell r="I19">
            <v>0.67630754666045378</v>
          </cell>
          <cell r="K19">
            <v>0.11460993775692521</v>
          </cell>
          <cell r="N19">
            <v>0.55642833087207955</v>
          </cell>
        </row>
        <row r="20">
          <cell r="D20" t="str">
            <v>Ejecutado</v>
          </cell>
          <cell r="E20" t="str">
            <v>S/.</v>
          </cell>
          <cell r="G20">
            <v>0</v>
          </cell>
          <cell r="N20">
            <v>0</v>
          </cell>
        </row>
        <row r="21">
          <cell r="E21" t="str">
            <v>%</v>
          </cell>
          <cell r="G21">
            <v>0</v>
          </cell>
          <cell r="I21">
            <v>0</v>
          </cell>
          <cell r="K21">
            <v>0</v>
          </cell>
          <cell r="N21">
            <v>0</v>
          </cell>
        </row>
        <row r="22">
          <cell r="B22" t="str">
            <v>02  ARQUITECTURA</v>
          </cell>
          <cell r="D22" t="str">
            <v>Programado</v>
          </cell>
          <cell r="E22" t="str">
            <v>S/.</v>
          </cell>
          <cell r="G22">
            <v>12934.76</v>
          </cell>
          <cell r="I22">
            <v>22427.439999999999</v>
          </cell>
          <cell r="K22">
            <v>17347.48</v>
          </cell>
          <cell r="N22">
            <v>52709.68</v>
          </cell>
        </row>
        <row r="23">
          <cell r="E23" t="str">
            <v>%</v>
          </cell>
          <cell r="G23">
            <v>0.14495062118124788</v>
          </cell>
          <cell r="I23">
            <v>0.2513283091070237</v>
          </cell>
          <cell r="K23">
            <v>0.19440082397580427</v>
          </cell>
          <cell r="N23">
            <v>0.32867095958233533</v>
          </cell>
        </row>
        <row r="24">
          <cell r="D24" t="str">
            <v>Proyectado</v>
          </cell>
          <cell r="E24" t="str">
            <v>S/.</v>
          </cell>
          <cell r="G24">
            <v>4765.67</v>
          </cell>
          <cell r="I24">
            <v>14387.56</v>
          </cell>
          <cell r="K24">
            <v>33556.449999999997</v>
          </cell>
          <cell r="N24">
            <v>52709.679999999993</v>
          </cell>
        </row>
        <row r="25">
          <cell r="E25" t="str">
            <v>%</v>
          </cell>
          <cell r="G25">
            <v>9.0413563504843905E-2</v>
          </cell>
          <cell r="I25">
            <v>0.27295859128721711</v>
          </cell>
          <cell r="K25">
            <v>0.63662784520793902</v>
          </cell>
          <cell r="N25">
            <v>0.32867094974508981</v>
          </cell>
        </row>
        <row r="26">
          <cell r="D26" t="str">
            <v>Ejecutado</v>
          </cell>
          <cell r="E26" t="str">
            <v>S/.</v>
          </cell>
          <cell r="G26">
            <v>0</v>
          </cell>
          <cell r="I26">
            <v>0</v>
          </cell>
          <cell r="K26">
            <v>0</v>
          </cell>
          <cell r="N26">
            <v>0</v>
          </cell>
        </row>
        <row r="27">
          <cell r="E27" t="str">
            <v>%</v>
          </cell>
          <cell r="G27">
            <v>0</v>
          </cell>
          <cell r="I27">
            <v>0</v>
          </cell>
          <cell r="K27">
            <v>0</v>
          </cell>
          <cell r="N27">
            <v>0</v>
          </cell>
        </row>
        <row r="28">
          <cell r="B28" t="str">
            <v>03 INSTALACIONES</v>
          </cell>
          <cell r="D28" t="str">
            <v>Programado</v>
          </cell>
          <cell r="E28" t="str">
            <v>S/.</v>
          </cell>
          <cell r="G28">
            <v>999.43</v>
          </cell>
          <cell r="I28">
            <v>2789.71</v>
          </cell>
          <cell r="K28">
            <v>2943.54</v>
          </cell>
          <cell r="N28">
            <v>6732.68</v>
          </cell>
        </row>
        <row r="29">
          <cell r="B29" t="str">
            <v xml:space="preserve">    SANITARIAS</v>
          </cell>
          <cell r="E29" t="str">
            <v>%</v>
          </cell>
          <cell r="G29">
            <v>0.14844460155539843</v>
          </cell>
          <cell r="I29">
            <v>0.4143535709405467</v>
          </cell>
          <cell r="K29">
            <v>0.43720182750405484</v>
          </cell>
          <cell r="N29">
            <v>4.1981594199790202E-2</v>
          </cell>
        </row>
        <row r="30">
          <cell r="D30" t="str">
            <v>Proyectado</v>
          </cell>
          <cell r="E30" t="str">
            <v>S/.</v>
          </cell>
          <cell r="G30">
            <v>3115.22</v>
          </cell>
          <cell r="I30">
            <v>3617.4600000000005</v>
          </cell>
          <cell r="K30">
            <v>0</v>
          </cell>
          <cell r="N30">
            <v>6732.68</v>
          </cell>
        </row>
        <row r="31">
          <cell r="E31" t="str">
            <v>%</v>
          </cell>
          <cell r="G31">
            <v>0.46270133141631559</v>
          </cell>
          <cell r="I31">
            <v>0.53729866858368436</v>
          </cell>
          <cell r="K31">
            <v>0</v>
          </cell>
          <cell r="N31">
            <v>4.198159294326529E-2</v>
          </cell>
        </row>
        <row r="32">
          <cell r="D32" t="str">
            <v>Ejecutado</v>
          </cell>
          <cell r="E32" t="str">
            <v>S/.</v>
          </cell>
          <cell r="G32">
            <v>0</v>
          </cell>
          <cell r="I32">
            <v>0</v>
          </cell>
          <cell r="K32">
            <v>0</v>
          </cell>
          <cell r="N32">
            <v>0</v>
          </cell>
        </row>
        <row r="33">
          <cell r="E33" t="str">
            <v>%</v>
          </cell>
          <cell r="G33">
            <v>0</v>
          </cell>
          <cell r="I33">
            <v>0</v>
          </cell>
          <cell r="K33">
            <v>0</v>
          </cell>
          <cell r="N33">
            <v>0</v>
          </cell>
        </row>
        <row r="34">
          <cell r="B34" t="str">
            <v>03 INSTALACIONES</v>
          </cell>
          <cell r="D34" t="str">
            <v>Programado</v>
          </cell>
          <cell r="E34" t="str">
            <v>S/.</v>
          </cell>
          <cell r="G34">
            <v>2312.25</v>
          </cell>
          <cell r="I34">
            <v>5420.96</v>
          </cell>
          <cell r="K34">
            <v>3960.99</v>
          </cell>
          <cell r="N34">
            <v>11694.2</v>
          </cell>
        </row>
        <row r="35">
          <cell r="B35" t="str">
            <v xml:space="preserve">    ELECTRICAS</v>
          </cell>
          <cell r="E35" t="str">
            <v>%</v>
          </cell>
          <cell r="G35">
            <v>0.19772622325597303</v>
          </cell>
          <cell r="I35">
            <v>0.46355971336217949</v>
          </cell>
          <cell r="K35">
            <v>0.3387140633818474</v>
          </cell>
          <cell r="N35">
            <v>7.2919128622062332E-2</v>
          </cell>
        </row>
        <row r="36">
          <cell r="D36" t="str">
            <v>Proyectado</v>
          </cell>
          <cell r="E36" t="str">
            <v>S/.</v>
          </cell>
          <cell r="G36">
            <v>965.49</v>
          </cell>
          <cell r="I36">
            <v>2830.6099999999997</v>
          </cell>
          <cell r="K36">
            <v>7898.1</v>
          </cell>
          <cell r="N36">
            <v>11694.2</v>
          </cell>
        </row>
        <row r="37">
          <cell r="E37" t="str">
            <v>%</v>
          </cell>
          <cell r="G37">
            <v>0</v>
          </cell>
          <cell r="I37">
            <v>0.2420524704554394</v>
          </cell>
          <cell r="K37">
            <v>0.67538608883036033</v>
          </cell>
          <cell r="N37">
            <v>7.2919126439565371E-2</v>
          </cell>
        </row>
        <row r="38">
          <cell r="D38" t="str">
            <v>Ejecutado</v>
          </cell>
          <cell r="E38" t="str">
            <v>S/.</v>
          </cell>
          <cell r="G38">
            <v>0</v>
          </cell>
          <cell r="I38">
            <v>0</v>
          </cell>
          <cell r="K38">
            <v>0</v>
          </cell>
          <cell r="N38">
            <v>0</v>
          </cell>
        </row>
        <row r="39">
          <cell r="E39" t="str">
            <v>%</v>
          </cell>
          <cell r="G39">
            <v>0</v>
          </cell>
          <cell r="I39">
            <v>0</v>
          </cell>
          <cell r="K39">
            <v>0</v>
          </cell>
          <cell r="N39">
            <v>0</v>
          </cell>
        </row>
        <row r="40">
          <cell r="D40" t="str">
            <v>Programado</v>
          </cell>
          <cell r="E40" t="str">
            <v>S/.</v>
          </cell>
          <cell r="G40">
            <v>34181.31</v>
          </cell>
          <cell r="I40">
            <v>67149.95</v>
          </cell>
          <cell r="K40">
            <v>59040.929999999993</v>
          </cell>
          <cell r="N40">
            <v>160372.19</v>
          </cell>
        </row>
        <row r="41">
          <cell r="E41" t="str">
            <v>%</v>
          </cell>
          <cell r="G41">
            <v>0.21313738996767456</v>
          </cell>
          <cell r="I41">
            <v>0.41871318212964476</v>
          </cell>
          <cell r="K41">
            <v>0.36814942790268057</v>
          </cell>
          <cell r="N41">
            <v>0.99999996757542664</v>
          </cell>
        </row>
        <row r="42">
          <cell r="D42" t="str">
            <v>Proyectado</v>
          </cell>
          <cell r="E42" t="str">
            <v>S/.</v>
          </cell>
          <cell r="G42">
            <v>27503.99</v>
          </cell>
          <cell r="I42">
            <v>81186.359999999986</v>
          </cell>
          <cell r="K42">
            <v>51681.840000000004</v>
          </cell>
          <cell r="N42">
            <v>160372.19</v>
          </cell>
        </row>
        <row r="43">
          <cell r="E43" t="str">
            <v>%</v>
          </cell>
          <cell r="G43">
            <v>0.17150099403144647</v>
          </cell>
          <cell r="I43">
            <v>0.50623714747550674</v>
          </cell>
          <cell r="K43">
            <v>0.32226185849304673</v>
          </cell>
          <cell r="N43">
            <v>1</v>
          </cell>
        </row>
        <row r="44">
          <cell r="B44" t="str">
            <v>TOTAL SIN</v>
          </cell>
          <cell r="D44" t="str">
            <v>Ejecutado</v>
          </cell>
          <cell r="E44" t="str">
            <v>S/.</v>
          </cell>
          <cell r="G44">
            <v>0</v>
          </cell>
          <cell r="I44">
            <v>0</v>
          </cell>
          <cell r="K44">
            <v>0</v>
          </cell>
          <cell r="N44">
            <v>0</v>
          </cell>
        </row>
        <row r="45">
          <cell r="B45" t="str">
            <v>I.G.V.</v>
          </cell>
          <cell r="E45" t="str">
            <v>%</v>
          </cell>
          <cell r="G45">
            <v>0</v>
          </cell>
          <cell r="I45">
            <v>0</v>
          </cell>
          <cell r="K45">
            <v>0</v>
          </cell>
          <cell r="N45">
            <v>0</v>
          </cell>
        </row>
        <row r="46">
          <cell r="B46" t="str">
            <v>CONTRATADO</v>
          </cell>
          <cell r="D46" t="str">
            <v>Programado</v>
          </cell>
          <cell r="E46" t="str">
            <v>S/.</v>
          </cell>
          <cell r="G46">
            <v>34181.31</v>
          </cell>
          <cell r="I46">
            <v>101331.26</v>
          </cell>
          <cell r="K46">
            <v>160372.19</v>
          </cell>
          <cell r="N46">
            <v>160372.19</v>
          </cell>
        </row>
        <row r="47">
          <cell r="E47" t="str">
            <v>%</v>
          </cell>
          <cell r="G47">
            <v>0.21313738996767456</v>
          </cell>
          <cell r="I47">
            <v>0.63185057209731932</v>
          </cell>
          <cell r="K47">
            <v>0.99999999999999989</v>
          </cell>
          <cell r="N47">
            <v>1.0000000299303773</v>
          </cell>
        </row>
        <row r="48">
          <cell r="D48" t="str">
            <v>Proyectado</v>
          </cell>
          <cell r="E48" t="str">
            <v>S/.</v>
          </cell>
          <cell r="G48">
            <v>27503.99</v>
          </cell>
          <cell r="I48">
            <v>108690.34999999999</v>
          </cell>
          <cell r="K48">
            <v>160372.19</v>
          </cell>
          <cell r="N48">
            <v>160372.19</v>
          </cell>
        </row>
        <row r="49">
          <cell r="E49" t="str">
            <v>%</v>
          </cell>
          <cell r="G49">
            <v>0.17150099403144647</v>
          </cell>
          <cell r="I49">
            <v>0.67773814150695322</v>
          </cell>
          <cell r="K49">
            <v>1</v>
          </cell>
          <cell r="N49">
            <v>1.0000000299303773</v>
          </cell>
        </row>
        <row r="50">
          <cell r="D50" t="str">
            <v>Ejecutado</v>
          </cell>
          <cell r="E50" t="str">
            <v>S/.</v>
          </cell>
          <cell r="G50">
            <v>0</v>
          </cell>
          <cell r="I50">
            <v>0</v>
          </cell>
          <cell r="K50">
            <v>0</v>
          </cell>
          <cell r="N50">
            <v>0</v>
          </cell>
        </row>
        <row r="51">
          <cell r="E51" t="str">
            <v>%</v>
          </cell>
          <cell r="G51">
            <v>0</v>
          </cell>
          <cell r="I51">
            <v>0</v>
          </cell>
          <cell r="K51">
            <v>0</v>
          </cell>
          <cell r="N51">
            <v>0</v>
          </cell>
        </row>
      </sheetData>
      <sheetData sheetId="2" refreshError="1"/>
      <sheetData sheetId="3" refreshError="1"/>
      <sheetData sheetId="4" refreshError="1">
        <row r="131">
          <cell r="B131" t="str">
            <v xml:space="preserve">            MINISTERIO DE LA PRESIDENCIA</v>
          </cell>
          <cell r="F131" t="str">
            <v>INSPECTOR      :</v>
          </cell>
          <cell r="G131" t="str">
            <v>Ing. RIGOBERTO USCATA MALDONADO</v>
          </cell>
        </row>
        <row r="132">
          <cell r="B132" t="str">
            <v>INSTITUTO NACIONAL DE INFRAESTRUCTURA</v>
          </cell>
          <cell r="F132" t="str">
            <v>CONTRATISTA:</v>
          </cell>
          <cell r="G132" t="str">
            <v>COCSA SRL</v>
          </cell>
        </row>
        <row r="133">
          <cell r="B133" t="str">
            <v xml:space="preserve">                EDUCATIVA Y DE SALUD</v>
          </cell>
          <cell r="F133" t="str">
            <v>LICITACION     :</v>
          </cell>
          <cell r="G133" t="str">
            <v>A.D. N° 022-98 - PRES - INFES</v>
          </cell>
        </row>
        <row r="134">
          <cell r="B134" t="str">
            <v xml:space="preserve">                      INFES</v>
          </cell>
          <cell r="F134" t="str">
            <v>MES                   :</v>
          </cell>
          <cell r="G134" t="str">
            <v>ABRIL 1999  (Del  21-03 al 20-04-99)</v>
          </cell>
        </row>
        <row r="137">
          <cell r="B137" t="str">
            <v>OBRA             :</v>
          </cell>
          <cell r="C137" t="str">
            <v>C.  E. " LOS LIBERTADORES"</v>
          </cell>
        </row>
        <row r="138">
          <cell r="B138" t="str">
            <v>LUGAR          :</v>
          </cell>
          <cell r="C138" t="str">
            <v>AYACUCHO-HUAMANGA-AYACUCHO</v>
          </cell>
        </row>
        <row r="140">
          <cell r="C140" t="str">
            <v>ADELANTO EN EFECTIVO      :</v>
          </cell>
          <cell r="D140">
            <v>37848</v>
          </cell>
          <cell r="E140" t="str">
            <v>INC / I.G.V</v>
          </cell>
          <cell r="G140" t="str">
            <v>FECHA              :</v>
          </cell>
          <cell r="H140">
            <v>36182</v>
          </cell>
        </row>
        <row r="141">
          <cell r="C141" t="str">
            <v>ADELANTO DE MATERIALES:</v>
          </cell>
          <cell r="D141">
            <v>74932</v>
          </cell>
          <cell r="E141" t="str">
            <v>INC / I.G.V</v>
          </cell>
          <cell r="G141" t="str">
            <v>FECHA              :</v>
          </cell>
          <cell r="H141">
            <v>36182</v>
          </cell>
        </row>
        <row r="142">
          <cell r="C142" t="str">
            <v>MONTO DEL CONTRATO       :</v>
          </cell>
          <cell r="D142">
            <v>189239.18</v>
          </cell>
          <cell r="E142" t="str">
            <v>INC / I.G.V</v>
          </cell>
        </row>
        <row r="146">
          <cell r="B146" t="str">
            <v>RESUMEN DE VALORIZACION MENSUAL N° 04</v>
          </cell>
        </row>
        <row r="148">
          <cell r="B148" t="str">
            <v>DESCRIPCION</v>
          </cell>
          <cell r="D148" t="str">
            <v>MONTO</v>
          </cell>
          <cell r="E148" t="str">
            <v>VAL. ACUM.</v>
          </cell>
          <cell r="F148" t="str">
            <v>VALORIZ.</v>
          </cell>
          <cell r="G148" t="str">
            <v>VALORIZ.</v>
          </cell>
          <cell r="H148" t="str">
            <v>%</v>
          </cell>
          <cell r="I148" t="str">
            <v>SALDO POR</v>
          </cell>
        </row>
        <row r="149">
          <cell r="D149" t="str">
            <v>CONTRATADO</v>
          </cell>
          <cell r="E149" t="str">
            <v>ANTERIOR</v>
          </cell>
          <cell r="F149" t="str">
            <v>ACTUAL</v>
          </cell>
          <cell r="G149" t="str">
            <v>ACUM.ACTUAL</v>
          </cell>
          <cell r="H149" t="str">
            <v>AVANCE</v>
          </cell>
          <cell r="I149" t="str">
            <v>VALORIZAR</v>
          </cell>
        </row>
        <row r="151">
          <cell r="B151" t="str">
            <v>A) VALORIZACION CONTRACTUALES</v>
          </cell>
        </row>
        <row r="152">
          <cell r="B152" t="str">
            <v>01</v>
          </cell>
          <cell r="C152" t="str">
            <v>ESTRUCTURAS</v>
          </cell>
          <cell r="D152">
            <v>89235.63</v>
          </cell>
          <cell r="E152">
            <v>67221.570000000007</v>
          </cell>
          <cell r="F152">
            <v>22014.06</v>
          </cell>
          <cell r="G152">
            <v>89235.63</v>
          </cell>
          <cell r="H152">
            <v>0.55642833087207955</v>
          </cell>
          <cell r="I152">
            <v>0</v>
          </cell>
        </row>
        <row r="153">
          <cell r="B153" t="str">
            <v>02</v>
          </cell>
          <cell r="C153" t="str">
            <v>ARQUITECTURA</v>
          </cell>
          <cell r="D153">
            <v>52709.68</v>
          </cell>
          <cell r="E153">
            <v>16700.63</v>
          </cell>
          <cell r="F153">
            <v>36009.050000000003</v>
          </cell>
          <cell r="G153">
            <v>52709.680000000008</v>
          </cell>
          <cell r="H153">
            <v>0.32867094974508987</v>
          </cell>
          <cell r="I153">
            <v>0</v>
          </cell>
        </row>
        <row r="154">
          <cell r="B154" t="str">
            <v>03</v>
          </cell>
          <cell r="C154" t="str">
            <v>INST. SANITARIAS</v>
          </cell>
          <cell r="D154">
            <v>6732.68</v>
          </cell>
          <cell r="E154">
            <v>6388.09</v>
          </cell>
          <cell r="F154">
            <v>344.59</v>
          </cell>
          <cell r="G154">
            <v>6732.68</v>
          </cell>
          <cell r="H154">
            <v>4.198159294326529E-2</v>
          </cell>
          <cell r="I154">
            <v>0</v>
          </cell>
        </row>
        <row r="155">
          <cell r="B155" t="str">
            <v>04</v>
          </cell>
          <cell r="C155" t="str">
            <v>INST. ELECTRICAS</v>
          </cell>
          <cell r="D155">
            <v>11694.2</v>
          </cell>
          <cell r="E155">
            <v>3961.53</v>
          </cell>
          <cell r="F155">
            <v>7732.67</v>
          </cell>
          <cell r="G155">
            <v>11694.2</v>
          </cell>
          <cell r="H155">
            <v>7.2919126439565371E-2</v>
          </cell>
          <cell r="I155">
            <v>0</v>
          </cell>
        </row>
        <row r="157">
          <cell r="B157" t="str">
            <v xml:space="preserve">  TOTAL CONTRACTUAL (V)</v>
          </cell>
          <cell r="D157">
            <v>160372.19</v>
          </cell>
          <cell r="E157">
            <v>94271.82</v>
          </cell>
          <cell r="F157">
            <v>66100.37</v>
          </cell>
          <cell r="G157">
            <v>160372.19</v>
          </cell>
          <cell r="I157">
            <v>0</v>
          </cell>
        </row>
        <row r="158">
          <cell r="B158" t="str">
            <v xml:space="preserve">  PORCENTAJE DE AVANCE</v>
          </cell>
          <cell r="E158">
            <v>0.5878314687852052</v>
          </cell>
          <cell r="F158">
            <v>0.41216853121479474</v>
          </cell>
          <cell r="G158">
            <v>1</v>
          </cell>
          <cell r="I158">
            <v>0</v>
          </cell>
        </row>
        <row r="160">
          <cell r="B160" t="str">
            <v>B) REAJUSTES</v>
          </cell>
        </row>
        <row r="161">
          <cell r="B161" t="str">
            <v>01</v>
          </cell>
          <cell r="C161" t="str">
            <v>ESTRUCTURAS</v>
          </cell>
          <cell r="E161">
            <v>1702.15</v>
          </cell>
          <cell r="F161">
            <v>547.58000000000004</v>
          </cell>
          <cell r="G161">
            <v>2249.73</v>
          </cell>
        </row>
        <row r="162">
          <cell r="B162" t="str">
            <v>02</v>
          </cell>
          <cell r="C162" t="str">
            <v>ARQUITECTURA</v>
          </cell>
          <cell r="E162">
            <v>268.64</v>
          </cell>
          <cell r="F162">
            <v>311.19</v>
          </cell>
          <cell r="G162">
            <v>579.82999999999993</v>
          </cell>
        </row>
        <row r="163">
          <cell r="B163" t="str">
            <v>03</v>
          </cell>
          <cell r="C163" t="str">
            <v>INST. SANITARIAS</v>
          </cell>
          <cell r="E163">
            <v>100.44</v>
          </cell>
          <cell r="F163">
            <v>8.01</v>
          </cell>
          <cell r="G163">
            <v>108.45</v>
          </cell>
        </row>
        <row r="164">
          <cell r="B164" t="str">
            <v>04</v>
          </cell>
          <cell r="C164" t="str">
            <v>INST. ELECTRICAS</v>
          </cell>
          <cell r="E164">
            <v>193.45</v>
          </cell>
          <cell r="F164">
            <v>358.24</v>
          </cell>
          <cell r="G164">
            <v>551.69000000000005</v>
          </cell>
        </row>
        <row r="165">
          <cell r="B165" t="str">
            <v xml:space="preserve">   TOTAL REAJUSTES (S)</v>
          </cell>
          <cell r="E165">
            <v>2264.6799999999998</v>
          </cell>
          <cell r="F165">
            <v>1225.02</v>
          </cell>
          <cell r="G165">
            <v>3489.7</v>
          </cell>
        </row>
        <row r="166">
          <cell r="B166" t="str">
            <v>VALORIZACION BRUTA (VB=V+S)</v>
          </cell>
          <cell r="E166">
            <v>96536.5</v>
          </cell>
          <cell r="F166">
            <v>67325.39</v>
          </cell>
          <cell r="G166">
            <v>163861.89000000001</v>
          </cell>
        </row>
        <row r="168">
          <cell r="B168" t="str">
            <v>C) DEDUCCION</v>
          </cell>
        </row>
        <row r="169">
          <cell r="B169" t="str">
            <v xml:space="preserve"> -</v>
          </cell>
          <cell r="C169" t="str">
            <v>D.R.N.C.</v>
          </cell>
          <cell r="E169">
            <v>0</v>
          </cell>
          <cell r="F169">
            <v>0</v>
          </cell>
          <cell r="G169">
            <v>0</v>
          </cell>
        </row>
        <row r="170">
          <cell r="B170" t="str">
            <v xml:space="preserve"> -</v>
          </cell>
          <cell r="C170" t="str">
            <v>Retenc. Control de</v>
          </cell>
        </row>
        <row r="171">
          <cell r="C171" t="str">
            <v>Reajustes</v>
          </cell>
          <cell r="E171">
            <v>0</v>
          </cell>
          <cell r="F171">
            <v>0</v>
          </cell>
          <cell r="G171">
            <v>0</v>
          </cell>
        </row>
        <row r="172">
          <cell r="C172" t="str">
            <v>SUB - TOTAL</v>
          </cell>
        </row>
        <row r="173">
          <cell r="B173" t="str">
            <v>MONTO VALORIZACION BRUTA (VB)</v>
          </cell>
          <cell r="E173">
            <v>96536.5</v>
          </cell>
          <cell r="F173">
            <v>67325.39</v>
          </cell>
          <cell r="G173">
            <v>163861.89000000001</v>
          </cell>
        </row>
        <row r="175">
          <cell r="B175" t="str">
            <v>D) AMORTIZACIONES (A)</v>
          </cell>
        </row>
        <row r="176">
          <cell r="B176" t="str">
            <v xml:space="preserve">    ADELANTO EN EFECTIVO</v>
          </cell>
          <cell r="D176">
            <v>32075</v>
          </cell>
          <cell r="E176">
            <v>18854.37</v>
          </cell>
          <cell r="F176">
            <v>13220.63</v>
          </cell>
          <cell r="G176">
            <v>32075</v>
          </cell>
          <cell r="H176">
            <v>1</v>
          </cell>
          <cell r="I176">
            <v>0</v>
          </cell>
        </row>
        <row r="177">
          <cell r="B177" t="str">
            <v xml:space="preserve">    ADELANTO DE MATERIALES</v>
          </cell>
          <cell r="D177">
            <v>63502</v>
          </cell>
          <cell r="E177">
            <v>40402.35</v>
          </cell>
          <cell r="F177">
            <v>27791.140837664534</v>
          </cell>
          <cell r="G177">
            <v>68193.490837664533</v>
          </cell>
          <cell r="H177">
            <v>1.0738794185642111</v>
          </cell>
          <cell r="I177">
            <v>-4691.5</v>
          </cell>
        </row>
        <row r="178">
          <cell r="B178" t="str">
            <v xml:space="preserve">    TOTAL AMORTIZACIONES </v>
          </cell>
          <cell r="E178">
            <v>59256.72</v>
          </cell>
          <cell r="F178">
            <v>41011.770837664531</v>
          </cell>
          <cell r="G178">
            <v>100268.49083766453</v>
          </cell>
          <cell r="I178">
            <v>-4691.5</v>
          </cell>
        </row>
        <row r="180">
          <cell r="B180" t="str">
            <v xml:space="preserve">     VALORIZACION NETA (VN = VB - A)</v>
          </cell>
          <cell r="E180">
            <v>37279.78</v>
          </cell>
          <cell r="F180">
            <v>26313.619162335468</v>
          </cell>
          <cell r="G180">
            <v>63593.399162335481</v>
          </cell>
        </row>
        <row r="181">
          <cell r="B181" t="str">
            <v>E) RETENCION DE F.G. (5% VB)</v>
          </cell>
        </row>
        <row r="182">
          <cell r="B182" t="str">
            <v>F) GASTOS DE LICITACION (L)</v>
          </cell>
        </row>
        <row r="183">
          <cell r="B183" t="str">
            <v xml:space="preserve">    MULTA POR ATRASO EN OBRA (M)</v>
          </cell>
        </row>
        <row r="185">
          <cell r="B185" t="str">
            <v>G) MONTOS A PAGAR AL CONTRATISTA</v>
          </cell>
        </row>
        <row r="186">
          <cell r="B186" t="str">
            <v xml:space="preserve">    EN EFECTIVO (VN-FG-L-M)</v>
          </cell>
          <cell r="E186">
            <v>37280</v>
          </cell>
          <cell r="F186">
            <v>26314</v>
          </cell>
          <cell r="G186">
            <v>63594</v>
          </cell>
        </row>
        <row r="187">
          <cell r="B187" t="str">
            <v xml:space="preserve">    EN I.G.V. (VN*18%)</v>
          </cell>
          <cell r="E187">
            <v>6710</v>
          </cell>
          <cell r="F187">
            <v>4736</v>
          </cell>
          <cell r="G187">
            <v>11446</v>
          </cell>
        </row>
        <row r="188">
          <cell r="B188" t="str">
            <v xml:space="preserve">    MONTO TOTAL CON I.G.V.</v>
          </cell>
          <cell r="E188">
            <v>43990</v>
          </cell>
          <cell r="F188">
            <v>31050</v>
          </cell>
          <cell r="G188">
            <v>75040</v>
          </cell>
        </row>
        <row r="190">
          <cell r="B190" t="str">
            <v>TOTAL COMPROMISO</v>
          </cell>
          <cell r="E190">
            <v>43990</v>
          </cell>
          <cell r="F190">
            <v>31050</v>
          </cell>
          <cell r="G190">
            <v>75040</v>
          </cell>
        </row>
      </sheetData>
      <sheetData sheetId="5" refreshError="1">
        <row r="1">
          <cell r="B1" t="str">
            <v xml:space="preserve">            MINISTERIO DE LA PRESIDENCIA</v>
          </cell>
          <cell r="M1" t="str">
            <v>REFERENCIA   :</v>
          </cell>
          <cell r="N1" t="str">
            <v xml:space="preserve"> A.D. N° 022-98-PRES - INFES</v>
          </cell>
        </row>
        <row r="2">
          <cell r="B2" t="str">
            <v>INSTITUTO NACIONAL DE INFRAESTRUCTURA</v>
          </cell>
          <cell r="M2" t="str">
            <v>CONTRATISTA:</v>
          </cell>
          <cell r="N2" t="str">
            <v xml:space="preserve"> COCSA SRL</v>
          </cell>
        </row>
        <row r="3">
          <cell r="B3" t="str">
            <v xml:space="preserve">                EDUCATIVA Y DE SALUD</v>
          </cell>
          <cell r="M3" t="str">
            <v>INSPECTOR     :</v>
          </cell>
          <cell r="N3" t="str">
            <v xml:space="preserve"> ING. RIGOBERTO USCATA MALDONADO</v>
          </cell>
        </row>
        <row r="4">
          <cell r="B4" t="str">
            <v xml:space="preserve">                      INFES</v>
          </cell>
          <cell r="M4" t="str">
            <v>FECHA            :</v>
          </cell>
          <cell r="N4" t="str">
            <v xml:space="preserve"> ABRIL DE 1999</v>
          </cell>
        </row>
        <row r="6">
          <cell r="C6" t="str">
            <v>OBRA             :</v>
          </cell>
          <cell r="D6" t="str">
            <v>C.  E. " LOS LIBERTADORES "</v>
          </cell>
        </row>
        <row r="7">
          <cell r="C7" t="str">
            <v>LUGAR          :</v>
          </cell>
          <cell r="D7" t="str">
            <v>AYACUCHO - HUAMANGA - AYACUCHO</v>
          </cell>
        </row>
        <row r="9">
          <cell r="B9" t="str">
            <v>CALCULO  DEL  REINTEGRO  MAXIMO</v>
          </cell>
        </row>
        <row r="11">
          <cell r="B11" t="str">
            <v>SIN I.G.V.</v>
          </cell>
          <cell r="D11" t="str">
            <v>PRESUPUESTO</v>
          </cell>
          <cell r="E11" t="str">
            <v>PRESUP.</v>
          </cell>
          <cell r="F11" t="str">
            <v>MONTO</v>
          </cell>
          <cell r="G11" t="str">
            <v>ADELANTO</v>
          </cell>
        </row>
        <row r="12">
          <cell r="D12" t="str">
            <v>BASE</v>
          </cell>
          <cell r="E12" t="str">
            <v>DEDUCTIVO</v>
          </cell>
          <cell r="F12" t="str">
            <v>CONTRATADO</v>
          </cell>
          <cell r="G12" t="str">
            <v>EFECTIVO</v>
          </cell>
        </row>
        <row r="13">
          <cell r="B13">
            <v>1</v>
          </cell>
          <cell r="C13" t="str">
            <v>ESTRUCTURAS</v>
          </cell>
          <cell r="D13">
            <v>111544.53750000001</v>
          </cell>
          <cell r="F13">
            <v>89235.63</v>
          </cell>
          <cell r="G13">
            <v>32075</v>
          </cell>
        </row>
        <row r="14">
          <cell r="B14">
            <v>2</v>
          </cell>
          <cell r="C14" t="str">
            <v>ARQUITECTURA</v>
          </cell>
          <cell r="D14">
            <v>65887.100000000006</v>
          </cell>
          <cell r="F14">
            <v>52709.68</v>
          </cell>
        </row>
        <row r="15">
          <cell r="B15">
            <v>3</v>
          </cell>
          <cell r="C15" t="str">
            <v>INST.SANITARIAS</v>
          </cell>
          <cell r="D15">
            <v>8415.85</v>
          </cell>
          <cell r="F15">
            <v>6732.68</v>
          </cell>
        </row>
        <row r="16">
          <cell r="B16">
            <v>4</v>
          </cell>
          <cell r="C16" t="str">
            <v>INST. ELECTRICAS</v>
          </cell>
          <cell r="D16">
            <v>14617.75</v>
          </cell>
          <cell r="F16">
            <v>11694.2</v>
          </cell>
        </row>
        <row r="17">
          <cell r="B17" t="str">
            <v>TOTAL SIN I.G.V.</v>
          </cell>
          <cell r="D17">
            <v>200465.23750000002</v>
          </cell>
          <cell r="E17">
            <v>0</v>
          </cell>
          <cell r="F17">
            <v>160372.19</v>
          </cell>
          <cell r="G17">
            <v>32075</v>
          </cell>
        </row>
        <row r="19">
          <cell r="B19" t="str">
            <v>VAL.</v>
          </cell>
          <cell r="C19" t="str">
            <v>FECHA</v>
          </cell>
          <cell r="D19" t="str">
            <v>PROGRAMADO</v>
          </cell>
          <cell r="H19" t="str">
            <v>REAL</v>
          </cell>
          <cell r="M19" t="str">
            <v>REINTEGRO</v>
          </cell>
          <cell r="N19" t="str">
            <v>DEDUCCIONES</v>
          </cell>
          <cell r="P19" t="str">
            <v>REINTEGRO</v>
          </cell>
        </row>
        <row r="20">
          <cell r="B20" t="str">
            <v>Nro.</v>
          </cell>
          <cell r="D20" t="str">
            <v>V</v>
          </cell>
          <cell r="E20" t="str">
            <v>ACUMULADO</v>
          </cell>
          <cell r="F20" t="str">
            <v>K</v>
          </cell>
          <cell r="G20" t="str">
            <v>R</v>
          </cell>
          <cell r="H20" t="str">
            <v>V</v>
          </cell>
          <cell r="I20" t="str">
            <v>ACUMULADO</v>
          </cell>
          <cell r="J20" t="str">
            <v>K</v>
          </cell>
          <cell r="K20" t="str">
            <v>MES</v>
          </cell>
          <cell r="L20" t="str">
            <v>R</v>
          </cell>
          <cell r="M20" t="str">
            <v>Bruto Autoriz.</v>
          </cell>
          <cell r="N20" t="str">
            <v>EFECTIVO</v>
          </cell>
          <cell r="O20" t="str">
            <v>MATERIALES</v>
          </cell>
          <cell r="P20" t="str">
            <v>AUTORIZADO</v>
          </cell>
        </row>
        <row r="21">
          <cell r="C21" t="str">
            <v xml:space="preserve">ESTRUCTURAS   </v>
          </cell>
        </row>
        <row r="22">
          <cell r="B22">
            <v>1</v>
          </cell>
          <cell r="C22" t="str">
            <v>Febrero-99</v>
          </cell>
          <cell r="D22">
            <v>17934.87</v>
          </cell>
          <cell r="E22">
            <v>17934.87</v>
          </cell>
          <cell r="F22">
            <v>1.0249999999999999</v>
          </cell>
          <cell r="G22">
            <v>448.37174999999837</v>
          </cell>
          <cell r="H22">
            <v>0</v>
          </cell>
          <cell r="I22">
            <v>0</v>
          </cell>
          <cell r="J22">
            <v>1.0249999999999999</v>
          </cell>
          <cell r="K22" t="str">
            <v>ENE</v>
          </cell>
          <cell r="L22">
            <v>0</v>
          </cell>
          <cell r="M22">
            <v>0</v>
          </cell>
          <cell r="N22">
            <v>0</v>
          </cell>
          <cell r="O22">
            <v>0</v>
          </cell>
          <cell r="P22">
            <v>0</v>
          </cell>
        </row>
        <row r="23">
          <cell r="B23">
            <v>2</v>
          </cell>
          <cell r="C23" t="str">
            <v>Marzo-99</v>
          </cell>
          <cell r="D23">
            <v>36511.841</v>
          </cell>
          <cell r="E23">
            <v>54446.710999999996</v>
          </cell>
          <cell r="F23">
            <v>1.048</v>
          </cell>
          <cell r="G23">
            <v>1752.5683680000016</v>
          </cell>
          <cell r="H23">
            <v>48611.51</v>
          </cell>
          <cell r="I23">
            <v>48611.51</v>
          </cell>
          <cell r="J23">
            <v>1.048</v>
          </cell>
          <cell r="K23" t="str">
            <v>FEB</v>
          </cell>
          <cell r="L23">
            <v>2333.35</v>
          </cell>
          <cell r="M23">
            <v>2333.35</v>
          </cell>
          <cell r="N23">
            <v>218.15</v>
          </cell>
          <cell r="O23">
            <v>878.3</v>
          </cell>
          <cell r="P23">
            <v>1236.8999999999999</v>
          </cell>
        </row>
        <row r="24">
          <cell r="B24">
            <v>3</v>
          </cell>
          <cell r="C24" t="str">
            <v>Abril-99</v>
          </cell>
          <cell r="D24">
            <v>34788.92</v>
          </cell>
          <cell r="E24">
            <v>89235.630999999994</v>
          </cell>
          <cell r="F24">
            <v>1.046</v>
          </cell>
          <cell r="G24">
            <v>1600.2903200000014</v>
          </cell>
          <cell r="H24">
            <v>22014.06</v>
          </cell>
          <cell r="I24">
            <v>70625.570000000007</v>
          </cell>
          <cell r="J24">
            <v>1.046</v>
          </cell>
          <cell r="K24" t="str">
            <v>MAR</v>
          </cell>
          <cell r="L24">
            <v>1012.65</v>
          </cell>
          <cell r="M24">
            <v>1012.65</v>
          </cell>
          <cell r="N24">
            <v>90.2</v>
          </cell>
          <cell r="O24">
            <v>374.87</v>
          </cell>
          <cell r="P24">
            <v>547.57999999999993</v>
          </cell>
        </row>
        <row r="26">
          <cell r="C26" t="str">
            <v>SUB-TOTAL</v>
          </cell>
          <cell r="D26">
            <v>89235.630999999994</v>
          </cell>
          <cell r="G26">
            <v>3801.2304380000014</v>
          </cell>
          <cell r="H26">
            <v>70625.570000000007</v>
          </cell>
          <cell r="L26">
            <v>3346</v>
          </cell>
          <cell r="M26">
            <v>3346</v>
          </cell>
          <cell r="N26">
            <v>308.35000000000002</v>
          </cell>
          <cell r="O26">
            <v>1253.17</v>
          </cell>
          <cell r="P26">
            <v>1784.4799999999998</v>
          </cell>
        </row>
        <row r="27">
          <cell r="C27" t="str">
            <v xml:space="preserve">ARQUITECTURA  </v>
          </cell>
        </row>
        <row r="28">
          <cell r="B28">
            <v>1</v>
          </cell>
          <cell r="C28" t="str">
            <v>Febrero-99</v>
          </cell>
          <cell r="D28">
            <v>12934.76</v>
          </cell>
          <cell r="E28">
            <v>12934.76</v>
          </cell>
          <cell r="F28">
            <v>1.014</v>
          </cell>
          <cell r="G28">
            <v>181.08664000000016</v>
          </cell>
          <cell r="H28">
            <v>0</v>
          </cell>
          <cell r="I28">
            <v>0</v>
          </cell>
          <cell r="J28">
            <v>1.014</v>
          </cell>
          <cell r="K28" t="str">
            <v>ENE</v>
          </cell>
          <cell r="L28">
            <v>74.02</v>
          </cell>
          <cell r="M28">
            <v>74.02</v>
          </cell>
          <cell r="N28">
            <v>0</v>
          </cell>
          <cell r="O28">
            <v>0</v>
          </cell>
          <cell r="P28">
            <v>74.02</v>
          </cell>
        </row>
        <row r="29">
          <cell r="B29">
            <v>2</v>
          </cell>
          <cell r="C29" t="str">
            <v>Marzo-99</v>
          </cell>
          <cell r="D29">
            <v>22427.439999999999</v>
          </cell>
          <cell r="E29">
            <v>35362.199999999997</v>
          </cell>
          <cell r="F29">
            <v>1.028</v>
          </cell>
          <cell r="G29">
            <v>627.96832000000052</v>
          </cell>
          <cell r="H29">
            <v>12074.61</v>
          </cell>
          <cell r="I29">
            <v>12074.61</v>
          </cell>
          <cell r="J29">
            <v>1.028</v>
          </cell>
          <cell r="K29" t="str">
            <v>FEB</v>
          </cell>
          <cell r="L29">
            <v>338.09</v>
          </cell>
          <cell r="M29">
            <v>338.09</v>
          </cell>
          <cell r="N29">
            <v>33.35</v>
          </cell>
          <cell r="O29">
            <v>110.12</v>
          </cell>
          <cell r="P29">
            <v>194.61999999999995</v>
          </cell>
        </row>
        <row r="30">
          <cell r="B30">
            <v>3</v>
          </cell>
          <cell r="C30" t="str">
            <v>Abril-99</v>
          </cell>
          <cell r="D30">
            <v>17347.48</v>
          </cell>
          <cell r="E30">
            <v>52709.679999999993</v>
          </cell>
          <cell r="F30">
            <v>1.0349999999999999</v>
          </cell>
          <cell r="G30">
            <v>607.16179999999861</v>
          </cell>
          <cell r="H30">
            <v>36009.050000000003</v>
          </cell>
          <cell r="I30">
            <v>48083.66</v>
          </cell>
          <cell r="J30">
            <v>1.0349999999999999</v>
          </cell>
          <cell r="K30" t="str">
            <v>MAR</v>
          </cell>
          <cell r="L30">
            <v>1260.32</v>
          </cell>
          <cell r="M30">
            <v>1260.32</v>
          </cell>
          <cell r="N30">
            <v>149.16999999999999</v>
          </cell>
          <cell r="O30">
            <v>799.95937155709987</v>
          </cell>
          <cell r="P30">
            <v>311.19062844289999</v>
          </cell>
        </row>
        <row r="32">
          <cell r="C32" t="str">
            <v>SUB-TOTAL</v>
          </cell>
          <cell r="D32">
            <v>52709.679999999993</v>
          </cell>
          <cell r="G32">
            <v>1416.2167599999993</v>
          </cell>
          <cell r="H32">
            <v>48083.66</v>
          </cell>
          <cell r="L32">
            <v>1672.4299999999998</v>
          </cell>
          <cell r="M32">
            <v>1672.4299999999998</v>
          </cell>
          <cell r="N32">
            <v>182.51999999999998</v>
          </cell>
          <cell r="O32">
            <v>910.07937155709988</v>
          </cell>
          <cell r="P32">
            <v>579.83062844289998</v>
          </cell>
        </row>
        <row r="33">
          <cell r="C33" t="str">
            <v>INST. SANITARIAS</v>
          </cell>
        </row>
        <row r="34">
          <cell r="B34">
            <v>1</v>
          </cell>
          <cell r="C34" t="str">
            <v>Febrero-99</v>
          </cell>
          <cell r="D34">
            <v>999.43</v>
          </cell>
          <cell r="E34">
            <v>999.43</v>
          </cell>
          <cell r="F34">
            <v>1.012</v>
          </cell>
          <cell r="G34">
            <v>11.99316000000001</v>
          </cell>
          <cell r="H34">
            <v>3115.22</v>
          </cell>
          <cell r="I34">
            <v>3115.22</v>
          </cell>
          <cell r="J34">
            <v>1.012</v>
          </cell>
          <cell r="K34" t="str">
            <v>ENE</v>
          </cell>
          <cell r="L34">
            <v>27.03</v>
          </cell>
          <cell r="M34">
            <v>27.03</v>
          </cell>
          <cell r="N34">
            <v>0</v>
          </cell>
          <cell r="O34">
            <v>0</v>
          </cell>
          <cell r="P34">
            <v>27.03</v>
          </cell>
        </row>
        <row r="35">
          <cell r="B35">
            <v>2</v>
          </cell>
          <cell r="C35" t="str">
            <v>Marzo-99</v>
          </cell>
          <cell r="D35">
            <v>2789.71</v>
          </cell>
          <cell r="E35">
            <v>3789.14</v>
          </cell>
          <cell r="F35">
            <v>1.0249999999999999</v>
          </cell>
          <cell r="G35">
            <v>69.742749999999759</v>
          </cell>
          <cell r="H35">
            <v>3272.87</v>
          </cell>
          <cell r="I35">
            <v>6388.09</v>
          </cell>
          <cell r="J35">
            <v>1.0249999999999999</v>
          </cell>
          <cell r="K35" t="str">
            <v>FEB</v>
          </cell>
          <cell r="L35">
            <v>81.819999999999993</v>
          </cell>
          <cell r="M35">
            <v>81.819999999999993</v>
          </cell>
          <cell r="N35">
            <v>8.41</v>
          </cell>
          <cell r="O35">
            <v>0</v>
          </cell>
          <cell r="P35">
            <v>73.41</v>
          </cell>
        </row>
        <row r="36">
          <cell r="B36">
            <v>3</v>
          </cell>
          <cell r="C36" t="str">
            <v>Abril-99</v>
          </cell>
          <cell r="D36">
            <v>2943.54</v>
          </cell>
          <cell r="E36">
            <v>6732.68</v>
          </cell>
          <cell r="F36">
            <v>1.026</v>
          </cell>
          <cell r="G36">
            <v>76.532040000000066</v>
          </cell>
          <cell r="H36">
            <v>344.59</v>
          </cell>
          <cell r="I36">
            <v>6732.68</v>
          </cell>
          <cell r="J36">
            <v>1.026</v>
          </cell>
          <cell r="K36" t="str">
            <v>MAR</v>
          </cell>
          <cell r="L36">
            <v>8.9600000000000009</v>
          </cell>
          <cell r="M36">
            <v>8.9600000000000009</v>
          </cell>
          <cell r="N36">
            <v>0.95</v>
          </cell>
          <cell r="O36">
            <v>0</v>
          </cell>
          <cell r="P36">
            <v>8.0100000000000016</v>
          </cell>
        </row>
        <row r="38">
          <cell r="C38" t="str">
            <v>SUB-TOTAL</v>
          </cell>
          <cell r="D38">
            <v>6732.68</v>
          </cell>
          <cell r="G38">
            <v>158.26794999999981</v>
          </cell>
          <cell r="H38">
            <v>6732.68</v>
          </cell>
          <cell r="L38">
            <v>117.81</v>
          </cell>
          <cell r="M38">
            <v>117.81</v>
          </cell>
          <cell r="N38">
            <v>9.36</v>
          </cell>
          <cell r="O38">
            <v>0</v>
          </cell>
          <cell r="P38">
            <v>108.45</v>
          </cell>
        </row>
        <row r="39">
          <cell r="C39" t="str">
            <v>INST. ELECTRICAS</v>
          </cell>
        </row>
        <row r="40">
          <cell r="B40">
            <v>1</v>
          </cell>
          <cell r="C40" t="str">
            <v>Febrero-99</v>
          </cell>
          <cell r="D40">
            <v>2312.25</v>
          </cell>
          <cell r="E40">
            <v>2312.25</v>
          </cell>
          <cell r="F40">
            <v>1.0269999999999999</v>
          </cell>
          <cell r="G40">
            <v>62.430749999999797</v>
          </cell>
          <cell r="H40">
            <v>0</v>
          </cell>
          <cell r="I40">
            <v>0</v>
          </cell>
          <cell r="J40">
            <v>1.0269999999999999</v>
          </cell>
          <cell r="K40" t="str">
            <v>ENE</v>
          </cell>
          <cell r="L40">
            <v>0</v>
          </cell>
          <cell r="M40">
            <v>0</v>
          </cell>
          <cell r="N40">
            <v>0</v>
          </cell>
          <cell r="O40">
            <v>0</v>
          </cell>
          <cell r="P40">
            <v>0</v>
          </cell>
        </row>
        <row r="41">
          <cell r="B41">
            <v>2</v>
          </cell>
          <cell r="C41" t="str">
            <v>Marzo-99</v>
          </cell>
          <cell r="D41">
            <v>5420.96</v>
          </cell>
          <cell r="E41">
            <v>7733.21</v>
          </cell>
          <cell r="F41">
            <v>1.054</v>
          </cell>
          <cell r="G41">
            <v>292.73184000000026</v>
          </cell>
          <cell r="H41">
            <v>3961.53</v>
          </cell>
          <cell r="I41">
            <v>3961.53</v>
          </cell>
          <cell r="J41">
            <v>1.054</v>
          </cell>
          <cell r="K41" t="str">
            <v>FEB</v>
          </cell>
          <cell r="L41">
            <v>213.92</v>
          </cell>
          <cell r="M41">
            <v>213.92</v>
          </cell>
          <cell r="N41">
            <v>20.47</v>
          </cell>
          <cell r="O41">
            <v>0</v>
          </cell>
          <cell r="P41">
            <v>193.45</v>
          </cell>
        </row>
        <row r="42">
          <cell r="B42">
            <v>3</v>
          </cell>
          <cell r="C42" t="str">
            <v>Abril-99</v>
          </cell>
          <cell r="D42">
            <v>3960.99</v>
          </cell>
          <cell r="E42">
            <v>11694.2</v>
          </cell>
          <cell r="F42">
            <v>1.0509999999999999</v>
          </cell>
          <cell r="G42">
            <v>202.01048999999972</v>
          </cell>
          <cell r="H42">
            <v>7732.67</v>
          </cell>
          <cell r="I42">
            <v>11694.2</v>
          </cell>
          <cell r="J42">
            <v>1.0509999999999999</v>
          </cell>
          <cell r="K42" t="str">
            <v>MAR</v>
          </cell>
          <cell r="L42">
            <v>394.37</v>
          </cell>
          <cell r="M42">
            <v>394.37</v>
          </cell>
          <cell r="N42">
            <v>36.130000000000003</v>
          </cell>
          <cell r="O42">
            <v>0</v>
          </cell>
          <cell r="P42">
            <v>358.24</v>
          </cell>
        </row>
        <row r="44">
          <cell r="C44" t="str">
            <v>SUB-TOTAL</v>
          </cell>
          <cell r="D44">
            <v>11694.2</v>
          </cell>
          <cell r="G44">
            <v>557.1730799999998</v>
          </cell>
          <cell r="H44">
            <v>11694.2</v>
          </cell>
          <cell r="L44">
            <v>608.29</v>
          </cell>
          <cell r="M44">
            <v>608.29</v>
          </cell>
          <cell r="N44">
            <v>56.6</v>
          </cell>
          <cell r="O44">
            <v>0</v>
          </cell>
          <cell r="P44">
            <v>551.69000000000005</v>
          </cell>
        </row>
        <row r="46">
          <cell r="C46" t="str">
            <v>T O T A L</v>
          </cell>
          <cell r="D46">
            <v>160372.19099999999</v>
          </cell>
          <cell r="G46">
            <v>5932.8882279999998</v>
          </cell>
          <cell r="H46">
            <v>137136.11000000002</v>
          </cell>
          <cell r="L46">
            <v>5744.53</v>
          </cell>
          <cell r="M46">
            <v>5744.53</v>
          </cell>
          <cell r="N46">
            <v>556.83000000000004</v>
          </cell>
          <cell r="O46">
            <v>2163.2493715570999</v>
          </cell>
          <cell r="P46">
            <v>3024.4506284428999</v>
          </cell>
        </row>
      </sheetData>
      <sheetData sheetId="6" refreshError="1">
        <row r="1">
          <cell r="A1" t="str">
            <v xml:space="preserve">            MINISTERIO DE LA PRESIDENCIA</v>
          </cell>
          <cell r="J1" t="str">
            <v>INSPECTOR      :</v>
          </cell>
          <cell r="K1" t="str">
            <v>Ing. RIGOBERTO USCATA MALDONADO</v>
          </cell>
        </row>
        <row r="2">
          <cell r="A2" t="str">
            <v>INSTITUTO NACIONAL DE INFRAESTRUCTURA</v>
          </cell>
          <cell r="J2" t="str">
            <v>CONTRATISTA:</v>
          </cell>
          <cell r="K2" t="str">
            <v>COCSA SRL</v>
          </cell>
        </row>
        <row r="3">
          <cell r="A3" t="str">
            <v xml:space="preserve">                EDUCATIVA Y DE SALUD</v>
          </cell>
          <cell r="J3" t="str">
            <v>LICITACION     :</v>
          </cell>
          <cell r="K3" t="str">
            <v>A.D. N° 022-98 - PRES - INFES</v>
          </cell>
        </row>
        <row r="4">
          <cell r="A4" t="str">
            <v xml:space="preserve">                      INFES</v>
          </cell>
          <cell r="J4" t="str">
            <v>MES                   :</v>
          </cell>
          <cell r="K4" t="str">
            <v>ABRIL 1999  (Del  21-03 al 20-04-99)</v>
          </cell>
        </row>
        <row r="6">
          <cell r="A6" t="str">
            <v>OBRA            :</v>
          </cell>
          <cell r="B6" t="str">
            <v xml:space="preserve">   C.  E. " LOS LIBERTADORES"</v>
          </cell>
        </row>
        <row r="7">
          <cell r="A7" t="str">
            <v>LUGAR          :</v>
          </cell>
          <cell r="B7" t="str">
            <v xml:space="preserve">   AYACUCHO - HUAMANGA - AYACUCHO</v>
          </cell>
        </row>
        <row r="9">
          <cell r="A9" t="str">
            <v>DEDUCCION  DE  REAJUSTES  QUE  NO  CORRESPONDEN</v>
          </cell>
        </row>
        <row r="11">
          <cell r="A11" t="str">
            <v>MATERIAL</v>
          </cell>
          <cell r="B11" t="str">
            <v>VALORIZACION</v>
          </cell>
          <cell r="C11" t="str">
            <v>IU</v>
          </cell>
          <cell r="D11" t="str">
            <v>MONTO</v>
          </cell>
          <cell r="E11" t="str">
            <v>ADELANTO OTORGADO</v>
          </cell>
          <cell r="G11" t="str">
            <v>COEF.</v>
          </cell>
          <cell r="H11" t="str">
            <v>I N D I C E S</v>
          </cell>
          <cell r="K11" t="str">
            <v>ADELANTO</v>
          </cell>
          <cell r="L11" t="str">
            <v>SALDO DEL</v>
          </cell>
          <cell r="M11" t="str">
            <v>DEDUCCION</v>
          </cell>
        </row>
        <row r="12">
          <cell r="A12" t="str">
            <v>INDICE</v>
          </cell>
          <cell r="D12" t="str">
            <v>VALORIZADO</v>
          </cell>
          <cell r="E12" t="str">
            <v>MONTO</v>
          </cell>
          <cell r="F12" t="str">
            <v>FECHA</v>
          </cell>
          <cell r="G12" t="str">
            <v>INCID.</v>
          </cell>
          <cell r="H12" t="str">
            <v>Io</v>
          </cell>
          <cell r="I12" t="str">
            <v>Ia</v>
          </cell>
          <cell r="J12" t="str">
            <v>Ir</v>
          </cell>
          <cell r="K12" t="str">
            <v>UTILIZADO</v>
          </cell>
          <cell r="L12" t="str">
            <v>ADELANTO</v>
          </cell>
        </row>
        <row r="13">
          <cell r="A13" t="str">
            <v>ESTRUCTURAS :</v>
          </cell>
        </row>
        <row r="14">
          <cell r="B14" t="str">
            <v>01-FEB-99</v>
          </cell>
          <cell r="D14">
            <v>0</v>
          </cell>
          <cell r="E14">
            <v>1427.7212315945906</v>
          </cell>
          <cell r="F14">
            <v>36182</v>
          </cell>
          <cell r="G14">
            <v>1.59995E-2</v>
          </cell>
          <cell r="H14">
            <v>180</v>
          </cell>
          <cell r="I14">
            <v>174.63</v>
          </cell>
          <cell r="J14">
            <v>174.63</v>
          </cell>
          <cell r="K14">
            <v>0</v>
          </cell>
          <cell r="L14">
            <v>1427.7212315945906</v>
          </cell>
          <cell r="M14">
            <v>0</v>
          </cell>
        </row>
        <row r="15">
          <cell r="A15" t="str">
            <v>AGREGADO</v>
          </cell>
          <cell r="B15" t="str">
            <v>02-MAR-99</v>
          </cell>
          <cell r="C15" t="str">
            <v>05</v>
          </cell>
          <cell r="D15">
            <v>0</v>
          </cell>
          <cell r="G15">
            <v>1.59995E-2</v>
          </cell>
          <cell r="J15">
            <v>175.31</v>
          </cell>
          <cell r="K15">
            <v>0</v>
          </cell>
          <cell r="L15">
            <v>1427.7212315945906</v>
          </cell>
          <cell r="M15">
            <v>0</v>
          </cell>
        </row>
        <row r="16">
          <cell r="A16" t="str">
            <v>GRUESO</v>
          </cell>
          <cell r="B16" t="str">
            <v>03-ABR-99</v>
          </cell>
          <cell r="D16">
            <v>0</v>
          </cell>
          <cell r="G16">
            <v>1.59995E-2</v>
          </cell>
          <cell r="J16">
            <v>175.31</v>
          </cell>
          <cell r="K16">
            <v>0</v>
          </cell>
          <cell r="L16">
            <v>1427.7212315945906</v>
          </cell>
          <cell r="M16">
            <v>0</v>
          </cell>
        </row>
        <row r="18">
          <cell r="B18" t="str">
            <v>01-FEB-99</v>
          </cell>
          <cell r="D18">
            <v>0</v>
          </cell>
          <cell r="E18">
            <v>2183.8665876985106</v>
          </cell>
          <cell r="F18">
            <v>36182</v>
          </cell>
          <cell r="G18">
            <v>2.4001999999999999E-2</v>
          </cell>
          <cell r="H18">
            <v>285.77</v>
          </cell>
          <cell r="I18">
            <v>299.35000000000002</v>
          </cell>
          <cell r="J18">
            <v>299.35000000000002</v>
          </cell>
          <cell r="K18">
            <v>0</v>
          </cell>
          <cell r="L18">
            <v>2183.8665876985106</v>
          </cell>
          <cell r="M18">
            <v>0</v>
          </cell>
        </row>
        <row r="19">
          <cell r="A19" t="str">
            <v xml:space="preserve">CEMENTO </v>
          </cell>
          <cell r="B19" t="str">
            <v>02-MAR-99</v>
          </cell>
          <cell r="C19" t="str">
            <v>21</v>
          </cell>
          <cell r="D19">
            <v>0</v>
          </cell>
          <cell r="G19">
            <v>2.4001999999999999E-2</v>
          </cell>
          <cell r="J19">
            <v>311.2</v>
          </cell>
          <cell r="K19">
            <v>0</v>
          </cell>
          <cell r="L19">
            <v>2183.8665876985106</v>
          </cell>
          <cell r="M19">
            <v>0</v>
          </cell>
        </row>
        <row r="20">
          <cell r="A20" t="str">
            <v>TIPO I</v>
          </cell>
          <cell r="B20" t="str">
            <v>03-ABR-99</v>
          </cell>
          <cell r="D20">
            <v>0</v>
          </cell>
          <cell r="G20">
            <v>2.4001999999999999E-2</v>
          </cell>
          <cell r="J20">
            <v>311.2</v>
          </cell>
          <cell r="K20">
            <v>570.41</v>
          </cell>
          <cell r="L20">
            <v>1613.4565876985107</v>
          </cell>
          <cell r="M20">
            <v>23.65</v>
          </cell>
        </row>
        <row r="22">
          <cell r="B22" t="str">
            <v>01-FEB-99</v>
          </cell>
          <cell r="D22">
            <v>0</v>
          </cell>
          <cell r="E22">
            <v>13182.759037573232</v>
          </cell>
          <cell r="F22">
            <v>36182</v>
          </cell>
          <cell r="G22">
            <v>0.14799999999999999</v>
          </cell>
          <cell r="H22">
            <v>351.74</v>
          </cell>
          <cell r="I22">
            <v>345.89</v>
          </cell>
          <cell r="J22">
            <v>345.89</v>
          </cell>
          <cell r="K22">
            <v>0</v>
          </cell>
          <cell r="L22">
            <v>13182.759037573232</v>
          </cell>
          <cell r="M22">
            <v>0</v>
          </cell>
        </row>
        <row r="23">
          <cell r="A23" t="str">
            <v>MADERA</v>
          </cell>
          <cell r="B23" t="str">
            <v>02-MAR-99</v>
          </cell>
          <cell r="C23" t="str">
            <v>43</v>
          </cell>
          <cell r="D23">
            <v>0</v>
          </cell>
          <cell r="G23">
            <v>0.14799999999999999</v>
          </cell>
          <cell r="J23">
            <v>345.98</v>
          </cell>
          <cell r="K23">
            <v>0</v>
          </cell>
          <cell r="L23">
            <v>13182.759037573232</v>
          </cell>
          <cell r="M23">
            <v>0</v>
          </cell>
        </row>
        <row r="24">
          <cell r="A24" t="str">
            <v>NACIONAL</v>
          </cell>
          <cell r="B24" t="str">
            <v>03-ABR-99</v>
          </cell>
          <cell r="D24">
            <v>0</v>
          </cell>
          <cell r="G24">
            <v>0.14799999999999999</v>
          </cell>
          <cell r="J24">
            <v>345.77</v>
          </cell>
          <cell r="K24">
            <v>3233.97</v>
          </cell>
          <cell r="L24">
            <v>9948.7890375732331</v>
          </cell>
          <cell r="M24">
            <v>-1.1000000000000001</v>
          </cell>
        </row>
        <row r="26">
          <cell r="B26" t="str">
            <v>01-FEB-99</v>
          </cell>
          <cell r="D26">
            <v>0</v>
          </cell>
          <cell r="E26">
            <v>30561.482305469133</v>
          </cell>
          <cell r="F26">
            <v>36182</v>
          </cell>
          <cell r="G26">
            <v>0.33800000000000002</v>
          </cell>
          <cell r="H26">
            <v>289.52999999999997</v>
          </cell>
          <cell r="I26">
            <v>309.08</v>
          </cell>
          <cell r="J26">
            <v>309.08</v>
          </cell>
          <cell r="K26">
            <v>0</v>
          </cell>
          <cell r="L26">
            <v>30561.482305469133</v>
          </cell>
          <cell r="M26">
            <v>0</v>
          </cell>
        </row>
        <row r="27">
          <cell r="A27" t="str">
            <v>DÓLAR</v>
          </cell>
          <cell r="B27" t="str">
            <v>02-MAR-99</v>
          </cell>
          <cell r="C27" t="str">
            <v>30</v>
          </cell>
          <cell r="D27">
            <v>0</v>
          </cell>
          <cell r="G27">
            <v>0.33800000000000002</v>
          </cell>
          <cell r="J27">
            <v>323.62</v>
          </cell>
          <cell r="K27">
            <v>0</v>
          </cell>
          <cell r="L27">
            <v>30561.482305469133</v>
          </cell>
          <cell r="M27">
            <v>0</v>
          </cell>
        </row>
        <row r="28">
          <cell r="B28" t="str">
            <v>03-ABR-99</v>
          </cell>
          <cell r="D28">
            <v>0</v>
          </cell>
          <cell r="G28">
            <v>0.33800000000000002</v>
          </cell>
          <cell r="J28">
            <v>322.08999999999997</v>
          </cell>
          <cell r="K28">
            <v>7840.59</v>
          </cell>
          <cell r="L28">
            <v>22720.892305469133</v>
          </cell>
          <cell r="M28">
            <v>352.32</v>
          </cell>
        </row>
        <row r="30">
          <cell r="B30" t="str">
            <v>TOTAL DEL MES</v>
          </cell>
          <cell r="K30">
            <v>11644.97</v>
          </cell>
        </row>
        <row r="31">
          <cell r="B31" t="str">
            <v>TOTAL ACUMULADO</v>
          </cell>
          <cell r="E31">
            <v>47355.829162335467</v>
          </cell>
          <cell r="K31">
            <v>11644.97</v>
          </cell>
          <cell r="L31">
            <v>35710.859162335466</v>
          </cell>
          <cell r="M31">
            <v>374.87</v>
          </cell>
        </row>
        <row r="34">
          <cell r="A34" t="str">
            <v>ARQUITECTURA :</v>
          </cell>
        </row>
        <row r="35">
          <cell r="B35" t="str">
            <v>01-FEB-99</v>
          </cell>
          <cell r="D35">
            <v>0</v>
          </cell>
          <cell r="E35">
            <v>9979.1787124862549</v>
          </cell>
          <cell r="F35" t="str">
            <v>22-Ene-99</v>
          </cell>
          <cell r="G35">
            <v>0.1850068</v>
          </cell>
          <cell r="H35">
            <v>282.79000000000002</v>
          </cell>
          <cell r="I35">
            <v>291.60000000000002</v>
          </cell>
          <cell r="J35">
            <v>291.60000000000002</v>
          </cell>
          <cell r="K35">
            <v>0</v>
          </cell>
          <cell r="L35">
            <v>9979.1787124862549</v>
          </cell>
          <cell r="M35">
            <v>0</v>
          </cell>
        </row>
        <row r="36">
          <cell r="A36" t="str">
            <v>PINTURA</v>
          </cell>
          <cell r="B36" t="str">
            <v>02-MAR-99</v>
          </cell>
          <cell r="C36" t="str">
            <v>54</v>
          </cell>
          <cell r="D36">
            <v>0</v>
          </cell>
          <cell r="G36">
            <v>0.1850068</v>
          </cell>
          <cell r="J36">
            <v>305.54000000000002</v>
          </cell>
          <cell r="K36">
            <v>0</v>
          </cell>
          <cell r="L36">
            <v>9979.1787124862549</v>
          </cell>
          <cell r="M36">
            <v>0</v>
          </cell>
        </row>
        <row r="37">
          <cell r="A37" t="str">
            <v>LATEX</v>
          </cell>
          <cell r="B37" t="str">
            <v>03-ABR-99</v>
          </cell>
          <cell r="D37">
            <v>0</v>
          </cell>
          <cell r="G37">
            <v>0.1850068</v>
          </cell>
          <cell r="J37">
            <v>311</v>
          </cell>
          <cell r="K37">
            <v>9979.1787124862549</v>
          </cell>
          <cell r="L37">
            <v>0</v>
          </cell>
          <cell r="M37">
            <v>684.59304438711808</v>
          </cell>
        </row>
        <row r="39">
          <cell r="A39" t="str">
            <v>PLANCHA</v>
          </cell>
          <cell r="B39" t="str">
            <v>01-FEB-99</v>
          </cell>
          <cell r="D39">
            <v>0</v>
          </cell>
          <cell r="E39">
            <v>6166.9921251782807</v>
          </cell>
          <cell r="F39" t="str">
            <v>22-Ene-99</v>
          </cell>
          <cell r="G39">
            <v>0.11700000000000001</v>
          </cell>
          <cell r="H39">
            <v>163.04</v>
          </cell>
          <cell r="I39">
            <v>166.31</v>
          </cell>
          <cell r="J39">
            <v>166.31</v>
          </cell>
          <cell r="K39">
            <v>0</v>
          </cell>
          <cell r="L39">
            <v>6166.9921251782807</v>
          </cell>
          <cell r="M39">
            <v>0</v>
          </cell>
        </row>
        <row r="40">
          <cell r="A40" t="str">
            <v>ASBESTO</v>
          </cell>
          <cell r="B40" t="str">
            <v>02-MAR-99</v>
          </cell>
          <cell r="C40" t="str">
            <v>59</v>
          </cell>
          <cell r="D40">
            <v>0</v>
          </cell>
          <cell r="G40">
            <v>0.11700000000000001</v>
          </cell>
          <cell r="J40">
            <v>166.31</v>
          </cell>
          <cell r="K40">
            <v>0</v>
          </cell>
          <cell r="L40">
            <v>6166.9921251782807</v>
          </cell>
          <cell r="M40">
            <v>0</v>
          </cell>
        </row>
        <row r="41">
          <cell r="A41" t="str">
            <v>CEMENTO</v>
          </cell>
          <cell r="B41" t="str">
            <v>03-ABR-99</v>
          </cell>
          <cell r="D41">
            <v>0</v>
          </cell>
          <cell r="G41">
            <v>0.11700000000000001</v>
          </cell>
          <cell r="J41">
            <v>169.36</v>
          </cell>
          <cell r="K41">
            <v>6166.9921251782807</v>
          </cell>
          <cell r="L41">
            <v>0</v>
          </cell>
          <cell r="M41">
            <v>115.36632716998177</v>
          </cell>
        </row>
        <row r="43">
          <cell r="B43" t="str">
            <v>TOTAL DEL MES</v>
          </cell>
          <cell r="K43">
            <v>16146.170837664537</v>
          </cell>
          <cell r="M43">
            <v>0</v>
          </cell>
        </row>
        <row r="44">
          <cell r="B44" t="str">
            <v>TOTAL ACUMULADO</v>
          </cell>
          <cell r="E44">
            <v>16146.170837664537</v>
          </cell>
          <cell r="K44">
            <v>16146.170837664537</v>
          </cell>
          <cell r="L44">
            <v>0</v>
          </cell>
          <cell r="M44">
            <v>799.95937155709987</v>
          </cell>
        </row>
      </sheetData>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occ"/>
      <sheetName val="steel"/>
    </sheetNames>
    <sheetDataSet>
      <sheetData sheetId="0"/>
      <sheetData sheetId="1" refreshError="1">
        <row r="8">
          <cell r="F8" t="str">
            <v>PRICES</v>
          </cell>
          <cell r="K8" t="str">
            <v>MANHOURS</v>
          </cell>
        </row>
        <row r="9">
          <cell r="B9" t="str">
            <v>ITEM</v>
          </cell>
          <cell r="C9" t="str">
            <v>D E S C R I P T I O N</v>
          </cell>
          <cell r="D9" t="str">
            <v xml:space="preserve"> U.M.</v>
          </cell>
          <cell r="E9" t="str">
            <v xml:space="preserve"> Q.TY</v>
          </cell>
          <cell r="F9" t="str">
            <v>U. P.  SUPPLY</v>
          </cell>
          <cell r="G9" t="str">
            <v>U.P. ERECTION</v>
          </cell>
          <cell r="H9" t="str">
            <v>TOT. SUPPLY</v>
          </cell>
          <cell r="I9" t="str">
            <v>TOT. ERECTION</v>
          </cell>
          <cell r="J9" t="str">
            <v>GRAND TOTAL</v>
          </cell>
          <cell r="K9" t="str">
            <v>H.  P.</v>
          </cell>
          <cell r="L9" t="str">
            <v>TOTAL</v>
          </cell>
        </row>
        <row r="10">
          <cell r="F10" t="str">
            <v>(USD/U.M.)</v>
          </cell>
          <cell r="G10" t="str">
            <v>(USD/U.M.)</v>
          </cell>
          <cell r="H10" t="str">
            <v>(USD)</v>
          </cell>
          <cell r="I10" t="str">
            <v>(USD)</v>
          </cell>
          <cell r="J10" t="str">
            <v>(USD)</v>
          </cell>
          <cell r="K10" t="str">
            <v>(U.M./h)</v>
          </cell>
          <cell r="L10" t="str">
            <v>(h)</v>
          </cell>
        </row>
        <row r="12">
          <cell r="B12" t="str">
            <v>3461.01</v>
          </cell>
          <cell r="C12" t="str">
            <v>Steel Structures Type 1 (Trestle)</v>
          </cell>
          <cell r="D12" t="str">
            <v>kg</v>
          </cell>
          <cell r="E12">
            <v>0</v>
          </cell>
        </row>
        <row r="13">
          <cell r="B13" t="str">
            <v>3463.01</v>
          </cell>
          <cell r="C13" t="str">
            <v>Steel Structures Type 2 (Pipe rack)</v>
          </cell>
          <cell r="D13" t="str">
            <v>kg</v>
          </cell>
          <cell r="E13">
            <v>21423</v>
          </cell>
        </row>
        <row r="14">
          <cell r="B14" t="str">
            <v>3462.01</v>
          </cell>
          <cell r="C14" t="str">
            <v>Steel Structures Type 2 (Structures)</v>
          </cell>
          <cell r="D14" t="str">
            <v>kg</v>
          </cell>
          <cell r="E14">
            <v>67949</v>
          </cell>
        </row>
        <row r="15">
          <cell r="B15" t="str">
            <v>3464.01</v>
          </cell>
          <cell r="C15" t="str">
            <v>Steel Structures Type 3 (Platforms)</v>
          </cell>
          <cell r="D15" t="str">
            <v>kg</v>
          </cell>
          <cell r="E15">
            <v>1307</v>
          </cell>
        </row>
        <row r="16">
          <cell r="B16" t="str">
            <v>3465.01</v>
          </cell>
          <cell r="C16" t="str">
            <v>Steel Structures Type 4 (Count.sad.)</v>
          </cell>
          <cell r="D16" t="str">
            <v>kg</v>
          </cell>
          <cell r="E16">
            <v>0</v>
          </cell>
        </row>
        <row r="17">
          <cell r="B17" t="str">
            <v>3462.61.01</v>
          </cell>
          <cell r="C17" t="str">
            <v>Handrails straight</v>
          </cell>
          <cell r="D17" t="str">
            <v>kg</v>
          </cell>
          <cell r="E17">
            <v>3279</v>
          </cell>
        </row>
        <row r="18">
          <cell r="B18" t="str">
            <v>3462.61.02</v>
          </cell>
          <cell r="C18" t="str">
            <v xml:space="preserve">Handrails for sloped stair </v>
          </cell>
          <cell r="D18" t="str">
            <v>kg</v>
          </cell>
          <cell r="E18">
            <v>251</v>
          </cell>
        </row>
        <row r="19">
          <cell r="B19" t="str">
            <v>3462.61.03</v>
          </cell>
          <cell r="C19" t="str">
            <v>Handrails circular</v>
          </cell>
          <cell r="D19" t="str">
            <v>kg</v>
          </cell>
          <cell r="E19">
            <v>361</v>
          </cell>
        </row>
        <row r="20">
          <cell r="B20" t="str">
            <v>3462.51.01</v>
          </cell>
          <cell r="C20" t="str">
            <v>Galvanized grating straight flooring</v>
          </cell>
          <cell r="D20" t="str">
            <v>kg</v>
          </cell>
          <cell r="E20">
            <v>12787</v>
          </cell>
        </row>
        <row r="21">
          <cell r="B21" t="str">
            <v>3462.51.02</v>
          </cell>
          <cell r="C21" t="str">
            <v>Galvanized grating circular flooring</v>
          </cell>
          <cell r="D21" t="str">
            <v>kg</v>
          </cell>
          <cell r="E21">
            <v>522</v>
          </cell>
        </row>
        <row r="22">
          <cell r="B22" t="str">
            <v>3462.41.01</v>
          </cell>
          <cell r="C22" t="str">
            <v>Galvanized grating stair steps</v>
          </cell>
          <cell r="D22" t="str">
            <v>kg</v>
          </cell>
          <cell r="E22">
            <v>495</v>
          </cell>
        </row>
        <row r="23">
          <cell r="B23" t="str">
            <v>3462.56.01</v>
          </cell>
          <cell r="C23" t="str">
            <v>Checkered plate straight flooring</v>
          </cell>
          <cell r="D23" t="str">
            <v>kg</v>
          </cell>
          <cell r="E23">
            <v>0</v>
          </cell>
        </row>
        <row r="24">
          <cell r="B24" t="str">
            <v>3462.56.02</v>
          </cell>
          <cell r="C24" t="str">
            <v>Corrugated steel plate for flooring</v>
          </cell>
          <cell r="D24" t="str">
            <v>kg</v>
          </cell>
          <cell r="E24">
            <v>0</v>
          </cell>
        </row>
        <row r="25">
          <cell r="B25" t="str">
            <v>3462.56.03</v>
          </cell>
          <cell r="C25" t="str">
            <v>Checkered plate circular flooring</v>
          </cell>
          <cell r="D25" t="str">
            <v>kg</v>
          </cell>
          <cell r="E25">
            <v>0</v>
          </cell>
        </row>
        <row r="26">
          <cell r="B26" t="str">
            <v>3462.41.02</v>
          </cell>
          <cell r="C26" t="str">
            <v>Checkered plate stair steps</v>
          </cell>
          <cell r="D26" t="str">
            <v>kg</v>
          </cell>
          <cell r="E26">
            <v>0</v>
          </cell>
        </row>
        <row r="27">
          <cell r="B27" t="str">
            <v>3462.66.01</v>
          </cell>
          <cell r="C27" t="str">
            <v>Ladders with safety cage</v>
          </cell>
          <cell r="D27" t="str">
            <v>kg</v>
          </cell>
          <cell r="E27">
            <v>1241</v>
          </cell>
        </row>
        <row r="28">
          <cell r="B28" t="str">
            <v>3462.66.02</v>
          </cell>
          <cell r="C28" t="str">
            <v>Ladders without safety cage</v>
          </cell>
          <cell r="D28" t="str">
            <v>kg</v>
          </cell>
          <cell r="E28">
            <v>653</v>
          </cell>
        </row>
        <row r="29">
          <cell r="B29" t="str">
            <v>3466.01.01</v>
          </cell>
          <cell r="C29" t="str">
            <v>Roofing Corr. Prep. Galv. Steel Sheet 8/10</v>
          </cell>
          <cell r="D29" t="str">
            <v>m2</v>
          </cell>
          <cell r="E29">
            <v>0</v>
          </cell>
        </row>
        <row r="30">
          <cell r="B30" t="str">
            <v>3466.06.01</v>
          </cell>
          <cell r="C30" t="str">
            <v>Roofing type Prep.Galv. Sandwich Panels</v>
          </cell>
          <cell r="D30" t="str">
            <v>m2</v>
          </cell>
          <cell r="E30">
            <v>0</v>
          </cell>
        </row>
        <row r="31">
          <cell r="B31" t="str">
            <v>3466.01.02</v>
          </cell>
          <cell r="C31" t="str">
            <v>Siding Corr. Prep. Galv. Steel Sheet 8/10</v>
          </cell>
          <cell r="D31" t="str">
            <v>m2</v>
          </cell>
          <cell r="E31">
            <v>0</v>
          </cell>
        </row>
        <row r="32">
          <cell r="B32" t="str">
            <v>3466.06.02</v>
          </cell>
          <cell r="C32" t="str">
            <v>Siding type Prep.Galv. Sandwich Panels</v>
          </cell>
          <cell r="D32" t="str">
            <v>m2</v>
          </cell>
          <cell r="E32">
            <v>0</v>
          </cell>
        </row>
        <row r="33">
          <cell r="B33" t="str">
            <v>3466.01.03</v>
          </cell>
          <cell r="C33" t="str">
            <v>Fiberglass translucid sheet</v>
          </cell>
          <cell r="D33" t="str">
            <v>m2</v>
          </cell>
          <cell r="E33">
            <v>0</v>
          </cell>
        </row>
        <row r="34">
          <cell r="B34" t="str">
            <v>3466.01.04</v>
          </cell>
          <cell r="C34" t="str">
            <v>Fiberglass translucid double sheet &amp; frame</v>
          </cell>
          <cell r="D34" t="str">
            <v>m2</v>
          </cell>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6">
          <cell r="C46" t="str">
            <v xml:space="preserve"> TOTAL</v>
          </cell>
          <cell r="D46" t="str">
            <v>kg</v>
          </cell>
          <cell r="E46">
            <v>110268</v>
          </cell>
          <cell r="F46">
            <v>0</v>
          </cell>
          <cell r="J46">
            <v>0</v>
          </cell>
          <cell r="L46">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T38"/>
  <sheetViews>
    <sheetView showGridLines="0" view="pageBreakPreview" zoomScale="40" zoomScaleNormal="40" zoomScaleSheetLayoutView="40" zoomScalePageLayoutView="55" workbookViewId="0">
      <selection activeCell="F8" sqref="F8"/>
    </sheetView>
  </sheetViews>
  <sheetFormatPr baseColWidth="10" defaultColWidth="11.42578125" defaultRowHeight="18"/>
  <cols>
    <col min="1" max="1" width="11.42578125" style="2"/>
    <col min="2" max="2" width="8.28515625" style="65" customWidth="1"/>
    <col min="3" max="3" width="83.28515625" style="66" customWidth="1"/>
    <col min="4" max="4" width="12.7109375" style="66" customWidth="1"/>
    <col min="5" max="5" width="70.85546875" style="66" customWidth="1"/>
    <col min="6" max="6" width="40.7109375" style="66" bestFit="1" customWidth="1"/>
    <col min="7" max="7" width="59.42578125" style="67" customWidth="1"/>
    <col min="8" max="8" width="16.7109375" style="2" customWidth="1"/>
    <col min="9" max="9" width="19.7109375" style="68" customWidth="1"/>
    <col min="10" max="10" width="21" style="2" bestFit="1" customWidth="1"/>
    <col min="11" max="11" width="32" style="69" customWidth="1"/>
    <col min="12" max="12" width="15.7109375" style="71" bestFit="1" customWidth="1"/>
    <col min="13" max="13" width="35.5703125" style="69" customWidth="1"/>
    <col min="14" max="14" width="17.7109375" style="1" customWidth="1"/>
    <col min="15" max="15" width="32.7109375" customWidth="1"/>
    <col min="16" max="17" width="20.7109375" bestFit="1" customWidth="1"/>
    <col min="18" max="18" width="17.7109375" bestFit="1" customWidth="1"/>
    <col min="19" max="19" width="16.85546875" bestFit="1" customWidth="1"/>
    <col min="21" max="16384" width="11.42578125" style="2"/>
  </cols>
  <sheetData>
    <row r="1" spans="2:20" ht="76.5" customHeight="1" thickBot="1">
      <c r="B1" s="173" t="s">
        <v>0</v>
      </c>
      <c r="C1" s="174"/>
      <c r="D1" s="174"/>
      <c r="E1" s="174"/>
      <c r="F1" s="174"/>
      <c r="G1" s="174"/>
      <c r="H1" s="174"/>
      <c r="I1" s="174"/>
      <c r="J1" s="174"/>
      <c r="K1" s="174"/>
      <c r="L1" s="174"/>
      <c r="M1" s="175"/>
    </row>
    <row r="2" spans="2:20" ht="79.900000000000006" customHeight="1" thickBot="1">
      <c r="B2" s="176" t="s">
        <v>32</v>
      </c>
      <c r="C2" s="177"/>
      <c r="D2" s="177"/>
      <c r="E2" s="177"/>
      <c r="F2" s="177"/>
      <c r="G2" s="177"/>
      <c r="H2" s="177"/>
      <c r="I2" s="177"/>
      <c r="J2" s="177"/>
      <c r="K2" s="177"/>
      <c r="L2" s="177"/>
      <c r="M2" s="178"/>
    </row>
    <row r="3" spans="2:20" s="11" customFormat="1" ht="55.15" customHeight="1" thickBot="1">
      <c r="B3" s="3" t="s">
        <v>1</v>
      </c>
      <c r="C3" s="4" t="s">
        <v>2</v>
      </c>
      <c r="D3" s="179" t="s">
        <v>3</v>
      </c>
      <c r="E3" s="180"/>
      <c r="F3" s="5" t="s">
        <v>3</v>
      </c>
      <c r="G3" s="6" t="s">
        <v>4</v>
      </c>
      <c r="H3" s="7" t="s">
        <v>5</v>
      </c>
      <c r="I3" s="8" t="s">
        <v>6</v>
      </c>
      <c r="J3" s="4" t="s">
        <v>7</v>
      </c>
      <c r="K3" s="7" t="s">
        <v>8</v>
      </c>
      <c r="L3" s="9" t="s">
        <v>9</v>
      </c>
      <c r="M3" s="10" t="s">
        <v>10</v>
      </c>
      <c r="N3" s="1"/>
      <c r="O3"/>
      <c r="P3"/>
      <c r="Q3"/>
      <c r="R3"/>
      <c r="S3"/>
      <c r="T3"/>
    </row>
    <row r="4" spans="2:20" s="11" customFormat="1" ht="27" customHeight="1" thickBot="1">
      <c r="B4" s="75" t="s">
        <v>33</v>
      </c>
      <c r="C4" s="76"/>
      <c r="D4" s="76"/>
      <c r="E4" s="76"/>
      <c r="F4" s="76"/>
      <c r="G4" s="77"/>
      <c r="H4" s="77"/>
      <c r="I4" s="95"/>
      <c r="J4" s="76"/>
      <c r="K4" s="77"/>
      <c r="L4" s="96"/>
      <c r="M4" s="78"/>
      <c r="N4" s="1"/>
      <c r="O4"/>
      <c r="P4"/>
      <c r="Q4"/>
      <c r="R4"/>
      <c r="S4"/>
      <c r="T4"/>
    </row>
    <row r="5" spans="2:20" s="14" customFormat="1" ht="87.6" customHeight="1" thickBot="1">
      <c r="B5" s="73">
        <v>1</v>
      </c>
      <c r="C5" s="98" t="s">
        <v>56</v>
      </c>
      <c r="D5" s="99" t="s">
        <v>41</v>
      </c>
      <c r="E5" s="113" t="str">
        <f>+C5</f>
        <v>TRAMO 1: CATACAOS - PIURA
 (INCLUYE EL OVALO)
KM 133+000 - KM 137+714</v>
      </c>
      <c r="F5" s="83" t="s">
        <v>53</v>
      </c>
      <c r="G5" s="115" t="s">
        <v>16</v>
      </c>
      <c r="H5" s="100" t="s">
        <v>13</v>
      </c>
      <c r="I5" s="105">
        <v>5.3140000000000001</v>
      </c>
      <c r="J5" s="101">
        <v>25000</v>
      </c>
      <c r="K5" s="101">
        <f>+I5*J5</f>
        <v>132850</v>
      </c>
      <c r="L5" s="102">
        <v>3</v>
      </c>
      <c r="M5" s="103">
        <f>+K5*L5</f>
        <v>398550</v>
      </c>
      <c r="N5" s="1"/>
      <c r="O5" s="111"/>
      <c r="P5" s="13"/>
      <c r="Q5"/>
      <c r="R5"/>
      <c r="S5"/>
      <c r="T5"/>
    </row>
    <row r="6" spans="2:20" s="14" customFormat="1" ht="87.6" customHeight="1" thickBot="1">
      <c r="B6" s="12">
        <f t="shared" ref="B6" si="0">+B5+1</f>
        <v>2</v>
      </c>
      <c r="C6" s="181" t="s">
        <v>55</v>
      </c>
      <c r="D6" s="72" t="s">
        <v>57</v>
      </c>
      <c r="E6" s="114" t="s">
        <v>60</v>
      </c>
      <c r="F6" s="83" t="s">
        <v>65</v>
      </c>
      <c r="G6" s="115" t="s">
        <v>16</v>
      </c>
      <c r="H6" s="83" t="s">
        <v>13</v>
      </c>
      <c r="I6" s="106">
        <v>16.315000000000001</v>
      </c>
      <c r="J6" s="84">
        <v>25000</v>
      </c>
      <c r="K6" s="84">
        <f t="shared" ref="K6:K10" si="1">+I6*J6</f>
        <v>407875.00000000006</v>
      </c>
      <c r="L6" s="85">
        <v>3</v>
      </c>
      <c r="M6" s="79">
        <f t="shared" ref="M6:M10" si="2">+K6*L6</f>
        <v>1223625.0000000002</v>
      </c>
      <c r="N6" s="1"/>
      <c r="O6" s="111"/>
      <c r="P6" s="13"/>
      <c r="Q6"/>
      <c r="R6"/>
      <c r="S6"/>
      <c r="T6"/>
    </row>
    <row r="7" spans="2:20" s="14" customFormat="1" ht="87.6" customHeight="1" thickBot="1">
      <c r="B7" s="73">
        <f>+B6+1</f>
        <v>3</v>
      </c>
      <c r="C7" s="182"/>
      <c r="D7" s="123" t="s">
        <v>58</v>
      </c>
      <c r="E7" s="124" t="s">
        <v>61</v>
      </c>
      <c r="F7" s="125" t="s">
        <v>63</v>
      </c>
      <c r="G7" s="126" t="s">
        <v>66</v>
      </c>
      <c r="H7" s="125" t="s">
        <v>13</v>
      </c>
      <c r="I7" s="106">
        <v>2.0710000000000002</v>
      </c>
      <c r="J7" s="84">
        <v>0</v>
      </c>
      <c r="K7" s="84">
        <f t="shared" si="1"/>
        <v>0</v>
      </c>
      <c r="L7" s="85">
        <v>0</v>
      </c>
      <c r="M7" s="79">
        <f t="shared" si="2"/>
        <v>0</v>
      </c>
      <c r="N7" s="1"/>
      <c r="O7" s="111"/>
      <c r="P7" s="13"/>
      <c r="Q7"/>
      <c r="R7"/>
      <c r="S7"/>
      <c r="T7"/>
    </row>
    <row r="8" spans="2:20" s="14" customFormat="1" ht="87.6" customHeight="1" thickBot="1">
      <c r="B8" s="73">
        <f>+B7+1</f>
        <v>4</v>
      </c>
      <c r="C8" s="183"/>
      <c r="D8" s="72" t="s">
        <v>59</v>
      </c>
      <c r="E8" s="114" t="s">
        <v>62</v>
      </c>
      <c r="F8" s="83" t="s">
        <v>64</v>
      </c>
      <c r="G8" s="115" t="s">
        <v>16</v>
      </c>
      <c r="H8" s="83" t="s">
        <v>13</v>
      </c>
      <c r="I8" s="106">
        <v>0.60399999999999998</v>
      </c>
      <c r="J8" s="84">
        <v>35000</v>
      </c>
      <c r="K8" s="84">
        <f t="shared" si="1"/>
        <v>21140</v>
      </c>
      <c r="L8" s="85">
        <v>3</v>
      </c>
      <c r="M8" s="79">
        <f t="shared" si="2"/>
        <v>63420</v>
      </c>
      <c r="N8" s="1"/>
      <c r="O8" s="111"/>
      <c r="P8" s="13"/>
      <c r="Q8"/>
      <c r="R8"/>
      <c r="S8"/>
      <c r="T8"/>
    </row>
    <row r="9" spans="2:20" s="14" customFormat="1" ht="87.6" customHeight="1" thickBot="1">
      <c r="B9" s="73">
        <f>+B8+1</f>
        <v>5</v>
      </c>
      <c r="C9" s="97" t="s">
        <v>67</v>
      </c>
      <c r="D9" s="72" t="s">
        <v>42</v>
      </c>
      <c r="E9" s="114" t="str">
        <f>+C9</f>
        <v>TRAMO 3: SECHURA - LA UNION
KM 90+845 - KM 113+989</v>
      </c>
      <c r="F9" s="83" t="s">
        <v>68</v>
      </c>
      <c r="G9" s="115" t="s">
        <v>16</v>
      </c>
      <c r="H9" s="83" t="s">
        <v>13</v>
      </c>
      <c r="I9" s="106">
        <v>23.143999999999998</v>
      </c>
      <c r="J9" s="84">
        <v>25000</v>
      </c>
      <c r="K9" s="84">
        <f t="shared" si="1"/>
        <v>578600</v>
      </c>
      <c r="L9" s="85">
        <v>3</v>
      </c>
      <c r="M9" s="79">
        <f t="shared" si="2"/>
        <v>1735800</v>
      </c>
      <c r="N9" s="1"/>
      <c r="O9" s="111"/>
      <c r="P9" s="13"/>
      <c r="Q9"/>
      <c r="R9"/>
      <c r="S9"/>
      <c r="T9"/>
    </row>
    <row r="10" spans="2:20" s="14" customFormat="1" ht="87.6" customHeight="1" thickBot="1">
      <c r="B10" s="73">
        <f>+B9+1</f>
        <v>6</v>
      </c>
      <c r="C10" s="97" t="s">
        <v>69</v>
      </c>
      <c r="D10" s="72" t="s">
        <v>27</v>
      </c>
      <c r="E10" s="114" t="str">
        <f>+C10</f>
        <v>TRAMO 4: OV. BAYOVAR - SECHURA
KM 47+081 - KM 87+365</v>
      </c>
      <c r="F10" s="83" t="s">
        <v>70</v>
      </c>
      <c r="G10" s="115" t="s">
        <v>16</v>
      </c>
      <c r="H10" s="83" t="s">
        <v>13</v>
      </c>
      <c r="I10" s="106">
        <v>40.283999999999999</v>
      </c>
      <c r="J10" s="84">
        <v>25000</v>
      </c>
      <c r="K10" s="84">
        <f t="shared" si="1"/>
        <v>1007100</v>
      </c>
      <c r="L10" s="85">
        <v>3</v>
      </c>
      <c r="M10" s="79">
        <f t="shared" si="2"/>
        <v>3021300</v>
      </c>
      <c r="N10" s="1"/>
      <c r="O10" s="111"/>
      <c r="P10" s="13"/>
      <c r="Q10"/>
      <c r="R10"/>
      <c r="S10"/>
      <c r="T10"/>
    </row>
    <row r="11" spans="2:20" s="11" customFormat="1" ht="27" customHeight="1" thickBot="1">
      <c r="B11" s="75" t="s">
        <v>34</v>
      </c>
      <c r="C11" s="76"/>
      <c r="D11" s="76"/>
      <c r="E11" s="76"/>
      <c r="F11" s="112" t="s">
        <v>48</v>
      </c>
      <c r="G11" s="77"/>
      <c r="H11" s="77"/>
      <c r="I11" s="107"/>
      <c r="J11" s="76"/>
      <c r="K11" s="77"/>
      <c r="L11" s="96"/>
      <c r="M11" s="78"/>
      <c r="N11" s="1"/>
      <c r="O11" s="111"/>
      <c r="P11"/>
      <c r="Q11"/>
      <c r="R11"/>
      <c r="S11"/>
      <c r="T11"/>
    </row>
    <row r="12" spans="2:20" s="14" customFormat="1" ht="86.45" customHeight="1" thickBot="1">
      <c r="B12" s="73">
        <f>+B10+1</f>
        <v>7</v>
      </c>
      <c r="C12" s="98" t="s">
        <v>71</v>
      </c>
      <c r="D12" s="99" t="s">
        <v>28</v>
      </c>
      <c r="E12" s="113" t="str">
        <f t="shared" ref="E12:E13" si="3">+C12</f>
        <v>TRAMO 5: DV. BAYOVAR - OV. BAYOVAR
KM 0+000 - KM 47+100</v>
      </c>
      <c r="F12" s="83" t="s">
        <v>72</v>
      </c>
      <c r="G12" s="116" t="s">
        <v>16</v>
      </c>
      <c r="H12" s="100" t="s">
        <v>13</v>
      </c>
      <c r="I12" s="105">
        <v>47.1</v>
      </c>
      <c r="J12" s="101">
        <v>25000</v>
      </c>
      <c r="K12" s="101">
        <f t="shared" ref="K12:K13" si="4">+I12*J12</f>
        <v>1177500</v>
      </c>
      <c r="L12" s="102">
        <v>3</v>
      </c>
      <c r="M12" s="103">
        <f t="shared" ref="M12" si="5">+K12*L12</f>
        <v>3532500</v>
      </c>
      <c r="N12" s="1"/>
      <c r="O12" s="111"/>
      <c r="P12" s="13"/>
      <c r="Q12"/>
      <c r="R12"/>
      <c r="S12"/>
      <c r="T12"/>
    </row>
    <row r="13" spans="2:20" s="14" customFormat="1" ht="86.45" customHeight="1" thickBot="1">
      <c r="B13" s="73">
        <f>+B12+1</f>
        <v>8</v>
      </c>
      <c r="C13" s="104" t="s">
        <v>73</v>
      </c>
      <c r="D13" s="99" t="s">
        <v>29</v>
      </c>
      <c r="E13" s="113" t="str">
        <f t="shared" si="3"/>
        <v>TRAMO 6: OV. BAYOVAR (INCLUYE EL OVALO) - BAPPO
KM 47+081 - KM 66+100</v>
      </c>
      <c r="F13" s="100" t="s">
        <v>74</v>
      </c>
      <c r="G13" s="116" t="s">
        <v>16</v>
      </c>
      <c r="H13" s="100" t="s">
        <v>13</v>
      </c>
      <c r="I13" s="105">
        <v>19.684000000000001</v>
      </c>
      <c r="J13" s="101">
        <v>25000</v>
      </c>
      <c r="K13" s="101">
        <f t="shared" si="4"/>
        <v>492100</v>
      </c>
      <c r="L13" s="102">
        <v>3</v>
      </c>
      <c r="M13" s="103">
        <f>+K13*L13</f>
        <v>1476300</v>
      </c>
      <c r="N13" s="1"/>
      <c r="O13" s="111"/>
      <c r="P13" s="13"/>
      <c r="Q13"/>
      <c r="R13"/>
      <c r="S13"/>
      <c r="T13"/>
    </row>
    <row r="14" spans="2:20" s="11" customFormat="1" ht="27" customHeight="1" thickBot="1">
      <c r="B14" s="75" t="s">
        <v>39</v>
      </c>
      <c r="C14" s="76"/>
      <c r="D14" s="76"/>
      <c r="E14" s="76"/>
      <c r="F14" s="112" t="s">
        <v>48</v>
      </c>
      <c r="G14" s="77"/>
      <c r="H14" s="77"/>
      <c r="I14" s="107"/>
      <c r="J14" s="76"/>
      <c r="K14" s="77"/>
      <c r="L14" s="96"/>
      <c r="M14" s="78"/>
      <c r="N14" s="1"/>
      <c r="O14" s="111"/>
      <c r="P14"/>
      <c r="Q14"/>
      <c r="R14"/>
      <c r="S14"/>
      <c r="T14"/>
    </row>
    <row r="15" spans="2:20" s="14" customFormat="1" ht="86.45" customHeight="1" thickBot="1">
      <c r="B15" s="73">
        <f>+B13+1</f>
        <v>9</v>
      </c>
      <c r="C15" s="104" t="s">
        <v>35</v>
      </c>
      <c r="D15" s="99" t="s">
        <v>43</v>
      </c>
      <c r="E15" s="113" t="str">
        <f t="shared" ref="E15:E18" si="6">+C15</f>
        <v>TRAMO 7: LAMBAYEQUE - ILLIMO
KM 0+000 - KM 21+500</v>
      </c>
      <c r="F15" s="83" t="s">
        <v>49</v>
      </c>
      <c r="G15" s="116" t="s">
        <v>16</v>
      </c>
      <c r="H15" s="100" t="s">
        <v>13</v>
      </c>
      <c r="I15" s="105">
        <v>21.5</v>
      </c>
      <c r="J15" s="101">
        <v>25000</v>
      </c>
      <c r="K15" s="101">
        <f t="shared" ref="K15:K21" si="7">+I15*J15</f>
        <v>537500</v>
      </c>
      <c r="L15" s="102">
        <v>3</v>
      </c>
      <c r="M15" s="103">
        <f t="shared" ref="M15:M21" si="8">+K15*L15</f>
        <v>1612500</v>
      </c>
      <c r="N15" s="1"/>
      <c r="O15" s="111"/>
      <c r="P15" s="13"/>
      <c r="Q15"/>
      <c r="R15"/>
      <c r="S15"/>
      <c r="T15"/>
    </row>
    <row r="16" spans="2:20" s="14" customFormat="1" ht="86.45" customHeight="1" thickBot="1">
      <c r="B16" s="73">
        <f t="shared" ref="B16:B21" si="9">+B15+1</f>
        <v>10</v>
      </c>
      <c r="C16" s="104" t="s">
        <v>36</v>
      </c>
      <c r="D16" s="99" t="s">
        <v>44</v>
      </c>
      <c r="E16" s="113" t="str">
        <f t="shared" si="6"/>
        <v>TRAMO 8: ILLIMO - JAYANCA
KM 21+500 - KM 34+000</v>
      </c>
      <c r="F16" s="100" t="s">
        <v>50</v>
      </c>
      <c r="G16" s="116" t="s">
        <v>16</v>
      </c>
      <c r="H16" s="100" t="s">
        <v>13</v>
      </c>
      <c r="I16" s="105">
        <v>12.5</v>
      </c>
      <c r="J16" s="101">
        <v>25000</v>
      </c>
      <c r="K16" s="101">
        <f t="shared" si="7"/>
        <v>312500</v>
      </c>
      <c r="L16" s="102">
        <v>3</v>
      </c>
      <c r="M16" s="103">
        <f t="shared" si="8"/>
        <v>937500</v>
      </c>
      <c r="N16" s="1"/>
      <c r="O16" s="111"/>
      <c r="P16" s="13"/>
      <c r="Q16"/>
      <c r="R16"/>
      <c r="S16"/>
      <c r="T16"/>
    </row>
    <row r="17" spans="2:20" s="14" customFormat="1" ht="86.45" customHeight="1" thickBot="1">
      <c r="B17" s="73">
        <f t="shared" si="9"/>
        <v>11</v>
      </c>
      <c r="C17" s="104" t="s">
        <v>37</v>
      </c>
      <c r="D17" s="99" t="s">
        <v>45</v>
      </c>
      <c r="E17" s="113" t="str">
        <f t="shared" si="6"/>
        <v>TRAMO 9: JAYANCA - MOTUPE
KM 34+000 - KM 65+000</v>
      </c>
      <c r="F17" s="100" t="s">
        <v>51</v>
      </c>
      <c r="G17" s="116" t="s">
        <v>16</v>
      </c>
      <c r="H17" s="100" t="s">
        <v>13</v>
      </c>
      <c r="I17" s="105">
        <v>31</v>
      </c>
      <c r="J17" s="101">
        <v>25000</v>
      </c>
      <c r="K17" s="101">
        <f t="shared" si="7"/>
        <v>775000</v>
      </c>
      <c r="L17" s="102">
        <v>3</v>
      </c>
      <c r="M17" s="103">
        <f t="shared" si="8"/>
        <v>2325000</v>
      </c>
      <c r="N17" s="1"/>
      <c r="O17" s="111"/>
      <c r="P17" s="13"/>
      <c r="Q17"/>
      <c r="R17"/>
      <c r="S17"/>
      <c r="T17"/>
    </row>
    <row r="18" spans="2:20" s="14" customFormat="1" ht="86.45" customHeight="1" thickBot="1">
      <c r="B18" s="73">
        <f t="shared" si="9"/>
        <v>12</v>
      </c>
      <c r="C18" s="104" t="s">
        <v>38</v>
      </c>
      <c r="D18" s="99" t="s">
        <v>46</v>
      </c>
      <c r="E18" s="113" t="str">
        <f t="shared" si="6"/>
        <v>TRAMO 10: MOTUPE - KM 74+850
KM 65+000 - KM 85+600</v>
      </c>
      <c r="F18" s="100" t="s">
        <v>52</v>
      </c>
      <c r="G18" s="116" t="s">
        <v>16</v>
      </c>
      <c r="H18" s="100" t="s">
        <v>13</v>
      </c>
      <c r="I18" s="105">
        <v>20.6</v>
      </c>
      <c r="J18" s="101">
        <v>25000</v>
      </c>
      <c r="K18" s="101">
        <f t="shared" si="7"/>
        <v>515000.00000000006</v>
      </c>
      <c r="L18" s="102">
        <v>3</v>
      </c>
      <c r="M18" s="103">
        <f t="shared" si="8"/>
        <v>1545000.0000000002</v>
      </c>
      <c r="N18" s="1"/>
      <c r="O18" s="111"/>
      <c r="P18" s="13"/>
      <c r="Q18"/>
      <c r="R18"/>
      <c r="S18"/>
      <c r="T18"/>
    </row>
    <row r="19" spans="2:20" s="14" customFormat="1" ht="86.45" customHeight="1" thickBot="1">
      <c r="B19" s="73">
        <f t="shared" si="9"/>
        <v>13</v>
      </c>
      <c r="C19" s="184" t="s">
        <v>40</v>
      </c>
      <c r="D19" s="74" t="s">
        <v>47</v>
      </c>
      <c r="E19" s="117" t="str">
        <f>+C19</f>
        <v>TRAMO 11: PUENTE PRIMAVERA - AV. GUARDIA CIVIL - AV. LUIS MONTERO - AV. PROGRESO - DV. CATACAOS (EMP. PE-1N)
KM 254+245 - KM 261+000</v>
      </c>
      <c r="F19" s="92" t="s">
        <v>54</v>
      </c>
      <c r="G19" s="120" t="s">
        <v>12</v>
      </c>
      <c r="H19" s="92" t="s">
        <v>13</v>
      </c>
      <c r="I19" s="108">
        <v>12.01</v>
      </c>
      <c r="J19" s="93">
        <v>25000</v>
      </c>
      <c r="K19" s="93">
        <f t="shared" si="7"/>
        <v>300250</v>
      </c>
      <c r="L19" s="94">
        <v>1</v>
      </c>
      <c r="M19" s="82">
        <f t="shared" si="8"/>
        <v>300250</v>
      </c>
      <c r="N19" s="1"/>
      <c r="O19" s="111"/>
      <c r="P19" s="13"/>
      <c r="Q19"/>
      <c r="R19"/>
      <c r="S19"/>
      <c r="T19"/>
    </row>
    <row r="20" spans="2:20" s="14" customFormat="1" ht="86.45" customHeight="1" thickBot="1">
      <c r="B20" s="73">
        <f t="shared" si="9"/>
        <v>14</v>
      </c>
      <c r="C20" s="185"/>
      <c r="D20" s="127" t="str">
        <f t="shared" ref="D20:F21" si="10">+D19</f>
        <v>T11</v>
      </c>
      <c r="E20" s="118" t="str">
        <f t="shared" si="10"/>
        <v>TRAMO 11: PUENTE PRIMAVERA - AV. GUARDIA CIVIL - AV. LUIS MONTERO - AV. PROGRESO - DV. CATACAOS (EMP. PE-1N)
KM 254+245 - KM 261+000</v>
      </c>
      <c r="F20" s="88" t="str">
        <f t="shared" si="10"/>
        <v>KM 254+245 - KM 261+000</v>
      </c>
      <c r="G20" s="121" t="s">
        <v>14</v>
      </c>
      <c r="H20" s="88" t="s">
        <v>11</v>
      </c>
      <c r="I20" s="109">
        <f>+I19</f>
        <v>12.01</v>
      </c>
      <c r="J20" s="86">
        <v>260000</v>
      </c>
      <c r="K20" s="86">
        <f t="shared" si="7"/>
        <v>3122600</v>
      </c>
      <c r="L20" s="87">
        <v>1</v>
      </c>
      <c r="M20" s="80">
        <f t="shared" si="8"/>
        <v>3122600</v>
      </c>
      <c r="N20" s="1"/>
      <c r="O20" s="111"/>
      <c r="P20" s="13"/>
      <c r="Q20"/>
      <c r="R20"/>
      <c r="S20"/>
      <c r="T20"/>
    </row>
    <row r="21" spans="2:20" s="14" customFormat="1" ht="86.45" customHeight="1" thickBot="1">
      <c r="B21" s="73">
        <f t="shared" si="9"/>
        <v>15</v>
      </c>
      <c r="C21" s="186"/>
      <c r="D21" s="15" t="str">
        <f t="shared" si="10"/>
        <v>T11</v>
      </c>
      <c r="E21" s="119" t="str">
        <f t="shared" si="10"/>
        <v>TRAMO 11: PUENTE PRIMAVERA - AV. GUARDIA CIVIL - AV. LUIS MONTERO - AV. PROGRESO - DV. CATACAOS (EMP. PE-1N)
KM 254+245 - KM 261+000</v>
      </c>
      <c r="F21" s="89" t="str">
        <f t="shared" si="10"/>
        <v>KM 254+245 - KM 261+000</v>
      </c>
      <c r="G21" s="122" t="s">
        <v>15</v>
      </c>
      <c r="H21" s="89" t="s">
        <v>13</v>
      </c>
      <c r="I21" s="110">
        <f>+I20</f>
        <v>12.01</v>
      </c>
      <c r="J21" s="90">
        <v>21000</v>
      </c>
      <c r="K21" s="90">
        <f t="shared" si="7"/>
        <v>252210</v>
      </c>
      <c r="L21" s="91">
        <v>2</v>
      </c>
      <c r="M21" s="81">
        <f t="shared" si="8"/>
        <v>504420</v>
      </c>
      <c r="N21" s="1"/>
      <c r="O21" s="111"/>
      <c r="P21" s="13"/>
      <c r="Q21"/>
      <c r="R21"/>
      <c r="S21"/>
      <c r="T21"/>
    </row>
    <row r="22" spans="2:20" s="14" customFormat="1" ht="28.9" customHeight="1" thickBot="1">
      <c r="B22" s="16" t="s">
        <v>31</v>
      </c>
      <c r="C22" s="17"/>
      <c r="D22" s="17"/>
      <c r="E22" s="17"/>
      <c r="F22" s="17"/>
      <c r="G22" s="17"/>
      <c r="H22" s="18"/>
      <c r="I22" s="19"/>
      <c r="J22" s="18"/>
      <c r="K22" s="18"/>
      <c r="L22" s="20"/>
      <c r="M22" s="21"/>
      <c r="N22" s="1"/>
      <c r="O22"/>
      <c r="P22"/>
      <c r="Q22"/>
      <c r="R22"/>
      <c r="S22"/>
      <c r="T22"/>
    </row>
    <row r="23" spans="2:20" s="14" customFormat="1" ht="45.6" customHeight="1">
      <c r="B23" s="22">
        <f>+B21+1</f>
        <v>16</v>
      </c>
      <c r="C23" s="187" t="str">
        <f>+B2</f>
        <v>SERVICIO DE GESTIÓN Y CONSERVACIÓN POR NIVELES DE SERVICIO DEL CORREDOR VIAL: "BAPPO - BAYOVAR - SECHURA - CATACAOS - PIURA / EMP PE-1N - DV OLMOS (EMP PE-1NJ) / LAMBAYEQUE - OLMOS / PUENTE PRIMAVERA-AV. GUARDIA CIVIL-AV. LUIS MONTERO-AV. PROGRESO-DV. CATACAOS (EMP. PE-1N)"</v>
      </c>
      <c r="D23" s="188"/>
      <c r="E23" s="188"/>
      <c r="F23" s="23"/>
      <c r="G23" s="24" t="s">
        <v>17</v>
      </c>
      <c r="H23" s="25" t="s">
        <v>18</v>
      </c>
      <c r="I23" s="26">
        <v>1</v>
      </c>
      <c r="J23" s="27">
        <v>1200000</v>
      </c>
      <c r="K23" s="27">
        <f>+I23*J23</f>
        <v>1200000</v>
      </c>
      <c r="L23" s="28">
        <v>1</v>
      </c>
      <c r="M23" s="29">
        <f>+K23*L23</f>
        <v>1200000</v>
      </c>
      <c r="N23" s="1"/>
      <c r="O23"/>
      <c r="P23"/>
      <c r="Q23"/>
      <c r="R23"/>
      <c r="S23"/>
      <c r="T23"/>
    </row>
    <row r="24" spans="2:20" s="14" customFormat="1" ht="45.6" customHeight="1">
      <c r="B24" s="30">
        <f>+B23+1</f>
        <v>17</v>
      </c>
      <c r="C24" s="189"/>
      <c r="D24" s="190"/>
      <c r="E24" s="190"/>
      <c r="F24" s="31"/>
      <c r="G24" s="32" t="s">
        <v>19</v>
      </c>
      <c r="H24" s="33" t="s">
        <v>18</v>
      </c>
      <c r="I24" s="34">
        <v>1</v>
      </c>
      <c r="J24" s="35">
        <v>2000000</v>
      </c>
      <c r="K24" s="35">
        <f t="shared" ref="K24:K29" si="11">+I24*J24</f>
        <v>2000000</v>
      </c>
      <c r="L24" s="36">
        <v>3</v>
      </c>
      <c r="M24" s="37">
        <f t="shared" ref="M24:M29" si="12">+K24*L24</f>
        <v>6000000</v>
      </c>
      <c r="N24" s="1"/>
      <c r="O24"/>
      <c r="P24" s="13"/>
      <c r="Q24"/>
      <c r="R24" s="13"/>
      <c r="S24" s="13"/>
      <c r="T24"/>
    </row>
    <row r="25" spans="2:20" s="14" customFormat="1" ht="45.6" customHeight="1">
      <c r="B25" s="38">
        <f t="shared" ref="B25:B29" si="13">+B24+1</f>
        <v>18</v>
      </c>
      <c r="C25" s="189"/>
      <c r="D25" s="190"/>
      <c r="E25" s="190"/>
      <c r="F25" s="31"/>
      <c r="G25" s="32" t="s">
        <v>20</v>
      </c>
      <c r="H25" s="33" t="s">
        <v>11</v>
      </c>
      <c r="I25" s="39">
        <f>+I5+I6+I7+I8+I9+I10+I12+I13+I15+I16+I17+I18+I20</f>
        <v>252.12599999999998</v>
      </c>
      <c r="J25" s="35">
        <v>2862.76</v>
      </c>
      <c r="K25" s="35">
        <f t="shared" si="11"/>
        <v>721776.22776000004</v>
      </c>
      <c r="L25" s="36">
        <v>1</v>
      </c>
      <c r="M25" s="37">
        <f t="shared" si="12"/>
        <v>721776.22776000004</v>
      </c>
      <c r="N25" s="1"/>
      <c r="O25"/>
      <c r="P25"/>
      <c r="Q25"/>
      <c r="R25"/>
      <c r="S25"/>
      <c r="T25"/>
    </row>
    <row r="26" spans="2:20" s="14" customFormat="1" ht="45.6" customHeight="1">
      <c r="B26" s="38">
        <f>+B25+1</f>
        <v>19</v>
      </c>
      <c r="C26" s="189"/>
      <c r="D26" s="190"/>
      <c r="E26" s="190"/>
      <c r="F26" s="31"/>
      <c r="G26" s="32" t="s">
        <v>30</v>
      </c>
      <c r="H26" s="33" t="s">
        <v>11</v>
      </c>
      <c r="I26" s="39">
        <f>+I25</f>
        <v>252.12599999999998</v>
      </c>
      <c r="J26" s="35">
        <v>376.42</v>
      </c>
      <c r="K26" s="35">
        <f t="shared" si="11"/>
        <v>94905.268920000002</v>
      </c>
      <c r="L26" s="36">
        <v>1</v>
      </c>
      <c r="M26" s="37">
        <f t="shared" si="12"/>
        <v>94905.268920000002</v>
      </c>
      <c r="N26" s="1"/>
      <c r="O26"/>
      <c r="P26"/>
      <c r="Q26"/>
      <c r="R26"/>
      <c r="S26"/>
      <c r="T26"/>
    </row>
    <row r="27" spans="2:20" s="14" customFormat="1" ht="45.6" customHeight="1">
      <c r="B27" s="30">
        <f>+B26+1</f>
        <v>20</v>
      </c>
      <c r="C27" s="189"/>
      <c r="D27" s="190"/>
      <c r="E27" s="190"/>
      <c r="F27" s="31"/>
      <c r="G27" s="32" t="s">
        <v>21</v>
      </c>
      <c r="H27" s="33" t="s">
        <v>11</v>
      </c>
      <c r="I27" s="39">
        <f>+I25</f>
        <v>252.12599999999998</v>
      </c>
      <c r="J27" s="35">
        <f>+J25</f>
        <v>2862.76</v>
      </c>
      <c r="K27" s="35">
        <f t="shared" si="11"/>
        <v>721776.22776000004</v>
      </c>
      <c r="L27" s="36">
        <v>1</v>
      </c>
      <c r="M27" s="37">
        <f t="shared" si="12"/>
        <v>721776.22776000004</v>
      </c>
      <c r="N27" s="1"/>
      <c r="O27" s="13"/>
      <c r="P27"/>
      <c r="Q27"/>
      <c r="R27"/>
      <c r="S27"/>
      <c r="T27"/>
    </row>
    <row r="28" spans="2:20" s="14" customFormat="1" ht="45.6" customHeight="1">
      <c r="B28" s="38">
        <f t="shared" si="13"/>
        <v>21</v>
      </c>
      <c r="C28" s="189"/>
      <c r="D28" s="190"/>
      <c r="E28" s="190"/>
      <c r="F28" s="31"/>
      <c r="G28" s="32" t="s">
        <v>22</v>
      </c>
      <c r="H28" s="33" t="s">
        <v>23</v>
      </c>
      <c r="I28" s="34">
        <v>12</v>
      </c>
      <c r="J28" s="35">
        <v>420000</v>
      </c>
      <c r="K28" s="35">
        <f t="shared" si="11"/>
        <v>5040000</v>
      </c>
      <c r="L28" s="36">
        <v>3</v>
      </c>
      <c r="M28" s="37">
        <f t="shared" si="12"/>
        <v>15120000</v>
      </c>
      <c r="N28" s="1"/>
      <c r="O28" s="40"/>
      <c r="P28"/>
      <c r="Q28" s="13"/>
      <c r="R28" s="40"/>
      <c r="S28"/>
      <c r="T28"/>
    </row>
    <row r="29" spans="2:20" s="14" customFormat="1" ht="66.599999999999994" customHeight="1" thickBot="1">
      <c r="B29" s="41">
        <f t="shared" si="13"/>
        <v>22</v>
      </c>
      <c r="C29" s="191"/>
      <c r="D29" s="192"/>
      <c r="E29" s="192"/>
      <c r="F29" s="42"/>
      <c r="G29" s="43" t="s">
        <v>24</v>
      </c>
      <c r="H29" s="44" t="s">
        <v>18</v>
      </c>
      <c r="I29" s="45">
        <v>1</v>
      </c>
      <c r="J29" s="46">
        <v>500000</v>
      </c>
      <c r="K29" s="46">
        <f t="shared" si="11"/>
        <v>500000</v>
      </c>
      <c r="L29" s="47">
        <v>1</v>
      </c>
      <c r="M29" s="48">
        <f t="shared" si="12"/>
        <v>500000</v>
      </c>
      <c r="N29" s="1"/>
      <c r="O29"/>
      <c r="P29"/>
      <c r="Q29"/>
      <c r="R29"/>
      <c r="S29"/>
      <c r="T29"/>
    </row>
    <row r="30" spans="2:20" s="14" customFormat="1" ht="4.1500000000000004" customHeight="1" thickBot="1">
      <c r="B30" s="49"/>
      <c r="C30" s="50"/>
      <c r="D30" s="50"/>
      <c r="E30" s="50"/>
      <c r="F30" s="50"/>
      <c r="G30" s="51"/>
      <c r="I30" s="52"/>
      <c r="K30" s="53"/>
      <c r="L30" s="54"/>
      <c r="M30" s="55"/>
      <c r="N30" s="1"/>
      <c r="O30"/>
      <c r="P30"/>
      <c r="Q30"/>
      <c r="R30"/>
      <c r="S30"/>
      <c r="T30"/>
    </row>
    <row r="31" spans="2:20" s="14" customFormat="1" ht="45" customHeight="1" thickTop="1" thickBot="1">
      <c r="B31" s="171" t="s">
        <v>25</v>
      </c>
      <c r="C31" s="172"/>
      <c r="D31" s="172"/>
      <c r="E31" s="172"/>
      <c r="F31" s="172"/>
      <c r="G31" s="172"/>
      <c r="H31" s="172"/>
      <c r="I31" s="172"/>
      <c r="J31" s="172"/>
      <c r="K31" s="172"/>
      <c r="L31" s="172"/>
      <c r="M31" s="56">
        <f>SUM(M4:M30)</f>
        <v>46157222.724439994</v>
      </c>
      <c r="N31" s="1"/>
      <c r="O31"/>
      <c r="P31"/>
      <c r="Q31"/>
      <c r="R31"/>
      <c r="S31"/>
      <c r="T31"/>
    </row>
    <row r="32" spans="2:20" ht="33.75" customHeight="1" thickTop="1" thickBot="1">
      <c r="B32" s="57" t="s">
        <v>26</v>
      </c>
      <c r="C32" s="58"/>
      <c r="D32" s="58"/>
      <c r="E32" s="58"/>
      <c r="F32" s="58"/>
      <c r="G32" s="59"/>
      <c r="H32" s="60"/>
      <c r="I32" s="61"/>
      <c r="J32" s="60"/>
      <c r="K32" s="62"/>
      <c r="L32" s="63"/>
      <c r="M32" s="64"/>
    </row>
    <row r="38" spans="12:12">
      <c r="L38" s="70"/>
    </row>
  </sheetData>
  <autoFilter ref="G3:G21"/>
  <mergeCells count="7">
    <mergeCell ref="B31:L31"/>
    <mergeCell ref="B1:M1"/>
    <mergeCell ref="B2:M2"/>
    <mergeCell ref="D3:E3"/>
    <mergeCell ref="C6:C8"/>
    <mergeCell ref="C19:C21"/>
    <mergeCell ref="C23:E29"/>
  </mergeCells>
  <printOptions horizontalCentered="1"/>
  <pageMargins left="0.51181102362204722" right="0.31496062992125984" top="0.94488188976377963" bottom="0.94488188976377963" header="0.31496062992125984" footer="0.31496062992125984"/>
  <pageSetup paperSize="9" scale="2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69"/>
  <sheetViews>
    <sheetView view="pageBreakPreview" zoomScale="70" zoomScaleNormal="100" zoomScaleSheetLayoutView="70" workbookViewId="0">
      <selection activeCell="F23" sqref="F23"/>
    </sheetView>
  </sheetViews>
  <sheetFormatPr baseColWidth="10" defaultRowHeight="12.75"/>
  <cols>
    <col min="1" max="1" width="5.7109375" style="150" customWidth="1"/>
    <col min="2" max="2" width="5.42578125" style="169" bestFit="1" customWidth="1"/>
    <col min="3" max="3" width="41.5703125" style="170" customWidth="1"/>
    <col min="4" max="4" width="5.7109375" style="169" customWidth="1"/>
    <col min="5" max="5" width="22.7109375" style="170" customWidth="1"/>
    <col min="6" max="6" width="22.7109375" style="169" customWidth="1"/>
    <col min="7" max="7" width="2.5703125" style="150" customWidth="1"/>
    <col min="8" max="256" width="11.42578125" style="150"/>
    <col min="257" max="257" width="5.7109375" style="150" customWidth="1"/>
    <col min="258" max="258" width="5.42578125" style="150" bestFit="1" customWidth="1"/>
    <col min="259" max="259" width="41.5703125" style="150" customWidth="1"/>
    <col min="260" max="260" width="5.7109375" style="150" customWidth="1"/>
    <col min="261" max="262" width="22.7109375" style="150" customWidth="1"/>
    <col min="263" max="263" width="2.5703125" style="150" customWidth="1"/>
    <col min="264" max="512" width="11.42578125" style="150"/>
    <col min="513" max="513" width="5.7109375" style="150" customWidth="1"/>
    <col min="514" max="514" width="5.42578125" style="150" bestFit="1" customWidth="1"/>
    <col min="515" max="515" width="41.5703125" style="150" customWidth="1"/>
    <col min="516" max="516" width="5.7109375" style="150" customWidth="1"/>
    <col min="517" max="518" width="22.7109375" style="150" customWidth="1"/>
    <col min="519" max="519" width="2.5703125" style="150" customWidth="1"/>
    <col min="520" max="768" width="11.42578125" style="150"/>
    <col min="769" max="769" width="5.7109375" style="150" customWidth="1"/>
    <col min="770" max="770" width="5.42578125" style="150" bestFit="1" customWidth="1"/>
    <col min="771" max="771" width="41.5703125" style="150" customWidth="1"/>
    <col min="772" max="772" width="5.7109375" style="150" customWidth="1"/>
    <col min="773" max="774" width="22.7109375" style="150" customWidth="1"/>
    <col min="775" max="775" width="2.5703125" style="150" customWidth="1"/>
    <col min="776" max="1024" width="11.42578125" style="150"/>
    <col min="1025" max="1025" width="5.7109375" style="150" customWidth="1"/>
    <col min="1026" max="1026" width="5.42578125" style="150" bestFit="1" customWidth="1"/>
    <col min="1027" max="1027" width="41.5703125" style="150" customWidth="1"/>
    <col min="1028" max="1028" width="5.7109375" style="150" customWidth="1"/>
    <col min="1029" max="1030" width="22.7109375" style="150" customWidth="1"/>
    <col min="1031" max="1031" width="2.5703125" style="150" customWidth="1"/>
    <col min="1032" max="1280" width="11.42578125" style="150"/>
    <col min="1281" max="1281" width="5.7109375" style="150" customWidth="1"/>
    <col min="1282" max="1282" width="5.42578125" style="150" bestFit="1" customWidth="1"/>
    <col min="1283" max="1283" width="41.5703125" style="150" customWidth="1"/>
    <col min="1284" max="1284" width="5.7109375" style="150" customWidth="1"/>
    <col min="1285" max="1286" width="22.7109375" style="150" customWidth="1"/>
    <col min="1287" max="1287" width="2.5703125" style="150" customWidth="1"/>
    <col min="1288" max="1536" width="11.42578125" style="150"/>
    <col min="1537" max="1537" width="5.7109375" style="150" customWidth="1"/>
    <col min="1538" max="1538" width="5.42578125" style="150" bestFit="1" customWidth="1"/>
    <col min="1539" max="1539" width="41.5703125" style="150" customWidth="1"/>
    <col min="1540" max="1540" width="5.7109375" style="150" customWidth="1"/>
    <col min="1541" max="1542" width="22.7109375" style="150" customWidth="1"/>
    <col min="1543" max="1543" width="2.5703125" style="150" customWidth="1"/>
    <col min="1544" max="1792" width="11.42578125" style="150"/>
    <col min="1793" max="1793" width="5.7109375" style="150" customWidth="1"/>
    <col min="1794" max="1794" width="5.42578125" style="150" bestFit="1" customWidth="1"/>
    <col min="1795" max="1795" width="41.5703125" style="150" customWidth="1"/>
    <col min="1796" max="1796" width="5.7109375" style="150" customWidth="1"/>
    <col min="1797" max="1798" width="22.7109375" style="150" customWidth="1"/>
    <col min="1799" max="1799" width="2.5703125" style="150" customWidth="1"/>
    <col min="1800" max="2048" width="11.42578125" style="150"/>
    <col min="2049" max="2049" width="5.7109375" style="150" customWidth="1"/>
    <col min="2050" max="2050" width="5.42578125" style="150" bestFit="1" customWidth="1"/>
    <col min="2051" max="2051" width="41.5703125" style="150" customWidth="1"/>
    <col min="2052" max="2052" width="5.7109375" style="150" customWidth="1"/>
    <col min="2053" max="2054" width="22.7109375" style="150" customWidth="1"/>
    <col min="2055" max="2055" width="2.5703125" style="150" customWidth="1"/>
    <col min="2056" max="2304" width="11.42578125" style="150"/>
    <col min="2305" max="2305" width="5.7109375" style="150" customWidth="1"/>
    <col min="2306" max="2306" width="5.42578125" style="150" bestFit="1" customWidth="1"/>
    <col min="2307" max="2307" width="41.5703125" style="150" customWidth="1"/>
    <col min="2308" max="2308" width="5.7109375" style="150" customWidth="1"/>
    <col min="2309" max="2310" width="22.7109375" style="150" customWidth="1"/>
    <col min="2311" max="2311" width="2.5703125" style="150" customWidth="1"/>
    <col min="2312" max="2560" width="11.42578125" style="150"/>
    <col min="2561" max="2561" width="5.7109375" style="150" customWidth="1"/>
    <col min="2562" max="2562" width="5.42578125" style="150" bestFit="1" customWidth="1"/>
    <col min="2563" max="2563" width="41.5703125" style="150" customWidth="1"/>
    <col min="2564" max="2564" width="5.7109375" style="150" customWidth="1"/>
    <col min="2565" max="2566" width="22.7109375" style="150" customWidth="1"/>
    <col min="2567" max="2567" width="2.5703125" style="150" customWidth="1"/>
    <col min="2568" max="2816" width="11.42578125" style="150"/>
    <col min="2817" max="2817" width="5.7109375" style="150" customWidth="1"/>
    <col min="2818" max="2818" width="5.42578125" style="150" bestFit="1" customWidth="1"/>
    <col min="2819" max="2819" width="41.5703125" style="150" customWidth="1"/>
    <col min="2820" max="2820" width="5.7109375" style="150" customWidth="1"/>
    <col min="2821" max="2822" width="22.7109375" style="150" customWidth="1"/>
    <col min="2823" max="2823" width="2.5703125" style="150" customWidth="1"/>
    <col min="2824" max="3072" width="11.42578125" style="150"/>
    <col min="3073" max="3073" width="5.7109375" style="150" customWidth="1"/>
    <col min="3074" max="3074" width="5.42578125" style="150" bestFit="1" customWidth="1"/>
    <col min="3075" max="3075" width="41.5703125" style="150" customWidth="1"/>
    <col min="3076" max="3076" width="5.7109375" style="150" customWidth="1"/>
    <col min="3077" max="3078" width="22.7109375" style="150" customWidth="1"/>
    <col min="3079" max="3079" width="2.5703125" style="150" customWidth="1"/>
    <col min="3080" max="3328" width="11.42578125" style="150"/>
    <col min="3329" max="3329" width="5.7109375" style="150" customWidth="1"/>
    <col min="3330" max="3330" width="5.42578125" style="150" bestFit="1" customWidth="1"/>
    <col min="3331" max="3331" width="41.5703125" style="150" customWidth="1"/>
    <col min="3332" max="3332" width="5.7109375" style="150" customWidth="1"/>
    <col min="3333" max="3334" width="22.7109375" style="150" customWidth="1"/>
    <col min="3335" max="3335" width="2.5703125" style="150" customWidth="1"/>
    <col min="3336" max="3584" width="11.42578125" style="150"/>
    <col min="3585" max="3585" width="5.7109375" style="150" customWidth="1"/>
    <col min="3586" max="3586" width="5.42578125" style="150" bestFit="1" customWidth="1"/>
    <col min="3587" max="3587" width="41.5703125" style="150" customWidth="1"/>
    <col min="3588" max="3588" width="5.7109375" style="150" customWidth="1"/>
    <col min="3589" max="3590" width="22.7109375" style="150" customWidth="1"/>
    <col min="3591" max="3591" width="2.5703125" style="150" customWidth="1"/>
    <col min="3592" max="3840" width="11.42578125" style="150"/>
    <col min="3841" max="3841" width="5.7109375" style="150" customWidth="1"/>
    <col min="3842" max="3842" width="5.42578125" style="150" bestFit="1" customWidth="1"/>
    <col min="3843" max="3843" width="41.5703125" style="150" customWidth="1"/>
    <col min="3844" max="3844" width="5.7109375" style="150" customWidth="1"/>
    <col min="3845" max="3846" width="22.7109375" style="150" customWidth="1"/>
    <col min="3847" max="3847" width="2.5703125" style="150" customWidth="1"/>
    <col min="3848" max="4096" width="11.42578125" style="150"/>
    <col min="4097" max="4097" width="5.7109375" style="150" customWidth="1"/>
    <col min="4098" max="4098" width="5.42578125" style="150" bestFit="1" customWidth="1"/>
    <col min="4099" max="4099" width="41.5703125" style="150" customWidth="1"/>
    <col min="4100" max="4100" width="5.7109375" style="150" customWidth="1"/>
    <col min="4101" max="4102" width="22.7109375" style="150" customWidth="1"/>
    <col min="4103" max="4103" width="2.5703125" style="150" customWidth="1"/>
    <col min="4104" max="4352" width="11.42578125" style="150"/>
    <col min="4353" max="4353" width="5.7109375" style="150" customWidth="1"/>
    <col min="4354" max="4354" width="5.42578125" style="150" bestFit="1" customWidth="1"/>
    <col min="4355" max="4355" width="41.5703125" style="150" customWidth="1"/>
    <col min="4356" max="4356" width="5.7109375" style="150" customWidth="1"/>
    <col min="4357" max="4358" width="22.7109375" style="150" customWidth="1"/>
    <col min="4359" max="4359" width="2.5703125" style="150" customWidth="1"/>
    <col min="4360" max="4608" width="11.42578125" style="150"/>
    <col min="4609" max="4609" width="5.7109375" style="150" customWidth="1"/>
    <col min="4610" max="4610" width="5.42578125" style="150" bestFit="1" customWidth="1"/>
    <col min="4611" max="4611" width="41.5703125" style="150" customWidth="1"/>
    <col min="4612" max="4612" width="5.7109375" style="150" customWidth="1"/>
    <col min="4613" max="4614" width="22.7109375" style="150" customWidth="1"/>
    <col min="4615" max="4615" width="2.5703125" style="150" customWidth="1"/>
    <col min="4616" max="4864" width="11.42578125" style="150"/>
    <col min="4865" max="4865" width="5.7109375" style="150" customWidth="1"/>
    <col min="4866" max="4866" width="5.42578125" style="150" bestFit="1" customWidth="1"/>
    <col min="4867" max="4867" width="41.5703125" style="150" customWidth="1"/>
    <col min="4868" max="4868" width="5.7109375" style="150" customWidth="1"/>
    <col min="4869" max="4870" width="22.7109375" style="150" customWidth="1"/>
    <col min="4871" max="4871" width="2.5703125" style="150" customWidth="1"/>
    <col min="4872" max="5120" width="11.42578125" style="150"/>
    <col min="5121" max="5121" width="5.7109375" style="150" customWidth="1"/>
    <col min="5122" max="5122" width="5.42578125" style="150" bestFit="1" customWidth="1"/>
    <col min="5123" max="5123" width="41.5703125" style="150" customWidth="1"/>
    <col min="5124" max="5124" width="5.7109375" style="150" customWidth="1"/>
    <col min="5125" max="5126" width="22.7109375" style="150" customWidth="1"/>
    <col min="5127" max="5127" width="2.5703125" style="150" customWidth="1"/>
    <col min="5128" max="5376" width="11.42578125" style="150"/>
    <col min="5377" max="5377" width="5.7109375" style="150" customWidth="1"/>
    <col min="5378" max="5378" width="5.42578125" style="150" bestFit="1" customWidth="1"/>
    <col min="5379" max="5379" width="41.5703125" style="150" customWidth="1"/>
    <col min="5380" max="5380" width="5.7109375" style="150" customWidth="1"/>
    <col min="5381" max="5382" width="22.7109375" style="150" customWidth="1"/>
    <col min="5383" max="5383" width="2.5703125" style="150" customWidth="1"/>
    <col min="5384" max="5632" width="11.42578125" style="150"/>
    <col min="5633" max="5633" width="5.7109375" style="150" customWidth="1"/>
    <col min="5634" max="5634" width="5.42578125" style="150" bestFit="1" customWidth="1"/>
    <col min="5635" max="5635" width="41.5703125" style="150" customWidth="1"/>
    <col min="5636" max="5636" width="5.7109375" style="150" customWidth="1"/>
    <col min="5637" max="5638" width="22.7109375" style="150" customWidth="1"/>
    <col min="5639" max="5639" width="2.5703125" style="150" customWidth="1"/>
    <col min="5640" max="5888" width="11.42578125" style="150"/>
    <col min="5889" max="5889" width="5.7109375" style="150" customWidth="1"/>
    <col min="5890" max="5890" width="5.42578125" style="150" bestFit="1" customWidth="1"/>
    <col min="5891" max="5891" width="41.5703125" style="150" customWidth="1"/>
    <col min="5892" max="5892" width="5.7109375" style="150" customWidth="1"/>
    <col min="5893" max="5894" width="22.7109375" style="150" customWidth="1"/>
    <col min="5895" max="5895" width="2.5703125" style="150" customWidth="1"/>
    <col min="5896" max="6144" width="11.42578125" style="150"/>
    <col min="6145" max="6145" width="5.7109375" style="150" customWidth="1"/>
    <col min="6146" max="6146" width="5.42578125" style="150" bestFit="1" customWidth="1"/>
    <col min="6147" max="6147" width="41.5703125" style="150" customWidth="1"/>
    <col min="6148" max="6148" width="5.7109375" style="150" customWidth="1"/>
    <col min="6149" max="6150" width="22.7109375" style="150" customWidth="1"/>
    <col min="6151" max="6151" width="2.5703125" style="150" customWidth="1"/>
    <col min="6152" max="6400" width="11.42578125" style="150"/>
    <col min="6401" max="6401" width="5.7109375" style="150" customWidth="1"/>
    <col min="6402" max="6402" width="5.42578125" style="150" bestFit="1" customWidth="1"/>
    <col min="6403" max="6403" width="41.5703125" style="150" customWidth="1"/>
    <col min="6404" max="6404" width="5.7109375" style="150" customWidth="1"/>
    <col min="6405" max="6406" width="22.7109375" style="150" customWidth="1"/>
    <col min="6407" max="6407" width="2.5703125" style="150" customWidth="1"/>
    <col min="6408" max="6656" width="11.42578125" style="150"/>
    <col min="6657" max="6657" width="5.7109375" style="150" customWidth="1"/>
    <col min="6658" max="6658" width="5.42578125" style="150" bestFit="1" customWidth="1"/>
    <col min="6659" max="6659" width="41.5703125" style="150" customWidth="1"/>
    <col min="6660" max="6660" width="5.7109375" style="150" customWidth="1"/>
    <col min="6661" max="6662" width="22.7109375" style="150" customWidth="1"/>
    <col min="6663" max="6663" width="2.5703125" style="150" customWidth="1"/>
    <col min="6664" max="6912" width="11.42578125" style="150"/>
    <col min="6913" max="6913" width="5.7109375" style="150" customWidth="1"/>
    <col min="6914" max="6914" width="5.42578125" style="150" bestFit="1" customWidth="1"/>
    <col min="6915" max="6915" width="41.5703125" style="150" customWidth="1"/>
    <col min="6916" max="6916" width="5.7109375" style="150" customWidth="1"/>
    <col min="6917" max="6918" width="22.7109375" style="150" customWidth="1"/>
    <col min="6919" max="6919" width="2.5703125" style="150" customWidth="1"/>
    <col min="6920" max="7168" width="11.42578125" style="150"/>
    <col min="7169" max="7169" width="5.7109375" style="150" customWidth="1"/>
    <col min="7170" max="7170" width="5.42578125" style="150" bestFit="1" customWidth="1"/>
    <col min="7171" max="7171" width="41.5703125" style="150" customWidth="1"/>
    <col min="7172" max="7172" width="5.7109375" style="150" customWidth="1"/>
    <col min="7173" max="7174" width="22.7109375" style="150" customWidth="1"/>
    <col min="7175" max="7175" width="2.5703125" style="150" customWidth="1"/>
    <col min="7176" max="7424" width="11.42578125" style="150"/>
    <col min="7425" max="7425" width="5.7109375" style="150" customWidth="1"/>
    <col min="7426" max="7426" width="5.42578125" style="150" bestFit="1" customWidth="1"/>
    <col min="7427" max="7427" width="41.5703125" style="150" customWidth="1"/>
    <col min="7428" max="7428" width="5.7109375" style="150" customWidth="1"/>
    <col min="7429" max="7430" width="22.7109375" style="150" customWidth="1"/>
    <col min="7431" max="7431" width="2.5703125" style="150" customWidth="1"/>
    <col min="7432" max="7680" width="11.42578125" style="150"/>
    <col min="7681" max="7681" width="5.7109375" style="150" customWidth="1"/>
    <col min="7682" max="7682" width="5.42578125" style="150" bestFit="1" customWidth="1"/>
    <col min="7683" max="7683" width="41.5703125" style="150" customWidth="1"/>
    <col min="7684" max="7684" width="5.7109375" style="150" customWidth="1"/>
    <col min="7685" max="7686" width="22.7109375" style="150" customWidth="1"/>
    <col min="7687" max="7687" width="2.5703125" style="150" customWidth="1"/>
    <col min="7688" max="7936" width="11.42578125" style="150"/>
    <col min="7937" max="7937" width="5.7109375" style="150" customWidth="1"/>
    <col min="7938" max="7938" width="5.42578125" style="150" bestFit="1" customWidth="1"/>
    <col min="7939" max="7939" width="41.5703125" style="150" customWidth="1"/>
    <col min="7940" max="7940" width="5.7109375" style="150" customWidth="1"/>
    <col min="7941" max="7942" width="22.7109375" style="150" customWidth="1"/>
    <col min="7943" max="7943" width="2.5703125" style="150" customWidth="1"/>
    <col min="7944" max="8192" width="11.42578125" style="150"/>
    <col min="8193" max="8193" width="5.7109375" style="150" customWidth="1"/>
    <col min="8194" max="8194" width="5.42578125" style="150" bestFit="1" customWidth="1"/>
    <col min="8195" max="8195" width="41.5703125" style="150" customWidth="1"/>
    <col min="8196" max="8196" width="5.7109375" style="150" customWidth="1"/>
    <col min="8197" max="8198" width="22.7109375" style="150" customWidth="1"/>
    <col min="8199" max="8199" width="2.5703125" style="150" customWidth="1"/>
    <col min="8200" max="8448" width="11.42578125" style="150"/>
    <col min="8449" max="8449" width="5.7109375" style="150" customWidth="1"/>
    <col min="8450" max="8450" width="5.42578125" style="150" bestFit="1" customWidth="1"/>
    <col min="8451" max="8451" width="41.5703125" style="150" customWidth="1"/>
    <col min="8452" max="8452" width="5.7109375" style="150" customWidth="1"/>
    <col min="8453" max="8454" width="22.7109375" style="150" customWidth="1"/>
    <col min="8455" max="8455" width="2.5703125" style="150" customWidth="1"/>
    <col min="8456" max="8704" width="11.42578125" style="150"/>
    <col min="8705" max="8705" width="5.7109375" style="150" customWidth="1"/>
    <col min="8706" max="8706" width="5.42578125" style="150" bestFit="1" customWidth="1"/>
    <col min="8707" max="8707" width="41.5703125" style="150" customWidth="1"/>
    <col min="8708" max="8708" width="5.7109375" style="150" customWidth="1"/>
    <col min="8709" max="8710" width="22.7109375" style="150" customWidth="1"/>
    <col min="8711" max="8711" width="2.5703125" style="150" customWidth="1"/>
    <col min="8712" max="8960" width="11.42578125" style="150"/>
    <col min="8961" max="8961" width="5.7109375" style="150" customWidth="1"/>
    <col min="8962" max="8962" width="5.42578125" style="150" bestFit="1" customWidth="1"/>
    <col min="8963" max="8963" width="41.5703125" style="150" customWidth="1"/>
    <col min="8964" max="8964" width="5.7109375" style="150" customWidth="1"/>
    <col min="8965" max="8966" width="22.7109375" style="150" customWidth="1"/>
    <col min="8967" max="8967" width="2.5703125" style="150" customWidth="1"/>
    <col min="8968" max="9216" width="11.42578125" style="150"/>
    <col min="9217" max="9217" width="5.7109375" style="150" customWidth="1"/>
    <col min="9218" max="9218" width="5.42578125" style="150" bestFit="1" customWidth="1"/>
    <col min="9219" max="9219" width="41.5703125" style="150" customWidth="1"/>
    <col min="9220" max="9220" width="5.7109375" style="150" customWidth="1"/>
    <col min="9221" max="9222" width="22.7109375" style="150" customWidth="1"/>
    <col min="9223" max="9223" width="2.5703125" style="150" customWidth="1"/>
    <col min="9224" max="9472" width="11.42578125" style="150"/>
    <col min="9473" max="9473" width="5.7109375" style="150" customWidth="1"/>
    <col min="9474" max="9474" width="5.42578125" style="150" bestFit="1" customWidth="1"/>
    <col min="9475" max="9475" width="41.5703125" style="150" customWidth="1"/>
    <col min="9476" max="9476" width="5.7109375" style="150" customWidth="1"/>
    <col min="9477" max="9478" width="22.7109375" style="150" customWidth="1"/>
    <col min="9479" max="9479" width="2.5703125" style="150" customWidth="1"/>
    <col min="9480" max="9728" width="11.42578125" style="150"/>
    <col min="9729" max="9729" width="5.7109375" style="150" customWidth="1"/>
    <col min="9730" max="9730" width="5.42578125" style="150" bestFit="1" customWidth="1"/>
    <col min="9731" max="9731" width="41.5703125" style="150" customWidth="1"/>
    <col min="9732" max="9732" width="5.7109375" style="150" customWidth="1"/>
    <col min="9733" max="9734" width="22.7109375" style="150" customWidth="1"/>
    <col min="9735" max="9735" width="2.5703125" style="150" customWidth="1"/>
    <col min="9736" max="9984" width="11.42578125" style="150"/>
    <col min="9985" max="9985" width="5.7109375" style="150" customWidth="1"/>
    <col min="9986" max="9986" width="5.42578125" style="150" bestFit="1" customWidth="1"/>
    <col min="9987" max="9987" width="41.5703125" style="150" customWidth="1"/>
    <col min="9988" max="9988" width="5.7109375" style="150" customWidth="1"/>
    <col min="9989" max="9990" width="22.7109375" style="150" customWidth="1"/>
    <col min="9991" max="9991" width="2.5703125" style="150" customWidth="1"/>
    <col min="9992" max="10240" width="11.42578125" style="150"/>
    <col min="10241" max="10241" width="5.7109375" style="150" customWidth="1"/>
    <col min="10242" max="10242" width="5.42578125" style="150" bestFit="1" customWidth="1"/>
    <col min="10243" max="10243" width="41.5703125" style="150" customWidth="1"/>
    <col min="10244" max="10244" width="5.7109375" style="150" customWidth="1"/>
    <col min="10245" max="10246" width="22.7109375" style="150" customWidth="1"/>
    <col min="10247" max="10247" width="2.5703125" style="150" customWidth="1"/>
    <col min="10248" max="10496" width="11.42578125" style="150"/>
    <col min="10497" max="10497" width="5.7109375" style="150" customWidth="1"/>
    <col min="10498" max="10498" width="5.42578125" style="150" bestFit="1" customWidth="1"/>
    <col min="10499" max="10499" width="41.5703125" style="150" customWidth="1"/>
    <col min="10500" max="10500" width="5.7109375" style="150" customWidth="1"/>
    <col min="10501" max="10502" width="22.7109375" style="150" customWidth="1"/>
    <col min="10503" max="10503" width="2.5703125" style="150" customWidth="1"/>
    <col min="10504" max="10752" width="11.42578125" style="150"/>
    <col min="10753" max="10753" width="5.7109375" style="150" customWidth="1"/>
    <col min="10754" max="10754" width="5.42578125" style="150" bestFit="1" customWidth="1"/>
    <col min="10755" max="10755" width="41.5703125" style="150" customWidth="1"/>
    <col min="10756" max="10756" width="5.7109375" style="150" customWidth="1"/>
    <col min="10757" max="10758" width="22.7109375" style="150" customWidth="1"/>
    <col min="10759" max="10759" width="2.5703125" style="150" customWidth="1"/>
    <col min="10760" max="11008" width="11.42578125" style="150"/>
    <col min="11009" max="11009" width="5.7109375" style="150" customWidth="1"/>
    <col min="11010" max="11010" width="5.42578125" style="150" bestFit="1" customWidth="1"/>
    <col min="11011" max="11011" width="41.5703125" style="150" customWidth="1"/>
    <col min="11012" max="11012" width="5.7109375" style="150" customWidth="1"/>
    <col min="11013" max="11014" width="22.7109375" style="150" customWidth="1"/>
    <col min="11015" max="11015" width="2.5703125" style="150" customWidth="1"/>
    <col min="11016" max="11264" width="11.42578125" style="150"/>
    <col min="11265" max="11265" width="5.7109375" style="150" customWidth="1"/>
    <col min="11266" max="11266" width="5.42578125" style="150" bestFit="1" customWidth="1"/>
    <col min="11267" max="11267" width="41.5703125" style="150" customWidth="1"/>
    <col min="11268" max="11268" width="5.7109375" style="150" customWidth="1"/>
    <col min="11269" max="11270" width="22.7109375" style="150" customWidth="1"/>
    <col min="11271" max="11271" width="2.5703125" style="150" customWidth="1"/>
    <col min="11272" max="11520" width="11.42578125" style="150"/>
    <col min="11521" max="11521" width="5.7109375" style="150" customWidth="1"/>
    <col min="11522" max="11522" width="5.42578125" style="150" bestFit="1" customWidth="1"/>
    <col min="11523" max="11523" width="41.5703125" style="150" customWidth="1"/>
    <col min="11524" max="11524" width="5.7109375" style="150" customWidth="1"/>
    <col min="11525" max="11526" width="22.7109375" style="150" customWidth="1"/>
    <col min="11527" max="11527" width="2.5703125" style="150" customWidth="1"/>
    <col min="11528" max="11776" width="11.42578125" style="150"/>
    <col min="11777" max="11777" width="5.7109375" style="150" customWidth="1"/>
    <col min="11778" max="11778" width="5.42578125" style="150" bestFit="1" customWidth="1"/>
    <col min="11779" max="11779" width="41.5703125" style="150" customWidth="1"/>
    <col min="11780" max="11780" width="5.7109375" style="150" customWidth="1"/>
    <col min="11781" max="11782" width="22.7109375" style="150" customWidth="1"/>
    <col min="11783" max="11783" width="2.5703125" style="150" customWidth="1"/>
    <col min="11784" max="12032" width="11.42578125" style="150"/>
    <col min="12033" max="12033" width="5.7109375" style="150" customWidth="1"/>
    <col min="12034" max="12034" width="5.42578125" style="150" bestFit="1" customWidth="1"/>
    <col min="12035" max="12035" width="41.5703125" style="150" customWidth="1"/>
    <col min="12036" max="12036" width="5.7109375" style="150" customWidth="1"/>
    <col min="12037" max="12038" width="22.7109375" style="150" customWidth="1"/>
    <col min="12039" max="12039" width="2.5703125" style="150" customWidth="1"/>
    <col min="12040" max="12288" width="11.42578125" style="150"/>
    <col min="12289" max="12289" width="5.7109375" style="150" customWidth="1"/>
    <col min="12290" max="12290" width="5.42578125" style="150" bestFit="1" customWidth="1"/>
    <col min="12291" max="12291" width="41.5703125" style="150" customWidth="1"/>
    <col min="12292" max="12292" width="5.7109375" style="150" customWidth="1"/>
    <col min="12293" max="12294" width="22.7109375" style="150" customWidth="1"/>
    <col min="12295" max="12295" width="2.5703125" style="150" customWidth="1"/>
    <col min="12296" max="12544" width="11.42578125" style="150"/>
    <col min="12545" max="12545" width="5.7109375" style="150" customWidth="1"/>
    <col min="12546" max="12546" width="5.42578125" style="150" bestFit="1" customWidth="1"/>
    <col min="12547" max="12547" width="41.5703125" style="150" customWidth="1"/>
    <col min="12548" max="12548" width="5.7109375" style="150" customWidth="1"/>
    <col min="12549" max="12550" width="22.7109375" style="150" customWidth="1"/>
    <col min="12551" max="12551" width="2.5703125" style="150" customWidth="1"/>
    <col min="12552" max="12800" width="11.42578125" style="150"/>
    <col min="12801" max="12801" width="5.7109375" style="150" customWidth="1"/>
    <col min="12802" max="12802" width="5.42578125" style="150" bestFit="1" customWidth="1"/>
    <col min="12803" max="12803" width="41.5703125" style="150" customWidth="1"/>
    <col min="12804" max="12804" width="5.7109375" style="150" customWidth="1"/>
    <col min="12805" max="12806" width="22.7109375" style="150" customWidth="1"/>
    <col min="12807" max="12807" width="2.5703125" style="150" customWidth="1"/>
    <col min="12808" max="13056" width="11.42578125" style="150"/>
    <col min="13057" max="13057" width="5.7109375" style="150" customWidth="1"/>
    <col min="13058" max="13058" width="5.42578125" style="150" bestFit="1" customWidth="1"/>
    <col min="13059" max="13059" width="41.5703125" style="150" customWidth="1"/>
    <col min="13060" max="13060" width="5.7109375" style="150" customWidth="1"/>
    <col min="13061" max="13062" width="22.7109375" style="150" customWidth="1"/>
    <col min="13063" max="13063" width="2.5703125" style="150" customWidth="1"/>
    <col min="13064" max="13312" width="11.42578125" style="150"/>
    <col min="13313" max="13313" width="5.7109375" style="150" customWidth="1"/>
    <col min="13314" max="13314" width="5.42578125" style="150" bestFit="1" customWidth="1"/>
    <col min="13315" max="13315" width="41.5703125" style="150" customWidth="1"/>
    <col min="13316" max="13316" width="5.7109375" style="150" customWidth="1"/>
    <col min="13317" max="13318" width="22.7109375" style="150" customWidth="1"/>
    <col min="13319" max="13319" width="2.5703125" style="150" customWidth="1"/>
    <col min="13320" max="13568" width="11.42578125" style="150"/>
    <col min="13569" max="13569" width="5.7109375" style="150" customWidth="1"/>
    <col min="13570" max="13570" width="5.42578125" style="150" bestFit="1" customWidth="1"/>
    <col min="13571" max="13571" width="41.5703125" style="150" customWidth="1"/>
    <col min="13572" max="13572" width="5.7109375" style="150" customWidth="1"/>
    <col min="13573" max="13574" width="22.7109375" style="150" customWidth="1"/>
    <col min="13575" max="13575" width="2.5703125" style="150" customWidth="1"/>
    <col min="13576" max="13824" width="11.42578125" style="150"/>
    <col min="13825" max="13825" width="5.7109375" style="150" customWidth="1"/>
    <col min="13826" max="13826" width="5.42578125" style="150" bestFit="1" customWidth="1"/>
    <col min="13827" max="13827" width="41.5703125" style="150" customWidth="1"/>
    <col min="13828" max="13828" width="5.7109375" style="150" customWidth="1"/>
    <col min="13829" max="13830" width="22.7109375" style="150" customWidth="1"/>
    <col min="13831" max="13831" width="2.5703125" style="150" customWidth="1"/>
    <col min="13832" max="14080" width="11.42578125" style="150"/>
    <col min="14081" max="14081" width="5.7109375" style="150" customWidth="1"/>
    <col min="14082" max="14082" width="5.42578125" style="150" bestFit="1" customWidth="1"/>
    <col min="14083" max="14083" width="41.5703125" style="150" customWidth="1"/>
    <col min="14084" max="14084" width="5.7109375" style="150" customWidth="1"/>
    <col min="14085" max="14086" width="22.7109375" style="150" customWidth="1"/>
    <col min="14087" max="14087" width="2.5703125" style="150" customWidth="1"/>
    <col min="14088" max="14336" width="11.42578125" style="150"/>
    <col min="14337" max="14337" width="5.7109375" style="150" customWidth="1"/>
    <col min="14338" max="14338" width="5.42578125" style="150" bestFit="1" customWidth="1"/>
    <col min="14339" max="14339" width="41.5703125" style="150" customWidth="1"/>
    <col min="14340" max="14340" width="5.7109375" style="150" customWidth="1"/>
    <col min="14341" max="14342" width="22.7109375" style="150" customWidth="1"/>
    <col min="14343" max="14343" width="2.5703125" style="150" customWidth="1"/>
    <col min="14344" max="14592" width="11.42578125" style="150"/>
    <col min="14593" max="14593" width="5.7109375" style="150" customWidth="1"/>
    <col min="14594" max="14594" width="5.42578125" style="150" bestFit="1" customWidth="1"/>
    <col min="14595" max="14595" width="41.5703125" style="150" customWidth="1"/>
    <col min="14596" max="14596" width="5.7109375" style="150" customWidth="1"/>
    <col min="14597" max="14598" width="22.7109375" style="150" customWidth="1"/>
    <col min="14599" max="14599" width="2.5703125" style="150" customWidth="1"/>
    <col min="14600" max="14848" width="11.42578125" style="150"/>
    <col min="14849" max="14849" width="5.7109375" style="150" customWidth="1"/>
    <col min="14850" max="14850" width="5.42578125" style="150" bestFit="1" customWidth="1"/>
    <col min="14851" max="14851" width="41.5703125" style="150" customWidth="1"/>
    <col min="14852" max="14852" width="5.7109375" style="150" customWidth="1"/>
    <col min="14853" max="14854" width="22.7109375" style="150" customWidth="1"/>
    <col min="14855" max="14855" width="2.5703125" style="150" customWidth="1"/>
    <col min="14856" max="15104" width="11.42578125" style="150"/>
    <col min="15105" max="15105" width="5.7109375" style="150" customWidth="1"/>
    <col min="15106" max="15106" width="5.42578125" style="150" bestFit="1" customWidth="1"/>
    <col min="15107" max="15107" width="41.5703125" style="150" customWidth="1"/>
    <col min="15108" max="15108" width="5.7109375" style="150" customWidth="1"/>
    <col min="15109" max="15110" width="22.7109375" style="150" customWidth="1"/>
    <col min="15111" max="15111" width="2.5703125" style="150" customWidth="1"/>
    <col min="15112" max="15360" width="11.42578125" style="150"/>
    <col min="15361" max="15361" width="5.7109375" style="150" customWidth="1"/>
    <col min="15362" max="15362" width="5.42578125" style="150" bestFit="1" customWidth="1"/>
    <col min="15363" max="15363" width="41.5703125" style="150" customWidth="1"/>
    <col min="15364" max="15364" width="5.7109375" style="150" customWidth="1"/>
    <col min="15365" max="15366" width="22.7109375" style="150" customWidth="1"/>
    <col min="15367" max="15367" width="2.5703125" style="150" customWidth="1"/>
    <col min="15368" max="15616" width="11.42578125" style="150"/>
    <col min="15617" max="15617" width="5.7109375" style="150" customWidth="1"/>
    <col min="15618" max="15618" width="5.42578125" style="150" bestFit="1" customWidth="1"/>
    <col min="15619" max="15619" width="41.5703125" style="150" customWidth="1"/>
    <col min="15620" max="15620" width="5.7109375" style="150" customWidth="1"/>
    <col min="15621" max="15622" width="22.7109375" style="150" customWidth="1"/>
    <col min="15623" max="15623" width="2.5703125" style="150" customWidth="1"/>
    <col min="15624" max="15872" width="11.42578125" style="150"/>
    <col min="15873" max="15873" width="5.7109375" style="150" customWidth="1"/>
    <col min="15874" max="15874" width="5.42578125" style="150" bestFit="1" customWidth="1"/>
    <col min="15875" max="15875" width="41.5703125" style="150" customWidth="1"/>
    <col min="15876" max="15876" width="5.7109375" style="150" customWidth="1"/>
    <col min="15877" max="15878" width="22.7109375" style="150" customWidth="1"/>
    <col min="15879" max="15879" width="2.5703125" style="150" customWidth="1"/>
    <col min="15880" max="16128" width="11.42578125" style="150"/>
    <col min="16129" max="16129" width="5.7109375" style="150" customWidth="1"/>
    <col min="16130" max="16130" width="5.42578125" style="150" bestFit="1" customWidth="1"/>
    <col min="16131" max="16131" width="41.5703125" style="150" customWidth="1"/>
    <col min="16132" max="16132" width="5.7109375" style="150" customWidth="1"/>
    <col min="16133" max="16134" width="22.7109375" style="150" customWidth="1"/>
    <col min="16135" max="16135" width="2.5703125" style="150" customWidth="1"/>
    <col min="16136" max="16384" width="11.42578125" style="150"/>
  </cols>
  <sheetData>
    <row r="1" spans="2:8" ht="15" customHeight="1">
      <c r="B1" s="149"/>
      <c r="C1" s="231" t="s">
        <v>114</v>
      </c>
      <c r="D1" s="231"/>
      <c r="E1" s="231"/>
      <c r="F1" s="231"/>
    </row>
    <row r="2" spans="2:8">
      <c r="B2" s="151"/>
      <c r="C2" s="231"/>
      <c r="D2" s="231"/>
      <c r="E2" s="231"/>
      <c r="F2" s="231"/>
    </row>
    <row r="3" spans="2:8">
      <c r="B3" s="232" t="s">
        <v>115</v>
      </c>
      <c r="C3" s="232"/>
      <c r="D3" s="232"/>
      <c r="E3" s="232"/>
      <c r="F3" s="232"/>
    </row>
    <row r="4" spans="2:8">
      <c r="B4" s="151"/>
      <c r="C4" s="152"/>
      <c r="D4" s="151"/>
      <c r="E4" s="152"/>
      <c r="F4" s="151"/>
    </row>
    <row r="5" spans="2:8">
      <c r="B5" s="225" t="s">
        <v>116</v>
      </c>
      <c r="C5" s="225"/>
      <c r="D5" s="225"/>
      <c r="E5" s="225"/>
      <c r="F5" s="225"/>
    </row>
    <row r="6" spans="2:8">
      <c r="B6" s="225" t="s">
        <v>117</v>
      </c>
      <c r="C6" s="225"/>
      <c r="D6" s="225"/>
      <c r="E6" s="225"/>
      <c r="F6" s="225"/>
    </row>
    <row r="7" spans="2:8">
      <c r="B7" s="225" t="s">
        <v>118</v>
      </c>
      <c r="C7" s="225"/>
      <c r="D7" s="225"/>
      <c r="E7" s="225"/>
      <c r="F7" s="225"/>
    </row>
    <row r="8" spans="2:8">
      <c r="B8" s="225" t="s">
        <v>119</v>
      </c>
      <c r="C8" s="225"/>
      <c r="D8" s="225"/>
      <c r="E8" s="225"/>
      <c r="F8" s="225"/>
      <c r="H8" s="150" t="s">
        <v>120</v>
      </c>
    </row>
    <row r="9" spans="2:8">
      <c r="B9" s="153"/>
      <c r="C9" s="153" t="s">
        <v>120</v>
      </c>
      <c r="D9" s="153"/>
      <c r="E9" s="153"/>
      <c r="F9" s="153"/>
    </row>
    <row r="10" spans="2:8">
      <c r="B10" s="225" t="s">
        <v>121</v>
      </c>
      <c r="C10" s="225"/>
      <c r="D10" s="225"/>
      <c r="E10" s="225"/>
      <c r="F10" s="225"/>
    </row>
    <row r="11" spans="2:8">
      <c r="B11" s="225"/>
      <c r="C11" s="225"/>
      <c r="D11" s="225"/>
      <c r="E11" s="225"/>
      <c r="F11" s="225"/>
    </row>
    <row r="12" spans="2:8">
      <c r="B12" s="225" t="s">
        <v>122</v>
      </c>
      <c r="C12" s="225"/>
      <c r="D12" s="225"/>
      <c r="E12" s="225"/>
      <c r="F12" s="225"/>
    </row>
    <row r="13" spans="2:8">
      <c r="B13" s="225"/>
      <c r="C13" s="225"/>
      <c r="D13" s="225"/>
      <c r="E13" s="225"/>
      <c r="F13" s="225"/>
    </row>
    <row r="14" spans="2:8">
      <c r="B14" s="226" t="s">
        <v>123</v>
      </c>
      <c r="C14" s="227"/>
      <c r="D14" s="227"/>
      <c r="E14" s="227"/>
      <c r="F14" s="227"/>
    </row>
    <row r="15" spans="2:8">
      <c r="B15" s="227"/>
      <c r="C15" s="227"/>
      <c r="D15" s="227"/>
      <c r="E15" s="227"/>
      <c r="F15" s="227"/>
    </row>
    <row r="16" spans="2:8">
      <c r="B16" s="227"/>
      <c r="C16" s="227"/>
      <c r="D16" s="227"/>
      <c r="E16" s="227"/>
      <c r="F16" s="227"/>
    </row>
    <row r="17" spans="2:15">
      <c r="B17" s="227"/>
      <c r="C17" s="227"/>
      <c r="D17" s="227"/>
      <c r="E17" s="227"/>
      <c r="F17" s="227"/>
    </row>
    <row r="18" spans="2:15">
      <c r="B18" s="227"/>
      <c r="C18" s="227"/>
      <c r="D18" s="227"/>
      <c r="E18" s="227"/>
      <c r="F18" s="227"/>
    </row>
    <row r="19" spans="2:15">
      <c r="B19" s="227"/>
      <c r="C19" s="227"/>
      <c r="D19" s="227"/>
      <c r="E19" s="227"/>
      <c r="F19" s="227"/>
    </row>
    <row r="20" spans="2:15">
      <c r="B20" s="227"/>
      <c r="C20" s="227"/>
      <c r="D20" s="227"/>
      <c r="E20" s="227"/>
      <c r="F20" s="227"/>
    </row>
    <row r="21" spans="2:15" ht="13.5" thickBot="1">
      <c r="B21" s="227"/>
      <c r="C21" s="227"/>
      <c r="D21" s="227"/>
      <c r="E21" s="227"/>
      <c r="F21" s="227"/>
    </row>
    <row r="22" spans="2:15" ht="15.75" thickBot="1">
      <c r="B22" s="154" t="s">
        <v>124</v>
      </c>
      <c r="C22" s="228" t="s">
        <v>125</v>
      </c>
      <c r="D22" s="229"/>
      <c r="E22" s="230"/>
      <c r="F22" s="155" t="s">
        <v>126</v>
      </c>
      <c r="I22" s="150" t="s">
        <v>127</v>
      </c>
    </row>
    <row r="23" spans="2:15" ht="77.25" customHeight="1" thickBot="1">
      <c r="B23" s="156">
        <v>1</v>
      </c>
      <c r="C23" s="218" t="s">
        <v>168</v>
      </c>
      <c r="D23" s="219"/>
      <c r="E23" s="220"/>
      <c r="F23" s="157">
        <f>+'FORMATO 1'!I16</f>
        <v>48</v>
      </c>
      <c r="H23" s="210"/>
      <c r="I23" s="210"/>
      <c r="J23" s="210"/>
      <c r="K23" s="210"/>
      <c r="L23" s="210"/>
      <c r="M23" s="210"/>
      <c r="N23" s="210"/>
      <c r="O23" s="210"/>
    </row>
    <row r="24" spans="2:15" ht="12.75" customHeight="1">
      <c r="B24" s="158" t="s">
        <v>128</v>
      </c>
      <c r="C24" s="221" t="s">
        <v>129</v>
      </c>
      <c r="D24" s="221"/>
      <c r="E24" s="221"/>
      <c r="F24" s="221"/>
    </row>
    <row r="25" spans="2:15">
      <c r="B25" s="159"/>
      <c r="C25" s="222"/>
      <c r="D25" s="222"/>
      <c r="E25" s="222"/>
      <c r="F25" s="222"/>
    </row>
    <row r="26" spans="2:15">
      <c r="B26" s="159"/>
      <c r="C26" s="222"/>
      <c r="D26" s="222"/>
      <c r="E26" s="222"/>
      <c r="F26" s="222"/>
    </row>
    <row r="27" spans="2:15" ht="13.5">
      <c r="B27" s="215" t="s">
        <v>130</v>
      </c>
      <c r="C27" s="215"/>
      <c r="D27" s="160" t="s">
        <v>131</v>
      </c>
      <c r="E27" s="223" t="s">
        <v>132</v>
      </c>
      <c r="F27" s="224"/>
      <c r="H27" s="210"/>
      <c r="I27" s="210"/>
      <c r="J27" s="210"/>
      <c r="K27" s="210"/>
      <c r="L27" s="210"/>
      <c r="M27" s="210"/>
      <c r="N27" s="210"/>
      <c r="O27" s="210"/>
    </row>
    <row r="28" spans="2:15" ht="15" customHeight="1">
      <c r="B28" s="215" t="s">
        <v>133</v>
      </c>
      <c r="C28" s="215"/>
      <c r="D28" s="160" t="s">
        <v>131</v>
      </c>
      <c r="E28" s="216" t="s">
        <v>134</v>
      </c>
      <c r="F28" s="216"/>
    </row>
    <row r="29" spans="2:15">
      <c r="B29" s="215" t="s">
        <v>135</v>
      </c>
      <c r="C29" s="215"/>
      <c r="D29" s="160" t="s">
        <v>131</v>
      </c>
      <c r="E29" s="216" t="s">
        <v>136</v>
      </c>
      <c r="F29" s="216"/>
    </row>
    <row r="30" spans="2:15">
      <c r="B30" s="215" t="s">
        <v>137</v>
      </c>
      <c r="C30" s="215"/>
      <c r="D30" s="160" t="s">
        <v>131</v>
      </c>
      <c r="E30" s="216" t="s">
        <v>138</v>
      </c>
      <c r="F30" s="216"/>
      <c r="H30" s="150" t="s">
        <v>139</v>
      </c>
    </row>
    <row r="31" spans="2:15">
      <c r="B31" s="215" t="s">
        <v>140</v>
      </c>
      <c r="C31" s="215"/>
      <c r="D31" s="160" t="s">
        <v>131</v>
      </c>
      <c r="E31" s="216" t="s">
        <v>138</v>
      </c>
      <c r="F31" s="216"/>
    </row>
    <row r="32" spans="2:15">
      <c r="B32" s="215" t="s">
        <v>141</v>
      </c>
      <c r="C32" s="215"/>
      <c r="D32" s="160" t="s">
        <v>131</v>
      </c>
      <c r="E32" s="216" t="s">
        <v>138</v>
      </c>
      <c r="F32" s="216"/>
    </row>
    <row r="33" spans="2:6" ht="12.75" customHeight="1">
      <c r="B33" s="217" t="s">
        <v>142</v>
      </c>
      <c r="C33" s="217"/>
      <c r="D33" s="217"/>
      <c r="E33" s="217"/>
      <c r="F33" s="217"/>
    </row>
    <row r="34" spans="2:6" ht="12.75" customHeight="1">
      <c r="B34" s="217"/>
      <c r="C34" s="217"/>
      <c r="D34" s="217"/>
      <c r="E34" s="217"/>
      <c r="F34" s="217"/>
    </row>
    <row r="35" spans="2:6" ht="12.75" customHeight="1">
      <c r="B35" s="217"/>
      <c r="C35" s="217"/>
      <c r="D35" s="217"/>
      <c r="E35" s="217"/>
      <c r="F35" s="217"/>
    </row>
    <row r="36" spans="2:6" ht="12.75" customHeight="1">
      <c r="B36" s="217"/>
      <c r="C36" s="217"/>
      <c r="D36" s="217"/>
      <c r="E36" s="217"/>
      <c r="F36" s="217"/>
    </row>
    <row r="37" spans="2:6" ht="12.75" customHeight="1">
      <c r="B37" s="217"/>
      <c r="C37" s="217"/>
      <c r="D37" s="217"/>
      <c r="E37" s="217"/>
      <c r="F37" s="217"/>
    </row>
    <row r="38" spans="2:6" ht="12.75" customHeight="1">
      <c r="B38" s="217"/>
      <c r="C38" s="217"/>
      <c r="D38" s="217"/>
      <c r="E38" s="217"/>
      <c r="F38" s="217"/>
    </row>
    <row r="39" spans="2:6" ht="12.75" customHeight="1">
      <c r="B39" s="217"/>
      <c r="C39" s="217"/>
      <c r="D39" s="217"/>
      <c r="E39" s="217"/>
      <c r="F39" s="217"/>
    </row>
    <row r="40" spans="2:6">
      <c r="B40" s="213" t="s">
        <v>143</v>
      </c>
      <c r="C40" s="213"/>
      <c r="D40" s="213"/>
      <c r="E40" s="213"/>
      <c r="F40" s="213"/>
    </row>
    <row r="41" spans="2:6">
      <c r="B41" s="213"/>
      <c r="C41" s="213"/>
      <c r="D41" s="213"/>
      <c r="E41" s="213"/>
      <c r="F41" s="213"/>
    </row>
    <row r="42" spans="2:6">
      <c r="B42" s="213"/>
      <c r="C42" s="213"/>
      <c r="D42" s="213"/>
      <c r="E42" s="213"/>
      <c r="F42" s="213"/>
    </row>
    <row r="43" spans="2:6">
      <c r="B43" s="213"/>
      <c r="C43" s="213"/>
      <c r="D43" s="213"/>
      <c r="E43" s="213"/>
      <c r="F43" s="213"/>
    </row>
    <row r="44" spans="2:6">
      <c r="B44" s="213" t="s">
        <v>144</v>
      </c>
      <c r="C44" s="213"/>
      <c r="D44" s="213"/>
      <c r="E44" s="213"/>
      <c r="F44" s="213"/>
    </row>
    <row r="45" spans="2:6">
      <c r="B45" s="213"/>
      <c r="C45" s="213"/>
      <c r="D45" s="213"/>
      <c r="E45" s="213"/>
      <c r="F45" s="213"/>
    </row>
    <row r="46" spans="2:6">
      <c r="B46" s="213"/>
      <c r="C46" s="213"/>
      <c r="D46" s="213"/>
      <c r="E46" s="213"/>
      <c r="F46" s="213"/>
    </row>
    <row r="47" spans="2:6" ht="5.0999999999999996" customHeight="1" thickBot="1">
      <c r="B47" s="161"/>
      <c r="C47" s="161"/>
      <c r="D47" s="161"/>
      <c r="E47" s="161"/>
      <c r="F47" s="161"/>
    </row>
    <row r="48" spans="2:6" ht="13.5" thickBot="1">
      <c r="B48" s="162"/>
      <c r="C48" s="214" t="s">
        <v>145</v>
      </c>
      <c r="D48" s="162"/>
      <c r="E48" s="214" t="s">
        <v>146</v>
      </c>
      <c r="F48" s="214"/>
    </row>
    <row r="49" spans="2:15">
      <c r="B49" s="163"/>
      <c r="C49" s="214"/>
      <c r="D49" s="163"/>
      <c r="E49" s="214"/>
      <c r="F49" s="214"/>
    </row>
    <row r="50" spans="2:15" ht="13.5" thickBot="1">
      <c r="B50" s="213" t="s">
        <v>147</v>
      </c>
      <c r="C50" s="213"/>
      <c r="D50" s="213"/>
      <c r="E50" s="213"/>
      <c r="F50" s="213"/>
    </row>
    <row r="51" spans="2:15" ht="15.75" customHeight="1">
      <c r="B51" s="202" t="s">
        <v>148</v>
      </c>
      <c r="C51" s="203"/>
      <c r="D51" s="206" t="s">
        <v>149</v>
      </c>
      <c r="E51" s="206"/>
      <c r="F51" s="208" t="s">
        <v>150</v>
      </c>
    </row>
    <row r="52" spans="2:15" ht="15.75" customHeight="1" thickBot="1">
      <c r="B52" s="204"/>
      <c r="C52" s="205"/>
      <c r="D52" s="207"/>
      <c r="E52" s="207"/>
      <c r="F52" s="209"/>
    </row>
    <row r="53" spans="2:15" ht="13.5">
      <c r="B53" s="211" t="s">
        <v>151</v>
      </c>
      <c r="C53" s="212"/>
      <c r="D53" s="195"/>
      <c r="E53" s="195"/>
      <c r="F53" s="164"/>
      <c r="H53" s="210"/>
      <c r="I53" s="210"/>
      <c r="J53" s="210"/>
      <c r="K53" s="210"/>
      <c r="L53" s="210"/>
      <c r="M53" s="210"/>
      <c r="N53" s="210"/>
      <c r="O53" s="210"/>
    </row>
    <row r="54" spans="2:15" ht="24.95" customHeight="1">
      <c r="B54" s="165" t="s">
        <v>152</v>
      </c>
      <c r="C54" s="166" t="s">
        <v>153</v>
      </c>
      <c r="D54" s="195" t="s">
        <v>154</v>
      </c>
      <c r="E54" s="195"/>
      <c r="F54" s="164" t="s">
        <v>155</v>
      </c>
      <c r="G54" s="167"/>
      <c r="H54" s="196" t="s">
        <v>156</v>
      </c>
      <c r="I54" s="196"/>
      <c r="J54" s="196"/>
      <c r="K54" s="196"/>
      <c r="L54" s="196"/>
      <c r="M54" s="196"/>
      <c r="N54" s="196"/>
      <c r="O54" s="196"/>
    </row>
    <row r="55" spans="2:15" ht="24" customHeight="1">
      <c r="B55" s="165" t="s">
        <v>157</v>
      </c>
      <c r="C55" s="166" t="s">
        <v>158</v>
      </c>
      <c r="D55" s="195" t="s">
        <v>154</v>
      </c>
      <c r="E55" s="195"/>
      <c r="F55" s="164" t="s">
        <v>155</v>
      </c>
      <c r="G55" s="167"/>
      <c r="H55" s="196" t="s">
        <v>156</v>
      </c>
      <c r="I55" s="196"/>
      <c r="J55" s="196"/>
      <c r="K55" s="196"/>
      <c r="L55" s="196"/>
      <c r="M55" s="196"/>
      <c r="N55" s="196"/>
      <c r="O55" s="196"/>
    </row>
    <row r="56" spans="2:15" ht="24.95" customHeight="1">
      <c r="B56" s="165" t="s">
        <v>159</v>
      </c>
      <c r="C56" s="166" t="s">
        <v>160</v>
      </c>
      <c r="D56" s="195" t="s">
        <v>154</v>
      </c>
      <c r="E56" s="195"/>
      <c r="F56" s="164" t="s">
        <v>155</v>
      </c>
      <c r="G56" s="167"/>
      <c r="H56" s="196" t="s">
        <v>156</v>
      </c>
      <c r="I56" s="196"/>
      <c r="J56" s="196"/>
      <c r="K56" s="196"/>
      <c r="L56" s="196"/>
      <c r="M56" s="196"/>
      <c r="N56" s="196"/>
      <c r="O56" s="196"/>
    </row>
    <row r="57" spans="2:15" ht="24.95" customHeight="1" thickBot="1">
      <c r="B57" s="200" t="s">
        <v>161</v>
      </c>
      <c r="C57" s="201"/>
      <c r="D57" s="195" t="s">
        <v>154</v>
      </c>
      <c r="E57" s="195"/>
      <c r="F57" s="164" t="s">
        <v>155</v>
      </c>
      <c r="G57" s="167"/>
      <c r="H57" s="196" t="s">
        <v>156</v>
      </c>
      <c r="I57" s="196"/>
      <c r="J57" s="196"/>
      <c r="K57" s="196"/>
      <c r="L57" s="196"/>
      <c r="M57" s="196"/>
      <c r="N57" s="196"/>
      <c r="O57" s="196"/>
    </row>
    <row r="58" spans="2:15" ht="15.75" customHeight="1">
      <c r="B58" s="202" t="s">
        <v>162</v>
      </c>
      <c r="C58" s="203"/>
      <c r="D58" s="206" t="s">
        <v>163</v>
      </c>
      <c r="E58" s="206"/>
      <c r="F58" s="208" t="s">
        <v>150</v>
      </c>
      <c r="H58" s="210"/>
      <c r="I58" s="210"/>
      <c r="J58" s="210"/>
      <c r="K58" s="210"/>
      <c r="L58" s="210"/>
      <c r="M58" s="210"/>
      <c r="N58" s="210"/>
      <c r="O58" s="210"/>
    </row>
    <row r="59" spans="2:15" ht="15.75" customHeight="1" thickBot="1">
      <c r="B59" s="204"/>
      <c r="C59" s="205"/>
      <c r="D59" s="207"/>
      <c r="E59" s="207"/>
      <c r="F59" s="209"/>
      <c r="H59" s="210"/>
      <c r="I59" s="210"/>
      <c r="J59" s="210"/>
      <c r="K59" s="210"/>
      <c r="L59" s="210"/>
      <c r="M59" s="210"/>
      <c r="N59" s="210"/>
      <c r="O59" s="210"/>
    </row>
    <row r="60" spans="2:15" ht="24.95" customHeight="1">
      <c r="B60" s="193" t="s">
        <v>164</v>
      </c>
      <c r="C60" s="194"/>
      <c r="D60" s="195" t="s">
        <v>154</v>
      </c>
      <c r="E60" s="195"/>
      <c r="F60" s="164" t="s">
        <v>155</v>
      </c>
      <c r="G60" s="167"/>
      <c r="H60" s="196" t="s">
        <v>156</v>
      </c>
      <c r="I60" s="196"/>
      <c r="J60" s="196"/>
      <c r="K60" s="196"/>
      <c r="L60" s="196"/>
      <c r="M60" s="196"/>
      <c r="N60" s="196"/>
      <c r="O60" s="196"/>
    </row>
    <row r="61" spans="2:15" ht="15">
      <c r="B61" s="168"/>
      <c r="C61" s="168"/>
      <c r="D61" s="168"/>
      <c r="E61" s="168"/>
      <c r="F61" s="168"/>
    </row>
    <row r="62" spans="2:15" ht="15" customHeight="1">
      <c r="B62" s="197" t="s">
        <v>165</v>
      </c>
      <c r="C62" s="197"/>
      <c r="D62" s="197"/>
      <c r="E62" s="197"/>
      <c r="F62" s="197"/>
    </row>
    <row r="63" spans="2:15" ht="15">
      <c r="B63" s="168"/>
      <c r="C63" s="168"/>
      <c r="D63" s="168"/>
      <c r="E63" s="168"/>
      <c r="F63" s="168"/>
    </row>
    <row r="64" spans="2:15" ht="12.75" customHeight="1">
      <c r="B64" s="198" t="s">
        <v>166</v>
      </c>
      <c r="C64" s="198"/>
      <c r="D64" s="198"/>
      <c r="E64" s="198"/>
      <c r="F64" s="198"/>
    </row>
    <row r="66" spans="2:6" ht="12.75" customHeight="1">
      <c r="B66" s="199" t="s">
        <v>167</v>
      </c>
      <c r="C66" s="199"/>
      <c r="D66" s="199"/>
      <c r="E66" s="199"/>
      <c r="F66" s="199"/>
    </row>
    <row r="67" spans="2:6">
      <c r="B67" s="199"/>
      <c r="C67" s="199"/>
      <c r="D67" s="199"/>
      <c r="E67" s="199"/>
      <c r="F67" s="199"/>
    </row>
    <row r="68" spans="2:6">
      <c r="B68" s="199"/>
      <c r="C68" s="199"/>
      <c r="D68" s="199"/>
      <c r="E68" s="199"/>
      <c r="F68" s="199"/>
    </row>
    <row r="69" spans="2:6">
      <c r="B69" s="199"/>
      <c r="C69" s="199"/>
      <c r="D69" s="199"/>
      <c r="E69" s="199"/>
      <c r="F69" s="199"/>
    </row>
  </sheetData>
  <mergeCells count="60">
    <mergeCell ref="C22:E22"/>
    <mergeCell ref="C1:F2"/>
    <mergeCell ref="B3:F3"/>
    <mergeCell ref="B5:F5"/>
    <mergeCell ref="B6:F6"/>
    <mergeCell ref="B7:F7"/>
    <mergeCell ref="B8:F8"/>
    <mergeCell ref="B10:F10"/>
    <mergeCell ref="B11:F11"/>
    <mergeCell ref="B12:F12"/>
    <mergeCell ref="B13:F13"/>
    <mergeCell ref="B14:F21"/>
    <mergeCell ref="C23:E23"/>
    <mergeCell ref="H23:O23"/>
    <mergeCell ref="C24:F26"/>
    <mergeCell ref="B27:C27"/>
    <mergeCell ref="E27:F27"/>
    <mergeCell ref="H27:O27"/>
    <mergeCell ref="B40:F43"/>
    <mergeCell ref="B28:C28"/>
    <mergeCell ref="E28:F28"/>
    <mergeCell ref="B29:C29"/>
    <mergeCell ref="E29:F29"/>
    <mergeCell ref="B30:C30"/>
    <mergeCell ref="E30:F30"/>
    <mergeCell ref="B31:C31"/>
    <mergeCell ref="E31:F31"/>
    <mergeCell ref="B32:C32"/>
    <mergeCell ref="E32:F32"/>
    <mergeCell ref="B33:F39"/>
    <mergeCell ref="D55:E55"/>
    <mergeCell ref="H55:O55"/>
    <mergeCell ref="B44:F46"/>
    <mergeCell ref="C48:C49"/>
    <mergeCell ref="E48:F49"/>
    <mergeCell ref="B50:F50"/>
    <mergeCell ref="B51:C52"/>
    <mergeCell ref="D51:E52"/>
    <mergeCell ref="F51:F52"/>
    <mergeCell ref="B53:C53"/>
    <mergeCell ref="D53:E53"/>
    <mergeCell ref="H53:O53"/>
    <mergeCell ref="D54:E54"/>
    <mergeCell ref="H54:O54"/>
    <mergeCell ref="B66:F69"/>
    <mergeCell ref="D56:E56"/>
    <mergeCell ref="H56:O56"/>
    <mergeCell ref="B57:C57"/>
    <mergeCell ref="D57:E57"/>
    <mergeCell ref="H57:O57"/>
    <mergeCell ref="B58:C59"/>
    <mergeCell ref="D58:E59"/>
    <mergeCell ref="F58:F59"/>
    <mergeCell ref="H58:O58"/>
    <mergeCell ref="H59:O59"/>
    <mergeCell ref="B60:C60"/>
    <mergeCell ref="D60:E60"/>
    <mergeCell ref="H60:O60"/>
    <mergeCell ref="B62:F62"/>
    <mergeCell ref="B64:F64"/>
  </mergeCells>
  <conditionalFormatting sqref="B48 D48">
    <cfRule type="cellIs" dxfId="0" priority="1" operator="greaterThan">
      <formula>0</formula>
    </cfRule>
  </conditionalFormatting>
  <printOptions horizontalCentered="1"/>
  <pageMargins left="0.39370078740157483" right="0.39370078740157483" top="0.78740157480314965" bottom="0.3937007874015748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9"/>
  <sheetViews>
    <sheetView tabSelected="1" view="pageBreakPreview" topLeftCell="A7" zoomScale="110" zoomScaleNormal="100" zoomScaleSheetLayoutView="110" workbookViewId="0">
      <selection activeCell="A19" sqref="A19:I19"/>
    </sheetView>
  </sheetViews>
  <sheetFormatPr baseColWidth="10" defaultRowHeight="15"/>
  <cols>
    <col min="1" max="1" width="4.85546875" bestFit="1" customWidth="1"/>
    <col min="2" max="2" width="14.28515625" customWidth="1"/>
    <col min="3" max="3" width="16.140625" customWidth="1"/>
    <col min="4" max="4" width="7" bestFit="1" customWidth="1"/>
    <col min="5" max="5" width="8.5703125" bestFit="1" customWidth="1"/>
    <col min="6" max="6" width="10.28515625" customWidth="1"/>
    <col min="7" max="7" width="10.7109375" customWidth="1"/>
    <col min="8" max="8" width="9.5703125" customWidth="1"/>
  </cols>
  <sheetData>
    <row r="1" spans="1:10">
      <c r="A1" s="233" t="s">
        <v>82</v>
      </c>
      <c r="B1" s="234"/>
      <c r="C1" s="234"/>
      <c r="D1" s="234"/>
      <c r="E1" s="234"/>
      <c r="F1" s="234"/>
      <c r="G1" s="234"/>
      <c r="H1" s="234"/>
      <c r="I1" s="235"/>
    </row>
    <row r="2" spans="1:10" ht="15.75" thickBot="1">
      <c r="A2" s="236" t="s">
        <v>77</v>
      </c>
      <c r="B2" s="237"/>
      <c r="C2" s="237"/>
      <c r="D2" s="237"/>
      <c r="E2" s="237"/>
      <c r="F2" s="237"/>
      <c r="G2" s="237"/>
      <c r="H2" s="237"/>
      <c r="I2" s="238"/>
    </row>
    <row r="3" spans="1:10">
      <c r="A3" s="239" t="s">
        <v>83</v>
      </c>
      <c r="B3" s="240"/>
      <c r="C3" s="240"/>
      <c r="D3" s="240"/>
      <c r="E3" s="240"/>
      <c r="F3" s="240"/>
      <c r="G3" s="240"/>
      <c r="H3" s="240"/>
      <c r="I3" s="241"/>
    </row>
    <row r="4" spans="1:10">
      <c r="A4" s="242" t="s">
        <v>84</v>
      </c>
      <c r="B4" s="243"/>
      <c r="C4" s="243"/>
      <c r="D4" s="243"/>
      <c r="E4" s="243"/>
      <c r="F4" s="243"/>
      <c r="G4" s="243"/>
      <c r="H4" s="243"/>
      <c r="I4" s="244"/>
    </row>
    <row r="5" spans="1:10" ht="18.75" customHeight="1">
      <c r="A5" s="245" t="s">
        <v>85</v>
      </c>
      <c r="B5" s="245" t="s">
        <v>86</v>
      </c>
      <c r="C5" s="245" t="s">
        <v>87</v>
      </c>
      <c r="D5" s="245" t="s">
        <v>88</v>
      </c>
      <c r="E5" s="245" t="s">
        <v>89</v>
      </c>
      <c r="F5" s="246" t="s">
        <v>90</v>
      </c>
      <c r="G5" s="246" t="s">
        <v>91</v>
      </c>
      <c r="H5" s="128" t="s">
        <v>92</v>
      </c>
      <c r="I5" s="246" t="s">
        <v>93</v>
      </c>
    </row>
    <row r="6" spans="1:10">
      <c r="A6" s="245"/>
      <c r="B6" s="245"/>
      <c r="C6" s="245"/>
      <c r="D6" s="245"/>
      <c r="E6" s="245"/>
      <c r="F6" s="246"/>
      <c r="G6" s="246"/>
      <c r="H6" s="128" t="s">
        <v>94</v>
      </c>
      <c r="I6" s="246"/>
    </row>
    <row r="7" spans="1:10">
      <c r="A7" s="129"/>
      <c r="B7" s="129"/>
      <c r="C7" s="129"/>
      <c r="D7" s="129"/>
      <c r="E7" s="130" t="s">
        <v>95</v>
      </c>
      <c r="F7" s="130" t="s">
        <v>96</v>
      </c>
      <c r="G7" s="130" t="s">
        <v>97</v>
      </c>
      <c r="H7" s="130" t="s">
        <v>98</v>
      </c>
      <c r="I7" s="130" t="s">
        <v>99</v>
      </c>
    </row>
    <row r="8" spans="1:10">
      <c r="A8" s="258" t="s">
        <v>100</v>
      </c>
      <c r="B8" s="258"/>
      <c r="C8" s="258"/>
      <c r="D8" s="258"/>
      <c r="E8" s="258"/>
      <c r="F8" s="258"/>
      <c r="G8" s="258"/>
      <c r="H8" s="258"/>
      <c r="I8" s="258"/>
    </row>
    <row r="9" spans="1:10" ht="60">
      <c r="A9" s="131">
        <v>1</v>
      </c>
      <c r="B9" s="132"/>
      <c r="C9" s="132" t="s">
        <v>76</v>
      </c>
      <c r="D9" s="133" t="s">
        <v>23</v>
      </c>
      <c r="E9" s="134">
        <v>4</v>
      </c>
      <c r="F9" s="147">
        <v>1</v>
      </c>
      <c r="G9" s="134">
        <f>+F9*E9</f>
        <v>4</v>
      </c>
      <c r="H9" s="135">
        <v>6</v>
      </c>
      <c r="I9" s="135">
        <f>+ROUND(H9*G9,2)</f>
        <v>24</v>
      </c>
      <c r="J9" s="146" t="s">
        <v>110</v>
      </c>
    </row>
    <row r="10" spans="1:10">
      <c r="A10" s="258" t="s">
        <v>101</v>
      </c>
      <c r="B10" s="258"/>
      <c r="C10" s="258"/>
      <c r="D10" s="258"/>
      <c r="E10" s="258"/>
      <c r="F10" s="258"/>
      <c r="G10" s="258"/>
      <c r="H10" s="258"/>
      <c r="I10" s="258"/>
      <c r="J10" s="146"/>
    </row>
    <row r="11" spans="1:10" ht="60">
      <c r="A11" s="131">
        <v>2</v>
      </c>
      <c r="B11" s="139" t="s">
        <v>78</v>
      </c>
      <c r="C11" s="140" t="s">
        <v>79</v>
      </c>
      <c r="D11" s="139" t="s">
        <v>23</v>
      </c>
      <c r="E11" s="141">
        <v>1</v>
      </c>
      <c r="F11" s="148">
        <v>1</v>
      </c>
      <c r="G11" s="142">
        <f t="shared" ref="G11:G15" si="0">+F11*E11</f>
        <v>1</v>
      </c>
      <c r="H11" s="143">
        <v>6</v>
      </c>
      <c r="I11" s="142">
        <f>+ROUND(H11*G11,2)</f>
        <v>6</v>
      </c>
      <c r="J11" s="146" t="s">
        <v>111</v>
      </c>
    </row>
    <row r="12" spans="1:10" ht="60">
      <c r="A12" s="131">
        <v>3</v>
      </c>
      <c r="B12" s="259" t="s">
        <v>75</v>
      </c>
      <c r="C12" s="140" t="s">
        <v>80</v>
      </c>
      <c r="D12" s="139" t="s">
        <v>23</v>
      </c>
      <c r="E12" s="141">
        <v>1</v>
      </c>
      <c r="F12" s="148">
        <v>1</v>
      </c>
      <c r="G12" s="142">
        <f t="shared" si="0"/>
        <v>1</v>
      </c>
      <c r="H12" s="143">
        <v>6</v>
      </c>
      <c r="I12" s="142">
        <f>+ROUND(H12*G12,2)</f>
        <v>6</v>
      </c>
      <c r="J12" s="146" t="s">
        <v>112</v>
      </c>
    </row>
    <row r="13" spans="1:10" ht="72">
      <c r="A13" s="131">
        <v>4</v>
      </c>
      <c r="B13" s="259"/>
      <c r="C13" s="140" t="s">
        <v>81</v>
      </c>
      <c r="D13" s="139" t="s">
        <v>18</v>
      </c>
      <c r="E13" s="144">
        <v>1</v>
      </c>
      <c r="F13" s="148">
        <v>1</v>
      </c>
      <c r="G13" s="142">
        <f t="shared" si="0"/>
        <v>1</v>
      </c>
      <c r="H13" s="143">
        <v>6</v>
      </c>
      <c r="I13" s="142">
        <f>+ROUND(H13*G13,2)</f>
        <v>6</v>
      </c>
      <c r="J13" s="146" t="s">
        <v>113</v>
      </c>
    </row>
    <row r="14" spans="1:10">
      <c r="A14" s="260" t="s">
        <v>102</v>
      </c>
      <c r="B14" s="260"/>
      <c r="C14" s="260"/>
      <c r="D14" s="260"/>
      <c r="E14" s="260"/>
      <c r="F14" s="260"/>
      <c r="G14" s="260"/>
      <c r="H14" s="260"/>
      <c r="I14" s="260"/>
      <c r="J14" s="146"/>
    </row>
    <row r="15" spans="1:10" ht="48">
      <c r="A15" s="145">
        <v>5</v>
      </c>
      <c r="B15" s="140"/>
      <c r="C15" s="140" t="s">
        <v>103</v>
      </c>
      <c r="D15" s="139" t="s">
        <v>23</v>
      </c>
      <c r="E15" s="141">
        <v>1</v>
      </c>
      <c r="F15" s="148">
        <v>1</v>
      </c>
      <c r="G15" s="142">
        <f t="shared" si="0"/>
        <v>1</v>
      </c>
      <c r="H15" s="143">
        <v>6</v>
      </c>
      <c r="I15" s="142">
        <f>+ROUND(H15*G15,2)</f>
        <v>6</v>
      </c>
      <c r="J15" s="146" t="s">
        <v>109</v>
      </c>
    </row>
    <row r="16" spans="1:10" ht="37.5" customHeight="1" thickBot="1">
      <c r="A16" s="247" t="s">
        <v>108</v>
      </c>
      <c r="B16" s="248"/>
      <c r="C16" s="248"/>
      <c r="D16" s="248"/>
      <c r="E16" s="136"/>
      <c r="F16" s="136"/>
      <c r="G16" s="136"/>
      <c r="H16" s="137" t="s">
        <v>104</v>
      </c>
      <c r="I16" s="138">
        <f>+I15+I13+I12+I11+I9</f>
        <v>48</v>
      </c>
      <c r="J16" s="146"/>
    </row>
    <row r="17" spans="1:9" ht="15.75" thickTop="1">
      <c r="A17" s="249" t="s">
        <v>105</v>
      </c>
      <c r="B17" s="250"/>
      <c r="C17" s="250"/>
      <c r="D17" s="250"/>
      <c r="E17" s="250"/>
      <c r="F17" s="250"/>
      <c r="G17" s="250"/>
      <c r="H17" s="250"/>
      <c r="I17" s="251"/>
    </row>
    <row r="18" spans="1:9" ht="24" customHeight="1">
      <c r="A18" s="252" t="s">
        <v>106</v>
      </c>
      <c r="B18" s="253"/>
      <c r="C18" s="253"/>
      <c r="D18" s="253"/>
      <c r="E18" s="253"/>
      <c r="F18" s="253"/>
      <c r="G18" s="253"/>
      <c r="H18" s="253"/>
      <c r="I18" s="254"/>
    </row>
    <row r="19" spans="1:9" ht="15.75" thickBot="1">
      <c r="A19" s="255" t="s">
        <v>107</v>
      </c>
      <c r="B19" s="256"/>
      <c r="C19" s="256"/>
      <c r="D19" s="256"/>
      <c r="E19" s="256"/>
      <c r="F19" s="256"/>
      <c r="G19" s="256"/>
      <c r="H19" s="256"/>
      <c r="I19" s="257"/>
    </row>
  </sheetData>
  <mergeCells count="20">
    <mergeCell ref="A16:D16"/>
    <mergeCell ref="A17:I17"/>
    <mergeCell ref="A18:I18"/>
    <mergeCell ref="A19:I19"/>
    <mergeCell ref="G5:G6"/>
    <mergeCell ref="I5:I6"/>
    <mergeCell ref="A8:I8"/>
    <mergeCell ref="A10:I10"/>
    <mergeCell ref="B12:B13"/>
    <mergeCell ref="A14:I14"/>
    <mergeCell ref="A1:I1"/>
    <mergeCell ref="A2:I2"/>
    <mergeCell ref="A3:I3"/>
    <mergeCell ref="A4:I4"/>
    <mergeCell ref="A5:A6"/>
    <mergeCell ref="B5:B6"/>
    <mergeCell ref="C5:C6"/>
    <mergeCell ref="D5:D6"/>
    <mergeCell ref="E5:E6"/>
    <mergeCell ref="F5:F6"/>
  </mergeCells>
  <pageMargins left="0.7" right="0.7" top="0.75" bottom="0.7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 1 (VR ESTIMADO)</vt:lpstr>
      <vt:lpstr>COTIZACION</vt:lpstr>
      <vt:lpstr>FORMATO 1</vt:lpstr>
      <vt:lpstr>COTIZACION!Área_de_impresión</vt:lpstr>
      <vt:lpstr>'FORMATO 1'!Área_de_impresión</vt:lpstr>
      <vt:lpstr>'FORMATO 1 (VR ESTIMADO)'!Área_de_impresión</vt:lpstr>
      <vt:lpstr>'FORMATO 1 (VR ESTIMADO)'!Títulos_a_imprimir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Servicio de Elaboracion de Estructura de Costos LOG4</cp:lastModifiedBy>
  <cp:lastPrinted>2022-12-06T21:15:50Z</cp:lastPrinted>
  <dcterms:created xsi:type="dcterms:W3CDTF">2022-10-19T23:48:34Z</dcterms:created>
  <dcterms:modified xsi:type="dcterms:W3CDTF">2023-09-20T16:44:22Z</dcterms:modified>
</cp:coreProperties>
</file>