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00 MIDAGRI_DEIA\MINAGRI_DEIA_1\BOLETINES_ENTREGABLES\Boletin_Exportaciones Agrarias\2023\05_Mayo\01_Anuario\2022\"/>
    </mc:Choice>
  </mc:AlternateContent>
  <xr:revisionPtr revIDLastSave="0" documentId="13_ncr:1_{45A31FB9-99CB-47AC-8D8F-ABD9339FD60B}" xr6:coauthVersionLast="47" xr6:coauthVersionMax="47" xr10:uidLastSave="{00000000-0000-0000-0000-000000000000}"/>
  <bookViews>
    <workbookView xWindow="-120" yWindow="-120" windowWidth="29040" windowHeight="15840" tabRatio="952" activeTab="1" xr2:uid="{00000000-000D-0000-FFFF-FFFF00000000}"/>
  </bookViews>
  <sheets>
    <sheet name="INDICE DE CUADROS" sheetId="42" r:id="rId1"/>
    <sheet name="c1" sheetId="4" r:id="rId2"/>
    <sheet name="c2" sheetId="32" r:id="rId3"/>
    <sheet name="c3" sheetId="26" r:id="rId4"/>
    <sheet name="c4" sheetId="49" r:id="rId5"/>
    <sheet name="c5" sheetId="28" r:id="rId6"/>
    <sheet name="c6" sheetId="29" r:id="rId7"/>
    <sheet name="c7" sheetId="30" r:id="rId8"/>
    <sheet name="c8" sheetId="6" r:id="rId9"/>
    <sheet name="c9" sheetId="33" r:id="rId10"/>
    <sheet name="c10" sheetId="43" r:id="rId11"/>
    <sheet name="c11" sheetId="44" r:id="rId12"/>
    <sheet name="c12" sheetId="7" r:id="rId13"/>
    <sheet name="c13" sheetId="10" r:id="rId14"/>
    <sheet name="c14" sheetId="8" r:id="rId15"/>
    <sheet name="c15" sheetId="18" r:id="rId16"/>
    <sheet name="c16" sheetId="35" r:id="rId17"/>
    <sheet name="c17" sheetId="45" r:id="rId18"/>
    <sheet name="c18" sheetId="47" r:id="rId19"/>
    <sheet name="c19" sheetId="19" r:id="rId20"/>
    <sheet name="c20" sheetId="20" r:id="rId21"/>
    <sheet name="c21" sheetId="21" r:id="rId22"/>
  </sheets>
  <definedNames>
    <definedName name="ADUANA">#REF!</definedName>
    <definedName name="ALADI">#REF!</definedName>
    <definedName name="APEC">#REF!</definedName>
    <definedName name="_xlnm.Print_Area" localSheetId="1">'c1'!$A$1:$I$28</definedName>
    <definedName name="_xlnm.Print_Area" localSheetId="10">'c10'!$A$1:$S$123</definedName>
    <definedName name="_xlnm.Print_Area" localSheetId="11">'c11'!$A$1:$S$124</definedName>
    <definedName name="_xlnm.Print_Area" localSheetId="12">'c12'!$A$1:$E$58</definedName>
    <definedName name="_xlnm.Print_Area" localSheetId="13">'c13'!$A$1:$E$202</definedName>
    <definedName name="_xlnm.Print_Area" localSheetId="14">'c14'!$A$1:$F$15</definedName>
    <definedName name="_xlnm.Print_Area" localSheetId="15">'c15'!$A$1:$G$172</definedName>
    <definedName name="_xlnm.Print_Area" localSheetId="16">'c16'!$A$1:$R$46</definedName>
    <definedName name="_xlnm.Print_Area" localSheetId="17">'c17'!$A$1:$S$123</definedName>
    <definedName name="_xlnm.Print_Area" localSheetId="18">'c18'!$A$1:$S$124</definedName>
    <definedName name="_xlnm.Print_Area" localSheetId="19">'c19'!$A$1:$E$58</definedName>
    <definedName name="_xlnm.Print_Area" localSheetId="2">'c2'!$A$1:$S$40</definedName>
    <definedName name="_xlnm.Print_Area" localSheetId="20">'c20'!$A$2:$E$187</definedName>
    <definedName name="_xlnm.Print_Area" localSheetId="21">'c21'!$A$1:$F$12</definedName>
    <definedName name="_xlnm.Print_Area" localSheetId="4">'c4'!$A$1:$D$47</definedName>
    <definedName name="_xlnm.Print_Area" localSheetId="8">'c8'!$A$1:$G$117</definedName>
    <definedName name="_xlnm.Print_Area" localSheetId="9">'c9'!$A$2:$Q$46</definedName>
    <definedName name="_xlnm.Print_Area" localSheetId="0">'INDICE DE CUADROS'!$A$1:$D$23</definedName>
    <definedName name="CAP_X">#REF!</definedName>
    <definedName name="EXPOR.DES">'c13'!#REF!</definedName>
    <definedName name="IMPOR.ORI">'c20'!#REF!</definedName>
    <definedName name="M.C15">#REF!</definedName>
    <definedName name="M_c16">#REF!</definedName>
    <definedName name="M_C17">#REF!</definedName>
    <definedName name="M_C18">#REF!</definedName>
    <definedName name="TABLA_1">#REF!</definedName>
    <definedName name="_xlnm.Print_Titles" localSheetId="13">'c13'!$4:$4</definedName>
    <definedName name="UE">#REF!</definedName>
    <definedName name="X_C10">#REF!</definedName>
    <definedName name="X_C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0" i="10" l="1"/>
  <c r="D200" i="10"/>
  <c r="E179" i="10"/>
  <c r="D179" i="10"/>
  <c r="E150" i="10"/>
  <c r="D150" i="10"/>
  <c r="E117" i="10"/>
  <c r="D117" i="10"/>
  <c r="E100" i="10"/>
  <c r="D100" i="10"/>
  <c r="E88" i="10"/>
  <c r="D88" i="10"/>
  <c r="E75" i="10"/>
  <c r="D75" i="10"/>
  <c r="E61" i="10"/>
  <c r="D61" i="10"/>
  <c r="E45" i="10"/>
  <c r="D45" i="10"/>
  <c r="E31" i="10"/>
  <c r="D31" i="10"/>
  <c r="N37" i="32" l="1"/>
  <c r="O37" i="32"/>
  <c r="P37" i="32"/>
  <c r="Q37" i="32"/>
  <c r="R37" i="32"/>
  <c r="S37" i="32"/>
  <c r="O7" i="32"/>
  <c r="P7" i="32"/>
  <c r="Q7" i="32"/>
  <c r="R7" i="32"/>
  <c r="S7" i="32"/>
  <c r="O8" i="32"/>
  <c r="P8" i="32"/>
  <c r="Q8" i="32"/>
  <c r="R8" i="32"/>
  <c r="S8" i="32"/>
  <c r="O9" i="32"/>
  <c r="P9" i="32"/>
  <c r="Q9" i="32"/>
  <c r="R9" i="32"/>
  <c r="S9" i="32"/>
  <c r="O10" i="32"/>
  <c r="P10" i="32"/>
  <c r="Q10" i="32"/>
  <c r="R10" i="32"/>
  <c r="S10" i="32"/>
  <c r="O11" i="32"/>
  <c r="P11" i="32"/>
  <c r="Q11" i="32"/>
  <c r="R11" i="32"/>
  <c r="S11" i="32"/>
  <c r="O12" i="32"/>
  <c r="P12" i="32"/>
  <c r="Q12" i="32"/>
  <c r="R12" i="32"/>
  <c r="S12" i="32"/>
  <c r="O13" i="32"/>
  <c r="P13" i="32"/>
  <c r="Q13" i="32"/>
  <c r="R13" i="32"/>
  <c r="S13" i="32"/>
  <c r="O14" i="32"/>
  <c r="P14" i="32"/>
  <c r="Q14" i="32"/>
  <c r="R14" i="32"/>
  <c r="S14" i="32"/>
  <c r="O15" i="32"/>
  <c r="P15" i="32"/>
  <c r="Q15" i="32"/>
  <c r="R15" i="32"/>
  <c r="S15" i="32"/>
  <c r="O16" i="32"/>
  <c r="P16" i="32"/>
  <c r="Q16" i="32"/>
  <c r="R16" i="32"/>
  <c r="S16" i="32"/>
  <c r="O17" i="32"/>
  <c r="P17" i="32"/>
  <c r="Q17" i="32"/>
  <c r="R17" i="32"/>
  <c r="S17" i="32"/>
  <c r="O18" i="32"/>
  <c r="P18" i="32"/>
  <c r="Q18" i="32"/>
  <c r="R18" i="32"/>
  <c r="S18" i="32"/>
  <c r="O19" i="32"/>
  <c r="P19" i="32"/>
  <c r="Q19" i="32"/>
  <c r="R19" i="32"/>
  <c r="S19" i="32"/>
  <c r="O20" i="32"/>
  <c r="P20" i="32"/>
  <c r="Q20" i="32"/>
  <c r="R20" i="32"/>
  <c r="S20" i="32"/>
  <c r="O21" i="32"/>
  <c r="P21" i="32"/>
  <c r="Q21" i="32"/>
  <c r="R21" i="32"/>
  <c r="S21" i="32"/>
  <c r="O22" i="32"/>
  <c r="P22" i="32"/>
  <c r="Q22" i="32"/>
  <c r="R22" i="32"/>
  <c r="S22" i="32"/>
  <c r="O23" i="32"/>
  <c r="P23" i="32"/>
  <c r="Q23" i="32"/>
  <c r="R23" i="32"/>
  <c r="S23" i="32"/>
  <c r="O24" i="32"/>
  <c r="P24" i="32"/>
  <c r="Q24" i="32"/>
  <c r="R24" i="32"/>
  <c r="S24" i="32"/>
  <c r="O25" i="32"/>
  <c r="P25" i="32"/>
  <c r="Q25" i="32"/>
  <c r="R25" i="32"/>
  <c r="S25" i="32"/>
  <c r="O26" i="32"/>
  <c r="P26" i="32"/>
  <c r="Q26" i="32"/>
  <c r="R26" i="32"/>
  <c r="S26" i="32"/>
  <c r="O27" i="32"/>
  <c r="P27" i="32"/>
  <c r="Q27" i="32"/>
  <c r="R27" i="32"/>
  <c r="S27" i="32"/>
  <c r="O28" i="32"/>
  <c r="P28" i="32"/>
  <c r="Q28" i="32"/>
  <c r="R28" i="32"/>
  <c r="S28" i="32"/>
  <c r="O29" i="32"/>
  <c r="P29" i="32"/>
  <c r="Q29" i="32"/>
  <c r="R29" i="32"/>
  <c r="S29" i="32"/>
  <c r="O30" i="32"/>
  <c r="P30" i="32"/>
  <c r="Q30" i="32"/>
  <c r="R30" i="32"/>
  <c r="S30" i="32"/>
  <c r="O31" i="32"/>
  <c r="P31" i="32"/>
  <c r="Q31" i="32"/>
  <c r="R31" i="32"/>
  <c r="S31" i="32"/>
  <c r="O32" i="32"/>
  <c r="P32" i="32"/>
  <c r="Q32" i="32"/>
  <c r="R32" i="32"/>
  <c r="S32" i="32"/>
  <c r="O33" i="32"/>
  <c r="P33" i="32"/>
  <c r="Q33" i="32"/>
  <c r="R33" i="32"/>
  <c r="S33" i="32"/>
  <c r="O34" i="32"/>
  <c r="P34" i="32"/>
  <c r="Q34" i="32"/>
  <c r="R34" i="32"/>
  <c r="S34" i="32"/>
  <c r="O35" i="32"/>
  <c r="P35" i="32"/>
  <c r="Q35" i="32"/>
  <c r="R35" i="32"/>
  <c r="S35" i="32"/>
  <c r="O36" i="32"/>
  <c r="P36" i="32"/>
  <c r="Q36" i="32"/>
  <c r="R36" i="32"/>
  <c r="S36" i="32"/>
  <c r="M6" i="32"/>
  <c r="G6" i="32"/>
  <c r="S6" i="32" l="1"/>
  <c r="I17" i="4"/>
  <c r="I16" i="4"/>
  <c r="I15" i="4"/>
  <c r="I14" i="4"/>
  <c r="H17" i="4"/>
  <c r="H16" i="4"/>
  <c r="H15" i="4"/>
  <c r="H14" i="4"/>
  <c r="F21" i="4"/>
  <c r="F22" i="4"/>
  <c r="F23" i="4"/>
  <c r="F24" i="4"/>
  <c r="G21" i="4"/>
  <c r="I21" i="4" s="1"/>
  <c r="G22" i="4"/>
  <c r="G23" i="4"/>
  <c r="G24" i="4"/>
  <c r="G13" i="4"/>
  <c r="I22" i="4" l="1"/>
  <c r="I23" i="4"/>
  <c r="I24" i="4"/>
  <c r="I8" i="4"/>
  <c r="I9" i="4"/>
  <c r="I10" i="4"/>
  <c r="I7" i="4"/>
  <c r="H8" i="4" l="1"/>
  <c r="H9" i="4"/>
  <c r="H10" i="4"/>
  <c r="H7" i="4"/>
  <c r="G6" i="4"/>
  <c r="G20" i="4" l="1"/>
  <c r="C6" i="4"/>
  <c r="D6" i="4"/>
  <c r="E6" i="4"/>
  <c r="F6" i="4"/>
  <c r="B6" i="4"/>
  <c r="H6" i="4" s="1"/>
  <c r="I6" i="4" l="1"/>
  <c r="E104" i="6" l="1"/>
  <c r="E105" i="6"/>
  <c r="E106" i="6"/>
  <c r="E107" i="6"/>
  <c r="E108" i="6"/>
  <c r="E109" i="6"/>
  <c r="E110" i="6"/>
  <c r="E111" i="6"/>
  <c r="E112" i="6"/>
  <c r="E113" i="6"/>
  <c r="E114" i="6"/>
  <c r="E103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56" i="6"/>
  <c r="E50" i="6"/>
  <c r="E51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7" i="6" l="1"/>
  <c r="C10" i="29" l="1"/>
  <c r="D13" i="29" s="1"/>
  <c r="C4" i="29"/>
  <c r="D4" i="29" s="1"/>
  <c r="C8" i="26"/>
  <c r="C4" i="26"/>
  <c r="D4" i="26" s="1"/>
  <c r="N36" i="32"/>
  <c r="N32" i="32"/>
  <c r="N28" i="32"/>
  <c r="N26" i="32"/>
  <c r="N24" i="32"/>
  <c r="N22" i="32"/>
  <c r="N21" i="32"/>
  <c r="N20" i="32"/>
  <c r="N16" i="32"/>
  <c r="N14" i="32"/>
  <c r="N12" i="32"/>
  <c r="N10" i="32"/>
  <c r="N9" i="32"/>
  <c r="N8" i="32"/>
  <c r="N7" i="32"/>
  <c r="E13" i="4"/>
  <c r="E20" i="4" s="1"/>
  <c r="D13" i="4"/>
  <c r="C13" i="4"/>
  <c r="B13" i="4"/>
  <c r="H13" i="4" s="1"/>
  <c r="F13" i="4"/>
  <c r="I13" i="4" s="1"/>
  <c r="B21" i="4"/>
  <c r="H21" i="4" s="1"/>
  <c r="C21" i="4"/>
  <c r="D21" i="4"/>
  <c r="E21" i="4"/>
  <c r="B22" i="4"/>
  <c r="H22" i="4" s="1"/>
  <c r="C22" i="4"/>
  <c r="D22" i="4"/>
  <c r="E22" i="4"/>
  <c r="B23" i="4"/>
  <c r="H23" i="4" s="1"/>
  <c r="C23" i="4"/>
  <c r="D23" i="4"/>
  <c r="E23" i="4"/>
  <c r="B24" i="4"/>
  <c r="H24" i="4" s="1"/>
  <c r="C24" i="4"/>
  <c r="D24" i="4"/>
  <c r="E24" i="4"/>
  <c r="B6" i="32"/>
  <c r="C6" i="32"/>
  <c r="D6" i="32"/>
  <c r="E6" i="32"/>
  <c r="F6" i="32"/>
  <c r="N11" i="32"/>
  <c r="N13" i="32"/>
  <c r="N15" i="32"/>
  <c r="N17" i="32"/>
  <c r="N18" i="32"/>
  <c r="N19" i="32"/>
  <c r="N23" i="32"/>
  <c r="N25" i="32"/>
  <c r="N27" i="32"/>
  <c r="N29" i="32"/>
  <c r="N30" i="32"/>
  <c r="N31" i="32"/>
  <c r="N33" i="32"/>
  <c r="N34" i="32"/>
  <c r="N35" i="32"/>
  <c r="C13" i="26"/>
  <c r="C14" i="26"/>
  <c r="C15" i="26"/>
  <c r="C18" i="29"/>
  <c r="C19" i="29"/>
  <c r="C20" i="29"/>
  <c r="C21" i="29"/>
  <c r="D5" i="6"/>
  <c r="D8" i="7" s="1"/>
  <c r="D20" i="4"/>
  <c r="C20" i="4"/>
  <c r="B20" i="4"/>
  <c r="H20" i="4" s="1"/>
  <c r="D9" i="26" l="1"/>
  <c r="D10" i="26"/>
  <c r="D11" i="26"/>
  <c r="D15" i="29"/>
  <c r="D10" i="29"/>
  <c r="D7" i="29"/>
  <c r="D8" i="29"/>
  <c r="D6" i="29"/>
  <c r="D9" i="29"/>
  <c r="D7" i="26"/>
  <c r="D12" i="29"/>
  <c r="C16" i="29"/>
  <c r="D14" i="29"/>
  <c r="D8" i="26"/>
  <c r="D5" i="26"/>
  <c r="D6" i="26"/>
  <c r="F106" i="6"/>
  <c r="F110" i="6"/>
  <c r="F114" i="6"/>
  <c r="F92" i="6"/>
  <c r="F96" i="6"/>
  <c r="F76" i="6"/>
  <c r="F80" i="6"/>
  <c r="F84" i="6"/>
  <c r="F88" i="6"/>
  <c r="F58" i="6"/>
  <c r="F62" i="6"/>
  <c r="F66" i="6"/>
  <c r="F70" i="6"/>
  <c r="F74" i="6"/>
  <c r="F49" i="6"/>
  <c r="F29" i="6"/>
  <c r="F33" i="6"/>
  <c r="F37" i="6"/>
  <c r="F41" i="6"/>
  <c r="F45" i="6"/>
  <c r="F11" i="6"/>
  <c r="F15" i="6"/>
  <c r="F19" i="6"/>
  <c r="F23" i="6"/>
  <c r="F27" i="6"/>
  <c r="F107" i="6"/>
  <c r="F111" i="6"/>
  <c r="F115" i="6"/>
  <c r="F93" i="6"/>
  <c r="F97" i="6"/>
  <c r="F77" i="6"/>
  <c r="F81" i="6"/>
  <c r="F85" i="6"/>
  <c r="F89" i="6"/>
  <c r="F59" i="6"/>
  <c r="F63" i="6"/>
  <c r="F67" i="6"/>
  <c r="F71" i="6"/>
  <c r="F56" i="6"/>
  <c r="F50" i="6"/>
  <c r="F30" i="6"/>
  <c r="F34" i="6"/>
  <c r="F38" i="6"/>
  <c r="F42" i="6"/>
  <c r="F46" i="6"/>
  <c r="F12" i="6"/>
  <c r="F16" i="6"/>
  <c r="F20" i="6"/>
  <c r="F24" i="6"/>
  <c r="F8" i="6"/>
  <c r="F104" i="6"/>
  <c r="F108" i="6"/>
  <c r="F112" i="6"/>
  <c r="F103" i="6"/>
  <c r="F94" i="6"/>
  <c r="F98" i="6"/>
  <c r="F78" i="6"/>
  <c r="F82" i="6"/>
  <c r="F86" i="6"/>
  <c r="F90" i="6"/>
  <c r="F60" i="6"/>
  <c r="F64" i="6"/>
  <c r="F68" i="6"/>
  <c r="F72" i="6"/>
  <c r="F47" i="6"/>
  <c r="F51" i="6"/>
  <c r="F109" i="6"/>
  <c r="F75" i="6"/>
  <c r="F57" i="6"/>
  <c r="F73" i="6"/>
  <c r="F32" i="6"/>
  <c r="F40" i="6"/>
  <c r="F10" i="6"/>
  <c r="F18" i="6"/>
  <c r="F26" i="6"/>
  <c r="F113" i="6"/>
  <c r="F79" i="6"/>
  <c r="F61" i="6"/>
  <c r="F48" i="6"/>
  <c r="F35" i="6"/>
  <c r="F43" i="6"/>
  <c r="F13" i="6"/>
  <c r="F21" i="6"/>
  <c r="F7" i="6"/>
  <c r="G7" i="6" s="1"/>
  <c r="F91" i="6"/>
  <c r="F83" i="6"/>
  <c r="F65" i="6"/>
  <c r="F28" i="6"/>
  <c r="F36" i="6"/>
  <c r="F44" i="6"/>
  <c r="F14" i="6"/>
  <c r="F22" i="6"/>
  <c r="F105" i="6"/>
  <c r="F95" i="6"/>
  <c r="F87" i="6"/>
  <c r="F69" i="6"/>
  <c r="F31" i="6"/>
  <c r="F39" i="6"/>
  <c r="F9" i="6"/>
  <c r="F17" i="6"/>
  <c r="F25" i="6"/>
  <c r="F20" i="4"/>
  <c r="I20" i="4" s="1"/>
  <c r="I6" i="32"/>
  <c r="O6" i="32" s="1"/>
  <c r="J6" i="32"/>
  <c r="P6" i="32" s="1"/>
  <c r="K6" i="32"/>
  <c r="Q6" i="32" s="1"/>
  <c r="C12" i="26"/>
  <c r="L6" i="32"/>
  <c r="R6" i="32" s="1"/>
  <c r="H6" i="32"/>
  <c r="N6" i="32" s="1"/>
  <c r="D55" i="7"/>
  <c r="D51" i="7"/>
  <c r="D47" i="7"/>
  <c r="D43" i="7"/>
  <c r="D39" i="7"/>
  <c r="D35" i="7"/>
  <c r="D31" i="7"/>
  <c r="D27" i="7"/>
  <c r="D23" i="7"/>
  <c r="D19" i="7"/>
  <c r="D15" i="7"/>
  <c r="D11" i="7"/>
  <c r="D7" i="7"/>
  <c r="D6" i="7"/>
  <c r="E6" i="7" s="1"/>
  <c r="D54" i="7"/>
  <c r="D50" i="7"/>
  <c r="D46" i="7"/>
  <c r="D42" i="7"/>
  <c r="D38" i="7"/>
  <c r="D34" i="7"/>
  <c r="D30" i="7"/>
  <c r="D26" i="7"/>
  <c r="D22" i="7"/>
  <c r="D18" i="7"/>
  <c r="D14" i="7"/>
  <c r="D10" i="7"/>
  <c r="D4" i="7"/>
  <c r="D53" i="7"/>
  <c r="D49" i="7"/>
  <c r="D45" i="7"/>
  <c r="D41" i="7"/>
  <c r="D37" i="7"/>
  <c r="D33" i="7"/>
  <c r="D29" i="7"/>
  <c r="D25" i="7"/>
  <c r="D21" i="7"/>
  <c r="D17" i="7"/>
  <c r="D13" i="7"/>
  <c r="D9" i="7"/>
  <c r="D56" i="7"/>
  <c r="D52" i="7"/>
  <c r="D48" i="7"/>
  <c r="D44" i="7"/>
  <c r="D40" i="7"/>
  <c r="D36" i="7"/>
  <c r="D32" i="7"/>
  <c r="D28" i="7"/>
  <c r="D24" i="7"/>
  <c r="D20" i="7"/>
  <c r="D16" i="7"/>
  <c r="D12" i="7"/>
  <c r="E7" i="7" l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G8" i="6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</calcChain>
</file>

<file path=xl/sharedStrings.xml><?xml version="1.0" encoding="utf-8"?>
<sst xmlns="http://schemas.openxmlformats.org/spreadsheetml/2006/main" count="4057" uniqueCount="833">
  <si>
    <t>0406200000</t>
  </si>
  <si>
    <t>2005200000</t>
  </si>
  <si>
    <t>0805502200</t>
  </si>
  <si>
    <t>0805502100</t>
  </si>
  <si>
    <t>0203299000</t>
  </si>
  <si>
    <t>1806310000</t>
  </si>
  <si>
    <t>1512191000</t>
  </si>
  <si>
    <t>0404900000</t>
  </si>
  <si>
    <t>2008709000</t>
  </si>
  <si>
    <t>1704909000</t>
  </si>
  <si>
    <t>1905320000</t>
  </si>
  <si>
    <t>1602500000</t>
  </si>
  <si>
    <t>1302399000</t>
  </si>
  <si>
    <t>1518009000</t>
  </si>
  <si>
    <t>1210200000</t>
  </si>
  <si>
    <t>0407110000</t>
  </si>
  <si>
    <t>1004900000</t>
  </si>
  <si>
    <t>0602909000</t>
  </si>
  <si>
    <t>3504009000</t>
  </si>
  <si>
    <t>1104220000</t>
  </si>
  <si>
    <t>Sri Lanka</t>
  </si>
  <si>
    <t>1202420000</t>
  </si>
  <si>
    <t>4403110000</t>
  </si>
  <si>
    <t>2208202900</t>
  </si>
  <si>
    <t>0406100000</t>
  </si>
  <si>
    <t>1704101000</t>
  </si>
  <si>
    <t>0206290000</t>
  </si>
  <si>
    <t>1704109000</t>
  </si>
  <si>
    <t>0709930000</t>
  </si>
  <si>
    <t>1703100000</t>
  </si>
  <si>
    <t>1109000000</t>
  </si>
  <si>
    <t>0713109010</t>
  </si>
  <si>
    <t>Suiza</t>
  </si>
  <si>
    <t>Balanza comercial</t>
    <phoneticPr fontId="21" type="noConversion"/>
  </si>
  <si>
    <t>1517100000</t>
  </si>
  <si>
    <t>0713109020</t>
  </si>
  <si>
    <t>0206220000</t>
  </si>
  <si>
    <t>2301109000</t>
  </si>
  <si>
    <t>0202300090</t>
  </si>
  <si>
    <t>0201300010</t>
  </si>
  <si>
    <t>0807110000</t>
  </si>
  <si>
    <t>2106101900</t>
  </si>
  <si>
    <t>2208400000</t>
  </si>
  <si>
    <t>0406904000</t>
  </si>
  <si>
    <t>0814001000</t>
  </si>
  <si>
    <t>1511900000</t>
  </si>
  <si>
    <t>2106902900</t>
  </si>
  <si>
    <t>Nicaragua</t>
  </si>
  <si>
    <t>Honduras</t>
  </si>
  <si>
    <t>Costa Rica</t>
  </si>
  <si>
    <t>Guatemala</t>
  </si>
  <si>
    <t>India</t>
  </si>
  <si>
    <t>El Salvador</t>
  </si>
  <si>
    <t>Israel</t>
  </si>
  <si>
    <t>Emiratos Árabes Unidos</t>
  </si>
  <si>
    <t>Paita</t>
  </si>
  <si>
    <t>continúa C 4</t>
  </si>
  <si>
    <t>Haití</t>
  </si>
  <si>
    <t>Noruega</t>
  </si>
  <si>
    <t>1005901100</t>
  </si>
  <si>
    <t>0806200000</t>
  </si>
  <si>
    <t>0504001000</t>
  </si>
  <si>
    <t>2106907200</t>
  </si>
  <si>
    <t>0207140021</t>
  </si>
  <si>
    <t>1108130000</t>
  </si>
  <si>
    <t>1704901000</t>
  </si>
  <si>
    <t>2106907900</t>
  </si>
  <si>
    <t>1901101000</t>
  </si>
  <si>
    <t>1005903000</t>
  </si>
  <si>
    <t>2303300000</t>
  </si>
  <si>
    <t>0201300090</t>
  </si>
  <si>
    <t>1209210000</t>
  </si>
  <si>
    <t>0712909000</t>
  </si>
  <si>
    <t>1512111000</t>
  </si>
  <si>
    <t>2106907300</t>
  </si>
  <si>
    <t>1003900000</t>
  </si>
  <si>
    <t>2204210000</t>
  </si>
  <si>
    <t>0202300010</t>
  </si>
  <si>
    <t>1905909000</t>
  </si>
  <si>
    <t>4407299000</t>
  </si>
  <si>
    <t>0713339900</t>
  </si>
  <si>
    <t>2103100000</t>
  </si>
  <si>
    <t>1517900000</t>
  </si>
  <si>
    <t>3203001500</t>
  </si>
  <si>
    <t>0601100000</t>
  </si>
  <si>
    <t>0713209000</t>
  </si>
  <si>
    <t>5201001000</t>
  </si>
  <si>
    <t>0207140090</t>
  </si>
  <si>
    <t>3505100000</t>
  </si>
  <si>
    <t>2005600000</t>
  </si>
  <si>
    <t>0207120000</t>
  </si>
  <si>
    <t>3503001000</t>
  </si>
  <si>
    <t>2302300000</t>
  </si>
  <si>
    <t>2005991000</t>
  </si>
  <si>
    <t>1805000000</t>
  </si>
  <si>
    <t>2001909000</t>
  </si>
  <si>
    <t>0703100000</t>
  </si>
  <si>
    <t>2101200000</t>
  </si>
  <si>
    <t>4409229010</t>
  </si>
  <si>
    <t>1005902000</t>
  </si>
  <si>
    <t>0808300000</t>
  </si>
  <si>
    <t>1404909090</t>
  </si>
  <si>
    <t>0207270000</t>
  </si>
  <si>
    <t>0406906000</t>
  </si>
  <si>
    <t>1904900000</t>
  </si>
  <si>
    <t>2009391000</t>
  </si>
  <si>
    <t>1904100000</t>
  </si>
  <si>
    <t>1212290000</t>
  </si>
  <si>
    <t>1209919000</t>
  </si>
  <si>
    <t>2008999000</t>
  </si>
  <si>
    <t>0708100000</t>
  </si>
  <si>
    <t>1901909000</t>
  </si>
  <si>
    <t>2004100000</t>
  </si>
  <si>
    <t>1702909000</t>
  </si>
  <si>
    <t>3101009000</t>
  </si>
  <si>
    <t>2106903000</t>
  </si>
  <si>
    <t>2008702000</t>
  </si>
  <si>
    <t>2208300000</t>
  </si>
  <si>
    <t>2202990000</t>
  </si>
  <si>
    <t>0805220000</t>
  </si>
  <si>
    <t>0713359000</t>
  </si>
  <si>
    <t>1107100000</t>
  </si>
  <si>
    <t>2102109000</t>
  </si>
  <si>
    <t>0802129000</t>
  </si>
  <si>
    <t>0404109000</t>
  </si>
  <si>
    <t>2306300000</t>
  </si>
  <si>
    <t>0403901000</t>
  </si>
  <si>
    <t>sigue…</t>
    <phoneticPr fontId="21" type="noConversion"/>
  </si>
  <si>
    <t>Bélgica</t>
  </si>
  <si>
    <t>Exportaciones</t>
  </si>
  <si>
    <t>Importaciones</t>
  </si>
  <si>
    <t>Chipre</t>
  </si>
  <si>
    <t>México</t>
  </si>
  <si>
    <t>Japón</t>
  </si>
  <si>
    <t>Letonia</t>
  </si>
  <si>
    <t>Agrícola</t>
  </si>
  <si>
    <t>Pecuario</t>
  </si>
  <si>
    <t>Agroindustrial</t>
  </si>
  <si>
    <t>0402911000</t>
  </si>
  <si>
    <t>0811909100</t>
  </si>
  <si>
    <t>0811909900</t>
  </si>
  <si>
    <t>0105110000</t>
  </si>
  <si>
    <t>0402991000</t>
  </si>
  <si>
    <t>0904219000</t>
  </si>
  <si>
    <t>2203000000</t>
  </si>
  <si>
    <t>0710801000</t>
  </si>
  <si>
    <t>2204100000</t>
  </si>
  <si>
    <t>2106902100</t>
  </si>
  <si>
    <t>2101120000</t>
  </si>
  <si>
    <t>0203291000</t>
  </si>
  <si>
    <t>1005100000</t>
  </si>
  <si>
    <t>1516200000</t>
  </si>
  <si>
    <t>4409229020</t>
  </si>
  <si>
    <t>2202100000</t>
  </si>
  <si>
    <t>1302391000</t>
  </si>
  <si>
    <t>0711200000</t>
  </si>
  <si>
    <t>1209915000</t>
  </si>
  <si>
    <t>1806900000</t>
  </si>
  <si>
    <t>3203001400</t>
  </si>
  <si>
    <t>0805100000</t>
  </si>
  <si>
    <t>TOTAL</t>
    <phoneticPr fontId="20" type="noConversion"/>
  </si>
  <si>
    <t>Part.
 Acumulada %</t>
    <phoneticPr fontId="20" type="noConversion"/>
  </si>
  <si>
    <t>TOTAL</t>
    <phoneticPr fontId="20" type="noConversion"/>
  </si>
  <si>
    <t>0901119000</t>
  </si>
  <si>
    <t>0810400000</t>
  </si>
  <si>
    <t>0709200000</t>
  </si>
  <si>
    <t>2103909000</t>
  </si>
  <si>
    <t>2103902000</t>
  </si>
  <si>
    <t>0703209000</t>
  </si>
  <si>
    <t>1701999000</t>
  </si>
  <si>
    <t>1208100000</t>
  </si>
  <si>
    <t>2008993000</t>
  </si>
  <si>
    <t>1804001100</t>
  </si>
  <si>
    <t>0805291000</t>
  </si>
  <si>
    <t>2304000000</t>
  </si>
  <si>
    <t>1001991000</t>
  </si>
  <si>
    <t>1507100000</t>
  </si>
  <si>
    <t>1006300000</t>
  </si>
  <si>
    <t>1201900000</t>
  </si>
  <si>
    <t>2106909000</t>
  </si>
  <si>
    <t>0402211900</t>
  </si>
  <si>
    <t>0405902000</t>
  </si>
  <si>
    <t>0402109000</t>
  </si>
  <si>
    <t>1001190000</t>
  </si>
  <si>
    <t>1701140000</t>
  </si>
  <si>
    <t>5201003000</t>
  </si>
  <si>
    <t>5201002000</t>
  </si>
  <si>
    <t>1507909000</t>
  </si>
  <si>
    <t>0808100000</t>
  </si>
  <si>
    <t>1901109900</t>
  </si>
  <si>
    <t>4407119000</t>
  </si>
  <si>
    <t>2101110000</t>
  </si>
  <si>
    <t>0713409000</t>
  </si>
  <si>
    <t>0602200000</t>
  </si>
  <si>
    <t>2309109000</t>
  </si>
  <si>
    <t>Ecuador</t>
  </si>
  <si>
    <t>Colombia</t>
  </si>
  <si>
    <t>0801220000</t>
  </si>
  <si>
    <t>2005999000</t>
  </si>
  <si>
    <t>1905310000</t>
  </si>
  <si>
    <t>0805210000</t>
  </si>
  <si>
    <t>2009892000</t>
  </si>
  <si>
    <t>3203002100</t>
  </si>
  <si>
    <t>1905901000</t>
  </si>
  <si>
    <t>4409291000</t>
  </si>
  <si>
    <t>1511100000</t>
  </si>
  <si>
    <t>1902190000</t>
  </si>
  <si>
    <t>Otros</t>
  </si>
  <si>
    <t>0910110000</t>
  </si>
  <si>
    <t>1404902000</t>
  </si>
  <si>
    <t>4407990000</t>
  </si>
  <si>
    <t>2008300000</t>
  </si>
  <si>
    <t>1804001200</t>
  </si>
  <si>
    <t>China</t>
  </si>
  <si>
    <t>Chile</t>
  </si>
  <si>
    <t>Hong Kong</t>
  </si>
  <si>
    <t>Italia</t>
  </si>
  <si>
    <t>Francia</t>
  </si>
  <si>
    <t>Brasil</t>
  </si>
  <si>
    <t>Bolivia</t>
  </si>
  <si>
    <t>Rusia</t>
  </si>
  <si>
    <t>Suecia</t>
  </si>
  <si>
    <t>continúa C 5</t>
    <phoneticPr fontId="21" type="noConversion"/>
  </si>
  <si>
    <t>Singapur</t>
  </si>
  <si>
    <t>Lituania</t>
  </si>
  <si>
    <t>Bulgaria</t>
  </si>
  <si>
    <t>Part.
 Acumulada %</t>
    <phoneticPr fontId="20" type="noConversion"/>
  </si>
  <si>
    <t>Valor CIF
 (Miles USD)</t>
  </si>
  <si>
    <t>2402202000</t>
  </si>
  <si>
    <t>0906110000</t>
  </si>
  <si>
    <t>0806100000</t>
  </si>
  <si>
    <t>0804400000</t>
  </si>
  <si>
    <t>p Provisional</t>
  </si>
  <si>
    <t xml:space="preserve"> Subpartida Nacional</t>
  </si>
  <si>
    <t>TOTAL</t>
    <phoneticPr fontId="20" type="noConversion"/>
  </si>
  <si>
    <t>País /</t>
    <phoneticPr fontId="20" type="noConversion"/>
  </si>
  <si>
    <t>Hungría</t>
  </si>
  <si>
    <t>Setiembre</t>
  </si>
  <si>
    <t>Valor FOB  (Millones USD)</t>
  </si>
  <si>
    <t>Variación ( %)</t>
  </si>
  <si>
    <t>Categoría Económica</t>
  </si>
  <si>
    <t>Malasia</t>
  </si>
  <si>
    <t>0804502000</t>
  </si>
  <si>
    <t>2309909000</t>
  </si>
  <si>
    <t>0803901100</t>
  </si>
  <si>
    <t xml:space="preserve">Fuente: Superintendencia Nacional de Aduanas y de Administración Tributaria </t>
  </si>
  <si>
    <t>Panamá</t>
  </si>
  <si>
    <t>República Dominicana</t>
  </si>
  <si>
    <t>Part.  %</t>
  </si>
  <si>
    <t>Ranking</t>
  </si>
  <si>
    <t>País</t>
  </si>
  <si>
    <t>Total</t>
  </si>
  <si>
    <t>Valor FOB 
 (Miles USD)</t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</si>
  <si>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</si>
  <si>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t>Subpartida Nacional</t>
  </si>
  <si>
    <t>1008509000</t>
  </si>
  <si>
    <t>0805299000</t>
  </si>
  <si>
    <t>Alemania</t>
  </si>
  <si>
    <t>España</t>
  </si>
  <si>
    <t>Inglaterra</t>
  </si>
  <si>
    <t>1801001900</t>
  </si>
  <si>
    <t>Valor CIF 
 (Miles USD)</t>
  </si>
  <si>
    <t>Estados Unidos</t>
  </si>
  <si>
    <t>Holanda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</si>
  <si>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</si>
  <si>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</si>
  <si>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</si>
  <si>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</si>
  <si>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</si>
  <si>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</si>
  <si>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</si>
  <si>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</si>
  <si>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</si>
  <si>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</si>
  <si>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Forestal</t>
  </si>
  <si>
    <t>Precio FOB (USD/t)</t>
  </si>
  <si>
    <t>Peso Neto 
(t)</t>
  </si>
  <si>
    <t>Precio CIF (USD/t)</t>
  </si>
  <si>
    <t>P Provisional</t>
  </si>
  <si>
    <t xml:space="preserve">Fuente: Superintendencia Nacional De Aduanas Y De Administración Tributaria </t>
  </si>
  <si>
    <t>continúa C 8</t>
  </si>
  <si>
    <t>continúa C 9</t>
  </si>
  <si>
    <t>0810909000</t>
  </si>
  <si>
    <t>2002900000</t>
  </si>
  <si>
    <t>Enero</t>
  </si>
  <si>
    <t>Febrero</t>
  </si>
  <si>
    <t>Aduana de salida</t>
  </si>
  <si>
    <t>Valor CIF (Miles USD)</t>
  </si>
  <si>
    <t>Peso Neto                       (t)</t>
  </si>
  <si>
    <t>C7  PERÚ: BALANZA COMERCIAL AGRARIA  - ASOCIACIÓN LATINOAMERICANA</t>
  </si>
  <si>
    <r>
      <t xml:space="preserve">1/ </t>
    </r>
    <r>
      <rPr>
        <sz val="6"/>
        <color indexed="8"/>
        <rFont val="Arial Narrow"/>
        <family val="2"/>
      </rPr>
      <t>Considerar ámbito de las estadísticas de comercio exterior agrario del Perú</t>
    </r>
    <phoneticPr fontId="22" type="noConversion"/>
  </si>
  <si>
    <t>sigue…</t>
    <phoneticPr fontId="22" type="noConversion"/>
  </si>
  <si>
    <t>Marítima del Callao</t>
  </si>
  <si>
    <t>Valor FOB (Miles USD)</t>
  </si>
  <si>
    <t>Eslovenia</t>
  </si>
  <si>
    <t>0710809000</t>
  </si>
  <si>
    <t>2005700000</t>
  </si>
  <si>
    <t>1804001300</t>
  </si>
  <si>
    <t>Aceites esenciales y resinoides; preparaciones de perfumería, de tocador o de cosmética</t>
  </si>
  <si>
    <t>Australia</t>
  </si>
  <si>
    <t>Venezuela</t>
  </si>
  <si>
    <t>Tailandia</t>
  </si>
  <si>
    <t>Puerto Rico</t>
  </si>
  <si>
    <t>Indonesia</t>
  </si>
  <si>
    <t>Uruguay</t>
  </si>
  <si>
    <t>Argentina</t>
  </si>
  <si>
    <t>Dinamarca</t>
  </si>
  <si>
    <t>Nueva Zelanda</t>
  </si>
  <si>
    <t>Estonia</t>
  </si>
  <si>
    <t>Grecia</t>
  </si>
  <si>
    <t>Polonia</t>
  </si>
  <si>
    <t>Portugal</t>
  </si>
  <si>
    <t>Cuba</t>
  </si>
  <si>
    <t>Filipinas</t>
  </si>
  <si>
    <t>Paraguay</t>
  </si>
  <si>
    <t>Austria</t>
  </si>
  <si>
    <t>Malta</t>
  </si>
  <si>
    <t>Corea del Sur</t>
  </si>
  <si>
    <t>Canadá</t>
  </si>
  <si>
    <t>Desaguadero</t>
  </si>
  <si>
    <t>Aduana de ingreso</t>
  </si>
  <si>
    <t>1207701000</t>
  </si>
  <si>
    <t>1211903000</t>
  </si>
  <si>
    <t>2309902000</t>
  </si>
  <si>
    <t>0811109000</t>
  </si>
  <si>
    <t>Valor CIF      (Miles USD)</t>
    <phoneticPr fontId="20" type="noConversion"/>
  </si>
  <si>
    <t>p Provisional</t>
    <phoneticPr fontId="20" type="noConversion"/>
  </si>
  <si>
    <t>Salaverry</t>
  </si>
  <si>
    <t>Part.
  %</t>
  </si>
  <si>
    <t>Part. %</t>
  </si>
  <si>
    <t>TOTAL</t>
    <phoneticPr fontId="20" type="noConversion"/>
  </si>
  <si>
    <t>sigue…</t>
  </si>
  <si>
    <t>sigue…</t>
    <phoneticPr fontId="22" type="noConversion"/>
  </si>
  <si>
    <r>
      <t>1/</t>
    </r>
    <r>
      <rPr>
        <sz val="6"/>
        <color indexed="8"/>
        <rFont val="Arial Narrow"/>
        <family val="2"/>
      </rPr>
      <t xml:space="preserve"> Considerar ámbito de las estadísticas de comercio exterior agrario del Perú</t>
    </r>
  </si>
  <si>
    <r>
      <t>Capítulo</t>
    </r>
    <r>
      <rPr>
        <b/>
        <vertAlign val="superscript"/>
        <sz val="8"/>
        <color indexed="8"/>
        <rFont val="Arial Narrow"/>
        <family val="2"/>
      </rPr>
      <t>1/</t>
    </r>
    <phoneticPr fontId="22" type="noConversion"/>
  </si>
  <si>
    <r>
      <t>p</t>
    </r>
    <r>
      <rPr>
        <sz val="6"/>
        <color indexed="8"/>
        <rFont val="Arial Narrow"/>
        <family val="2"/>
      </rPr>
      <t xml:space="preserve"> Provisional</t>
    </r>
    <phoneticPr fontId="22" type="noConversion"/>
  </si>
  <si>
    <t>continúa C 13</t>
  </si>
  <si>
    <t>Part.
 Acumulada %</t>
  </si>
  <si>
    <t xml:space="preserve">         (Valor CIF Miles USD)</t>
  </si>
  <si>
    <t>Materias albuminoideas; productos a base de almidón o de fécula modificados; colas; enzimas</t>
  </si>
  <si>
    <t>2207100000</t>
  </si>
  <si>
    <t>0904211090</t>
  </si>
  <si>
    <t>1106201000</t>
  </si>
  <si>
    <t>3301130000</t>
  </si>
  <si>
    <t>sigue…</t>
    <phoneticPr fontId="20" type="noConversion"/>
  </si>
  <si>
    <t>0714209000</t>
  </si>
  <si>
    <t>0708200000</t>
  </si>
  <si>
    <t>0713399100</t>
  </si>
  <si>
    <t>2007999100</t>
  </si>
  <si>
    <t>continúa C 11</t>
  </si>
  <si>
    <t>continúa C 17</t>
  </si>
  <si>
    <t>1209999000</t>
  </si>
  <si>
    <t>2207200010</t>
  </si>
  <si>
    <t xml:space="preserve">       (Valor FOB Miles USD)</t>
  </si>
  <si>
    <r>
      <t>p</t>
    </r>
    <r>
      <rPr>
        <sz val="6"/>
        <color indexed="8"/>
        <rFont val="Arial Narrow"/>
        <family val="2"/>
      </rPr>
      <t xml:space="preserve"> Provisional</t>
    </r>
  </si>
  <si>
    <t>ÍNDICE DE CUADROS</t>
  </si>
  <si>
    <t>Eslovaquia</t>
  </si>
  <si>
    <t>EXPORTACIONES</t>
  </si>
  <si>
    <t>BALANZA COMERCIAL</t>
  </si>
  <si>
    <t>Descripción</t>
  </si>
  <si>
    <t>TOTAL</t>
  </si>
  <si>
    <t>Part.
 Acumulada %</t>
    <phoneticPr fontId="20" type="noConversion"/>
  </si>
  <si>
    <t>continúa C 18</t>
  </si>
  <si>
    <t>C20  PERÚ: IMPORTACIONES AGRARIAS, POR PRINCIPALES PAÍSES DE ORIGEN,</t>
  </si>
  <si>
    <t>continúa C 20</t>
  </si>
  <si>
    <t>Valor FOB                   (Miles de USD)</t>
  </si>
  <si>
    <t>C5  PERÚ: BALANZA COMERCIAL AGRARIA - FORO DE COOPERACIÓN ECONÓMICA</t>
  </si>
  <si>
    <r>
      <t>Subpartida
Nacional</t>
    </r>
    <r>
      <rPr>
        <b/>
        <vertAlign val="superscript"/>
        <sz val="8"/>
        <color indexed="8"/>
        <rFont val="Arial Narrow"/>
        <family val="2"/>
      </rPr>
      <t>1/</t>
    </r>
  </si>
  <si>
    <t xml:space="preserve">         (Peso Neto Toneladas)</t>
  </si>
  <si>
    <t xml:space="preserve">         (Valor FOB Miles USD)</t>
  </si>
  <si>
    <t>continúa C 15</t>
  </si>
  <si>
    <t>C13  PERÚ: EXPORTACIONES AGRARIAS, POR PRINCIPALES PAÍSES DE DESTINO, SEGÚN PRINCIPALES</t>
  </si>
  <si>
    <t>continúa C 10</t>
  </si>
  <si>
    <t>1108120000</t>
  </si>
  <si>
    <t>1401900000</t>
  </si>
  <si>
    <t>0207140010</t>
  </si>
  <si>
    <t>1702302000</t>
  </si>
  <si>
    <t>Balanza comercial</t>
  </si>
  <si>
    <t>IMPORTACIONES</t>
  </si>
  <si>
    <t>Países</t>
  </si>
  <si>
    <t xml:space="preserve"> Valor FOB (Millones USD)</t>
  </si>
  <si>
    <t xml:space="preserve">Fuente: Superintendencia Nacional de Aduanas y de Administración Tributaria </t>
    <phoneticPr fontId="22" type="noConversion"/>
  </si>
  <si>
    <t>TOTAL</t>
    <phoneticPr fontId="20" type="noConversion"/>
  </si>
  <si>
    <t>continúa C 16</t>
  </si>
  <si>
    <t>Finlandia</t>
  </si>
  <si>
    <t>1702301000</t>
  </si>
  <si>
    <t>Peso Neto (t)</t>
  </si>
  <si>
    <t>Peso Neto       (t)</t>
  </si>
  <si>
    <t>2008910000</t>
  </si>
  <si>
    <t>1102200000</t>
  </si>
  <si>
    <t>Arabia Saudita</t>
  </si>
  <si>
    <t>2103901000</t>
  </si>
  <si>
    <t>2104101000</t>
  </si>
  <si>
    <t>Pisco</t>
  </si>
  <si>
    <t>1806100000</t>
  </si>
  <si>
    <t>2009690000</t>
  </si>
  <si>
    <t>1302199900</t>
  </si>
  <si>
    <t>Turquía</t>
  </si>
  <si>
    <t>Sudáfrica</t>
  </si>
  <si>
    <t>1104120000</t>
  </si>
  <si>
    <t>Part. Acumulada %</t>
  </si>
  <si>
    <t>0406300000</t>
  </si>
  <si>
    <t>0701900000</t>
  </si>
  <si>
    <t>0710400000</t>
  </si>
  <si>
    <t>0713319000</t>
  </si>
  <si>
    <t>0714100000</t>
  </si>
  <si>
    <t>0801210000</t>
  </si>
  <si>
    <t>0801320000</t>
  </si>
  <si>
    <t>0902100000</t>
  </si>
  <si>
    <t>0902300000</t>
  </si>
  <si>
    <t>0902400000</t>
  </si>
  <si>
    <t>0904110000</t>
  </si>
  <si>
    <t>0904221000</t>
  </si>
  <si>
    <t>1008309000</t>
  </si>
  <si>
    <t>1207509000</t>
  </si>
  <si>
    <t>1211909099</t>
  </si>
  <si>
    <t>1513211000</t>
  </si>
  <si>
    <t>1515900090</t>
  </si>
  <si>
    <t>1803100000</t>
  </si>
  <si>
    <t>1803200000</t>
  </si>
  <si>
    <t>1806320000</t>
  </si>
  <si>
    <t>2008119000</t>
  </si>
  <si>
    <t>2008209000</t>
  </si>
  <si>
    <t>2106101100</t>
  </si>
  <si>
    <t>2106901000</t>
  </si>
  <si>
    <t>2106907100</t>
  </si>
  <si>
    <t>2106907400</t>
  </si>
  <si>
    <t>2106908000</t>
  </si>
  <si>
    <t>2201900090</t>
  </si>
  <si>
    <t>2208600000</t>
  </si>
  <si>
    <t>2208709000</t>
  </si>
  <si>
    <t>2208909000</t>
  </si>
  <si>
    <t>3301120000</t>
  </si>
  <si>
    <t>3504001000</t>
  </si>
  <si>
    <t>4403499000</t>
  </si>
  <si>
    <t>4407199000</t>
  </si>
  <si>
    <t>4407220000</t>
  </si>
  <si>
    <t>4409229090</t>
  </si>
  <si>
    <t>Animales vivos.</t>
  </si>
  <si>
    <t>Carne y despojos comestibles.</t>
  </si>
  <si>
    <t>Leche y productos lácteos; huevos de ave; miel natural; productos comestibles de origen animal, no expresados ni comprendidos en otra parte.</t>
  </si>
  <si>
    <t>Los demás productos de origen animal no expresados ni comprendidos en otra parte.</t>
  </si>
  <si>
    <t>Plantas vivas y productos de la floricultura.</t>
  </si>
  <si>
    <t>Hortalizas, plantas, raíces y tubérculos alimenticios.</t>
  </si>
  <si>
    <t>Frutas y frutos comestibles; cortezas de agrios (cítricos), melones o sandías.</t>
  </si>
  <si>
    <t>Café, té, yerba mate y especias.</t>
  </si>
  <si>
    <t>Cereales.</t>
  </si>
  <si>
    <t>Productos de la molinería; malta; almidón y fécula; inulina; gluten de trigo.</t>
  </si>
  <si>
    <t>Semillas y frutos oleaginosos; semillas y frutos diversos; plantas industriales o medicinales; paja y forraje.</t>
  </si>
  <si>
    <t>Gomas, resinas y demás jugos y extractos vegetales.</t>
  </si>
  <si>
    <t>Materias trenzables y demás productos de origen vegetal, no expresados ni comprendidos en otra parte.</t>
  </si>
  <si>
    <t xml:space="preserve">Grasas y aceites animales o vegetales; productos de su desdoblamiento; grasas alimenticias elaboradas; </t>
  </si>
  <si>
    <t>Preparaciones de carne, pescado o de crustáceos, moluscos o demás invertebrados acuáticos.</t>
  </si>
  <si>
    <t>Azúcares y artículos de confitería.</t>
  </si>
  <si>
    <t>Cacao y sus preparaciones.</t>
  </si>
  <si>
    <t>Preparaciones a base de cereales, harina, almidón, fécula o leche; productos de pastelería.</t>
  </si>
  <si>
    <t>Preparaciones de hortalizas, frutas u otros frutos o demás partes de plantas.</t>
  </si>
  <si>
    <t>Preparaciones alimenticias diversas.</t>
  </si>
  <si>
    <t>Bebidas, líquidos alcohólicos y vinagre.</t>
  </si>
  <si>
    <t>Residuos y desperdicios de las industrias alimentarias; alimentos preparados para animales.</t>
  </si>
  <si>
    <t>Tabaco y sucedáneos del tabaco elaborados.</t>
  </si>
  <si>
    <t>Productos químicos orgánicos.</t>
  </si>
  <si>
    <t>Abonos.</t>
  </si>
  <si>
    <t>Extractos curtientes o tintóreos; taninos y sus derivados; pigmentos y demás materias colorantes; pinturas y barnices; mástiques; tintas.</t>
  </si>
  <si>
    <t>Productos diversos de las industrias químicas.</t>
  </si>
  <si>
    <t>Caucho y sus manufacturas.</t>
  </si>
  <si>
    <t>Pieles (excepto la peletería) y cueros.</t>
  </si>
  <si>
    <t>Madera, carbón vegetal y manufacturas de madera.</t>
  </si>
  <si>
    <t>Lana y pelo fino u ordinario; hilados y tejidos de crin.</t>
  </si>
  <si>
    <t>Algodón.</t>
  </si>
  <si>
    <t>Chiclayo</t>
  </si>
  <si>
    <t>Tumbes</t>
  </si>
  <si>
    <t>Zonas Francas del Perú</t>
  </si>
  <si>
    <t>Ucrania</t>
  </si>
  <si>
    <t>Rumania</t>
  </si>
  <si>
    <t>Croacia</t>
  </si>
  <si>
    <t xml:space="preserve">Taiwán </t>
  </si>
  <si>
    <t>Elaboración: MIDAGRI-DGESEP/DEA</t>
  </si>
  <si>
    <t>Irlanda</t>
  </si>
  <si>
    <t>República Checa</t>
  </si>
  <si>
    <t>Luxemburgo</t>
  </si>
  <si>
    <t>Elaboración: MINAGRI-DGESEP/DEA</t>
  </si>
  <si>
    <t>Vietnam</t>
  </si>
  <si>
    <t>Arandanos rojos, mirtilos y demas frutos del genero vaccinium, frescos</t>
  </si>
  <si>
    <t>Uvas frescas</t>
  </si>
  <si>
    <t>Aguacates (paltas) , frescas o secas</t>
  </si>
  <si>
    <t>Cafe sin tostar, sin descafeinar, los demas</t>
  </si>
  <si>
    <t>Esparragos, frescos o refrigerados</t>
  </si>
  <si>
    <t>Mangos y mangostanes, frescos o secos</t>
  </si>
  <si>
    <t>Preparaciones utilizadas para la alimentacion de los animales, demas</t>
  </si>
  <si>
    <t>Los demas citricos</t>
  </si>
  <si>
    <t>Los demas cacao en grano, entero o partido, crudo</t>
  </si>
  <si>
    <t>Bananas incluidos los platanos tipo "cavendish valery" frescos</t>
  </si>
  <si>
    <t>Mango congelado c/azucar (mangifera indica l)</t>
  </si>
  <si>
    <t>Alcohol etilico s/ desnaturalizar c/ grado alcoholico volumetrico mayor o igual a 80% vol</t>
  </si>
  <si>
    <t>Los demas frutas y otros frutos, sin cocer o cocidos en agua o vapor congelado</t>
  </si>
  <si>
    <t>Los demas quinua, excepto para siembra</t>
  </si>
  <si>
    <t>Hortalizas preparadas o consrvadas sin congelar, las demas</t>
  </si>
  <si>
    <t>Alcachofas (alcauciles)</t>
  </si>
  <si>
    <t>Cebollas y chalotes, frescos o refrigerados</t>
  </si>
  <si>
    <t>Esparragos preparados o conservados, sin congelar</t>
  </si>
  <si>
    <t>Jengibre sin triturar ni pulverizar</t>
  </si>
  <si>
    <t>Hortalizas,frutas y demas partes comestibles de plantas,prep. o conserv.en vinagre o en acido acetico,demas</t>
  </si>
  <si>
    <t>Los demas frutas u otros frutos frescos</t>
  </si>
  <si>
    <t>Los demas paprika</t>
  </si>
  <si>
    <t>Aceite de palma en bruto</t>
  </si>
  <si>
    <t>Galletas dulces (con adición de edulcorante)</t>
  </si>
  <si>
    <t>Fresas (frutillas) sin adicion de azucar u otro edulcorante, congelados</t>
  </si>
  <si>
    <t>Demas preparaciones alimentiicias de harina semola, almidon, fecula o extracto de malta</t>
  </si>
  <si>
    <t>Mucilagos de semilla de tara</t>
  </si>
  <si>
    <t>Tara en polvo (caesalpinea spinosa)</t>
  </si>
  <si>
    <t>Nueces del brasil sin cascara frescas o secas</t>
  </si>
  <si>
    <t>Azucares de caña o remoladra refinados en estado solido, los demas</t>
  </si>
  <si>
    <t>Manteca de cacao con un índice de acidez expresado en ácido oleico superior a 1 % pero inferior o igual a 1,65 %</t>
  </si>
  <si>
    <t>Mandarinas (incluidas las tangerinas y satsumas)</t>
  </si>
  <si>
    <t>Jugo de maracuya (parchita) (passiflora edulis)</t>
  </si>
  <si>
    <t>Las demñs algas</t>
  </si>
  <si>
    <t>Esparragos congelados</t>
  </si>
  <si>
    <t>Galletas saladas o aromatizadas</t>
  </si>
  <si>
    <t>Aceite de palma y sus fracciones, incluso refinado pero sin modificar quimicamente</t>
  </si>
  <si>
    <t>Arvejas (guisantes, chicharos) (pisum sativum) frescas o refrigeradas</t>
  </si>
  <si>
    <t>Aceitunas preparadas o conservadas, sin congelar</t>
  </si>
  <si>
    <t>Carmin de cochinilla</t>
  </si>
  <si>
    <t>Madera moldurada distinta de la de coniferas</t>
  </si>
  <si>
    <t>Aceites esenciales de limon.</t>
  </si>
  <si>
    <t>Agrios (citricos) preparados o conservados de otro modo</t>
  </si>
  <si>
    <t>Demas chocolates y preparaciones alimenticias que contengan cacao</t>
  </si>
  <si>
    <t>Las demas hortalizas incluso silvestres</t>
  </si>
  <si>
    <t>Demas semillas de hortalizas</t>
  </si>
  <si>
    <t>Demas preparaciones para salsas, y demas salsas preparadas</t>
  </si>
  <si>
    <t>Cacao en polvo sin adicion de azucar ni otro edulcorante.</t>
  </si>
  <si>
    <t>Leche evaporada sin azucar ni edulcorante</t>
  </si>
  <si>
    <t>Demas pastas alimenticias s/cocer, rellenar ni preparar de otra forma</t>
  </si>
  <si>
    <t>Harina de maca (lepidium meyenii)</t>
  </si>
  <si>
    <t>Demas frutas/frutos y demas partes comestibles de plantas, preparadas o conservadas de otro modo</t>
  </si>
  <si>
    <t>Oregano (origanum vulgare)</t>
  </si>
  <si>
    <t>Los demas ajos frescos o refrigerados</t>
  </si>
  <si>
    <t>Frijoles de las espec.vigna mungo(l)hepper o vigna radiata(l)wilczek,excepto para siembra</t>
  </si>
  <si>
    <t>Las demas maderas tropicales</t>
  </si>
  <si>
    <t>Manteca de cacao con un índice de acidez expresado en ácido oleico superior a 1,65 %</t>
  </si>
  <si>
    <t>Los demas tomates preparados o conservados (excepto en vinagre)</t>
  </si>
  <si>
    <t>Los demas frutos de los g+neros capsicum o pimienta,secos sin tri</t>
  </si>
  <si>
    <t>Los demas frijoles salvajes o caupi</t>
  </si>
  <si>
    <t>Las demñs tablillas y frisos para parquñs, sin ensamblar</t>
  </si>
  <si>
    <t>Limon tahiti (limon tahiti) (citrus latifolia) frescos o secos</t>
  </si>
  <si>
    <t>Semillas de melon para siembra</t>
  </si>
  <si>
    <t>Semillas de tomates (licopersicum spp.)</t>
  </si>
  <si>
    <t>Condimentos y sazonadores, compuestos</t>
  </si>
  <si>
    <t>Mangos preparados o conservados</t>
  </si>
  <si>
    <t>Premezclas, del tipo de los utilizados para la alimentación de los animales</t>
  </si>
  <si>
    <t>Manteca de cacao con un índice de acidez expresado en ácido oleico inferior o igual a 1 %</t>
  </si>
  <si>
    <t>Bulbos,cebollas,tuberculos raices y bulbos tuberosos,turiones y rizomas, en reposo vegetativo</t>
  </si>
  <si>
    <t>Materias colorantes de origen vegetal de achiote (onoto, bija)</t>
  </si>
  <si>
    <t>Tangelo (citrus reticulata x citrus paradisis)</t>
  </si>
  <si>
    <t>Aceitunas conservadas provisionalmente, todavia impropias para el consumo inmediato</t>
  </si>
  <si>
    <t>Pallares (phaseolus lunatus)</t>
  </si>
  <si>
    <t>Tablillas y frisos para parquñs, sin ensamblar</t>
  </si>
  <si>
    <t>Salvados, moyuelos y demas residuos del cernido, molienda u otros tratamientos del trigo</t>
  </si>
  <si>
    <t>Productos a base de cereales, obtenidos por inflado o tostado</t>
  </si>
  <si>
    <t>Clementinas</t>
  </si>
  <si>
    <t>Cortezas de limon (limon sutil, limon comun, limon criollo) (citr</t>
  </si>
  <si>
    <t>Demas grasas y aceites animales o vegetales y sus fracciones, cocidos, oxidados, deshidratados, sulfurados</t>
  </si>
  <si>
    <t>De limon de la subpartida 08055021</t>
  </si>
  <si>
    <t>Las demas complementos alimenticios</t>
  </si>
  <si>
    <t>Paprika (capsicum annuum, l.) triturados o pulverizados</t>
  </si>
  <si>
    <t>Demas hortalizas,mezclas de hortalizas,cortadas en trozos o rodajas,trituradas o pulverizadas, sin otra prep.</t>
  </si>
  <si>
    <t>Pasta de cacao sin desgrasar</t>
  </si>
  <si>
    <t>Cerveza de malta.</t>
  </si>
  <si>
    <t>Agua, incluidas el agua mineral y la gaseada, con adicion de azucar u otro edulcorante</t>
  </si>
  <si>
    <t>Maiz dulce congelado</t>
  </si>
  <si>
    <t>Maíz blanco gigante (zea mays amilacea cv gigante)</t>
  </si>
  <si>
    <t>Azucar</t>
  </si>
  <si>
    <t>Preparaciones para sopas, potajes o caldos</t>
  </si>
  <si>
    <t>Palmitos preparados o conservados de otro modo</t>
  </si>
  <si>
    <t>Naranjas , frescas o secas</t>
  </si>
  <si>
    <t>Maderas aserradas o desbastada longitudinalmente, cortada o desenrrollada,demas</t>
  </si>
  <si>
    <t>Melaza de caña</t>
  </si>
  <si>
    <t>Sandias frescas</t>
  </si>
  <si>
    <t>Calabazas (zapallos) y calabacines (cucurbita spp.)</t>
  </si>
  <si>
    <t>Los demas camotes (batatas) frescos, refrigerados, congelados o secos</t>
  </si>
  <si>
    <t>Virola, imbuia y balsa de las maderas tropicales</t>
  </si>
  <si>
    <t>Las demas papas (patatas), frescas o refrigeradas</t>
  </si>
  <si>
    <t>Las demas aguas</t>
  </si>
  <si>
    <t>Grasas y aceites, vegetales, y sus fracciones, parcial o totalmente hidrogenados</t>
  </si>
  <si>
    <t>Prep.utilz p" limenta d" perros o gatos venta por menor...los dem</t>
  </si>
  <si>
    <t>Raices de yuca (mandioca) frescas,refrigeradas,congeladas o secos</t>
  </si>
  <si>
    <t>Frijoles(frejoles,porotos,alubias,judias) (vigna spp, phaseolus spp) frescos o refrigerados</t>
  </si>
  <si>
    <t>Limon (limon sutil, limon comun, limon criollo) (citrus aurantifo</t>
  </si>
  <si>
    <t>Las demas preparaciones alimenticias no expresadas ni comprendidas en otra parte</t>
  </si>
  <si>
    <t>Las demás preparaciones compuestas cuyo grado alcohólico volumétrico sea inferior o igual al 0,5 %.</t>
  </si>
  <si>
    <t>Demas semillas de plantas herbaceas utilizadas principalmente por sus flores</t>
  </si>
  <si>
    <t>Los demas productos de panaderia , pasteleria o galleteria, incl c/adicion de cacao</t>
  </si>
  <si>
    <t>Materias colorantes de origen vegetal de marigold (xantafila)</t>
  </si>
  <si>
    <t>Aceite de almendra de palma, en bruto</t>
  </si>
  <si>
    <t>Levaduras vivas, excepto de cultivo</t>
  </si>
  <si>
    <t>Salsa mayonesa</t>
  </si>
  <si>
    <t>Mani en grano sin cascara</t>
  </si>
  <si>
    <t>Prod. d panad., pastel. o gallet....barquillos y obleas,incluso r</t>
  </si>
  <si>
    <t>Las demas plantas</t>
  </si>
  <si>
    <t>Los demas aceites y grasas vegetales fijas y sus fracciones incl. referidas</t>
  </si>
  <si>
    <t>Los demas esquejes sin enraizar e injertos</t>
  </si>
  <si>
    <t>Demás mucílagos y espesativos derivados de los vegetales, incluso modificado</t>
  </si>
  <si>
    <t>Complementos alimencticios que contengan exclusivamente mezclas o extractos de plantas</t>
  </si>
  <si>
    <t>Demas productos a base de cereales obtenidos por inflado o tostado</t>
  </si>
  <si>
    <t>Bombones, caramelos confites y pastillas, sin cacao</t>
  </si>
  <si>
    <t>Maiz para siembra</t>
  </si>
  <si>
    <t>Maiz duro amarillo</t>
  </si>
  <si>
    <t>Tortas y demas residuos solidos de la extraccion  de aceite de soja (soya), incluido molidos o en pellets</t>
  </si>
  <si>
    <t>Aceite de soja (soya) en bruto, incluso desgomado</t>
  </si>
  <si>
    <t>Trigo s/m</t>
  </si>
  <si>
    <t>Arroz semiblanqueado o blanqueado, incluso pulido o glaseado</t>
  </si>
  <si>
    <t>Alcohol etilico y aguardiente desnaturalizados, de cualquier grad</t>
  </si>
  <si>
    <t>Leche y nata concent. s/ azucar,en polvo,(grasa mayor o igual al 26%,env.mayor a 2.5kg)</t>
  </si>
  <si>
    <t>Aceite refinado de soya (soja) y sus fracciones , pero sin modificar, los demas</t>
  </si>
  <si>
    <t>Leche y nata concent. c/ azucar en polvo,(grasa menor o igual a 1.5% peso envases de otra presentacion)</t>
  </si>
  <si>
    <t>Los demás trozos y despojos congelados, de aves de la especie gallus domesticus</t>
  </si>
  <si>
    <t>Madera simplemente aserrada de conifera</t>
  </si>
  <si>
    <t>Harina de habas (porotos, frijoles, frejoles) de soja (soya)</t>
  </si>
  <si>
    <t>Los demas trigo duro, excepto para siembra</t>
  </si>
  <si>
    <t>Lentejas excepto para la siembra</t>
  </si>
  <si>
    <t>Algodon de longitus de fibra superior a 2857 mm (11/8 pulgada) pero in</t>
  </si>
  <si>
    <t>Algodon de longitus de fibra superior a 2222 mm (7/8 pulgada) pero infe</t>
  </si>
  <si>
    <t>Algodon de longitus de fibra superior a 3492 mm (13/8 pulgada)</t>
  </si>
  <si>
    <t>Manzanas frescas</t>
  </si>
  <si>
    <t>De girasol</t>
  </si>
  <si>
    <t>Malta sin tostar</t>
  </si>
  <si>
    <t>Extractos, esencias y concentrados de cafe</t>
  </si>
  <si>
    <t>Demas vinos en recipientes con capacidad meno o igual a 2 l</t>
  </si>
  <si>
    <t>Los demas preparaciones para alimentacion infantil acondic. para la venta al por menor</t>
  </si>
  <si>
    <t>Complementos alimencticios que contengan exclusivamente mezclas de vitaminas y mineral</t>
  </si>
  <si>
    <t>Grasa lactea anhidra (butteroil)</t>
  </si>
  <si>
    <t>Leche maternizada o humanizada</t>
  </si>
  <si>
    <t>Preparaciones a base de extractos, esencias o concentrados o a base de cafe</t>
  </si>
  <si>
    <t>Harina, polvo y "pellets", de carne o despojos, impropios para la alimentacion humana</t>
  </si>
  <si>
    <t>Cuartos traseros sin deshuesar, congelados</t>
  </si>
  <si>
    <t>Los demas despojos comestibles de la especia bovina, congelados, excepto lengua e higado</t>
  </si>
  <si>
    <t>Papas (patatas) congeladas</t>
  </si>
  <si>
    <t>Trozos y despojos comestibles de pavo (gallipavo), congelados</t>
  </si>
  <si>
    <t>Arboles, arbustos y matas, de frutas o de otros frutos comestibles, incluso injertados</t>
  </si>
  <si>
    <t>Arvejas partidas excepto para la siembra</t>
  </si>
  <si>
    <t>Con un contenido de humedad inferior al 50% en peso, calculad</t>
  </si>
  <si>
    <t>Duraznos en agua con adicion de azucar u otro edulcorante, incluido el jarabe</t>
  </si>
  <si>
    <t>Carnes y despojos comestibles de gallo o gallina sin trocear, congelados</t>
  </si>
  <si>
    <t>Carne de animales de la especie bovina,congeladadeshuesadalos d</t>
  </si>
  <si>
    <t>Peras frescas</t>
  </si>
  <si>
    <t>Gelatinas y sus derivados</t>
  </si>
  <si>
    <t>Canela (cinnamomum zeylanicum blume</t>
  </si>
  <si>
    <t>Las demas materias veget d especies utiliz princ.p" relleno inc.en capas aun soporte de otros mat.exc kapok</t>
  </si>
  <si>
    <t>Estomagos(mondongos) de animales,excepto pescados</t>
  </si>
  <si>
    <t>Los demas concentrados de proteinas y sustancias proteicas texturadas</t>
  </si>
  <si>
    <t>Gallos y gallinas de peso inferior o igual a 185 gr</t>
  </si>
  <si>
    <t>Margarina, excepto la margarina liquida</t>
  </si>
  <si>
    <t>Harina de maiz</t>
  </si>
  <si>
    <t>Whisky</t>
  </si>
  <si>
    <t>Fecula de papa (patata)</t>
  </si>
  <si>
    <t>Uvas secas, incluidas las pasas</t>
  </si>
  <si>
    <t>Leche condensada</t>
  </si>
  <si>
    <t>Los demas abonos de origen animal o vegetal, incluso mezclados entre si o trataod quimicamente</t>
  </si>
  <si>
    <t>Maltosa y demas azucares, incluido el azucar invertido</t>
  </si>
  <si>
    <t>Demas mezclas o preparaciones alimenticias de grasas o aceites, animales o vegetales</t>
  </si>
  <si>
    <t>Granos trabajados (p.ej. mondados, perlados, troceados o quebrantados) de avena</t>
  </si>
  <si>
    <t>Demas materias proteinicas y sus derivados , no expresados ni comprendidos en otra parte</t>
  </si>
  <si>
    <t>Higados de bovinos, congelados</t>
  </si>
  <si>
    <t>Demas lactosuero, incluso concentrado o con adicion de azucar u otro edulcorante</t>
  </si>
  <si>
    <t>Ron y demas aguardientes de cana</t>
  </si>
  <si>
    <t>Demas articulos de confiteria sin cacao (incl. chocolate blanco)</t>
  </si>
  <si>
    <t>Suero de mantequilla</t>
  </si>
  <si>
    <t>Carne y despojos comestibles, de aves frescos refrigerados o cong</t>
  </si>
  <si>
    <t>Tortas y demas residuos solidos de la extraccion de grasas o aceites de girasol</t>
  </si>
  <si>
    <t>Complementos alimencticios que contengan exclusivamente mezclas de vitaminas</t>
  </si>
  <si>
    <t>Nueces del brasil con cascara, frescas o secas</t>
  </si>
  <si>
    <t>- - de coniferas</t>
  </si>
  <si>
    <t>Aceite refinado de girasol</t>
  </si>
  <si>
    <t>Queso de cualquier tipo, rallado o en polvo</t>
  </si>
  <si>
    <t>Queso fresco (sin madurar), incluido el del lactosuero, y el requeson</t>
  </si>
  <si>
    <t>Papas (patatas) preparadas o conservadas, sin congelar</t>
  </si>
  <si>
    <t>Hidrolizados de proteinas</t>
  </si>
  <si>
    <t>Los demas almendras sin cascara frescas o secas</t>
  </si>
  <si>
    <t xml:space="preserve"> panceta de chancho congelado st. helens</t>
  </si>
  <si>
    <t>Demas licores y bebidas espirituosas</t>
  </si>
  <si>
    <t>Cigarrillos de tabaco rubio</t>
  </si>
  <si>
    <t>Maderas contrachapadas que tengan, por lo menos, una hoja externa de las maderas tro</t>
  </si>
  <si>
    <t>Avena bruta</t>
  </si>
  <si>
    <t>Carne de animales de la especie bovina,fresca o refrigeradadeshu</t>
  </si>
  <si>
    <t>Extractos, esencias y concentrados de te/yerba mate y preparados a base de estos extractos</t>
  </si>
  <si>
    <t>Los demas duraznos preparados o conservados de otro modo</t>
  </si>
  <si>
    <t>Carne de animales de la especie bovina,congeladadeshuesada"cort</t>
  </si>
  <si>
    <t>Dextrina y demas almidones y feculas modificados</t>
  </si>
  <si>
    <t>Carne de animales de la especie bovina, fresca o refrigeradadesh</t>
  </si>
  <si>
    <t>Vino espumoso</t>
  </si>
  <si>
    <t>Huevos fecundados para incuvacion de gallina de la especie gallus</t>
  </si>
  <si>
    <t>Los demas frijoles comun excepto para siembra</t>
  </si>
  <si>
    <t>Cacao en polvo con adicion de azucar u otro edulcorante</t>
  </si>
  <si>
    <t>Presentadas en envases acondicionados para la venta al por</t>
  </si>
  <si>
    <t>Los demas garbanzos, exepto para la siembra</t>
  </si>
  <si>
    <t>Con un contenido de humedad superior o igual al 56 % pero infe</t>
  </si>
  <si>
    <t>Maiz reventon (zea mays convar. microsperma o zea mays var. everta)</t>
  </si>
  <si>
    <t>Demas productos constituidos por componentes naturales de la leche,con azucar,no expresados en otra parte</t>
  </si>
  <si>
    <t>Gluten de trigo, incluso seco.</t>
  </si>
  <si>
    <t>Chocolates y sus preparac. en bloques. tabletas o barras, rellenos</t>
  </si>
  <si>
    <t>Seda.</t>
  </si>
  <si>
    <t>Las demás fibras textiles vegetales; hilados de papel y tejidos de hilados de papel</t>
  </si>
  <si>
    <t>Subpartida
Nacional1/</t>
  </si>
  <si>
    <t>Demas aguas sin gasear, no azucaradas, (nieve)</t>
  </si>
  <si>
    <t>Demas materias vegetales de las especies utilizadas principalmente en cesteria o esparteria</t>
  </si>
  <si>
    <t>Glucosa y jarabe de glucosa, cont. glucosa&gt;=99% en peso, (dextrosa)</t>
  </si>
  <si>
    <t>Almidon de maiz</t>
  </si>
  <si>
    <t>Arvejas enteras excepto para la siembra</t>
  </si>
  <si>
    <t>Jarabe de glucosa</t>
  </si>
  <si>
    <t>Granos aplastados o en copos de avena</t>
  </si>
  <si>
    <t>Los demas alpiste excepto para siembra</t>
  </si>
  <si>
    <t>Nueces del marañon (merey, cajauil, anacardo,"caju")  sin cascara, frescas o secas</t>
  </si>
  <si>
    <t>Pimienta del genero piper, sin triturar ni pulverizar</t>
  </si>
  <si>
    <t>Demas manies, excepto manteca</t>
  </si>
  <si>
    <t>Queso fundido, excepto el rallado o en polvo</t>
  </si>
  <si>
    <t>Concentrado de proteina de soya (soja), con un contenido de proteina en base seca entre 65</t>
  </si>
  <si>
    <t>Aceites esenciales de naranja.</t>
  </si>
  <si>
    <t>Peletería (P.A. 4301 )</t>
  </si>
  <si>
    <t>seda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</si>
  <si>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</si>
  <si>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</si>
  <si>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</si>
  <si>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</si>
  <si>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</si>
  <si>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</si>
  <si>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</si>
  <si>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</si>
  <si>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</si>
  <si>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</si>
  <si>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</si>
  <si>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</si>
  <si>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</si>
  <si>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</si>
  <si>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</si>
  <si>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</si>
  <si>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</si>
  <si>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</si>
  <si>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</si>
  <si>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</si>
  <si>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</si>
  <si>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</si>
  <si>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</si>
  <si>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29</t>
  </si>
  <si>
    <t>31</t>
  </si>
  <si>
    <t>32</t>
  </si>
  <si>
    <t>33</t>
  </si>
  <si>
    <t>35</t>
  </si>
  <si>
    <t>38</t>
  </si>
  <si>
    <t>40</t>
  </si>
  <si>
    <t>41</t>
  </si>
  <si>
    <t>43</t>
  </si>
  <si>
    <t>44</t>
  </si>
  <si>
    <t>51</t>
  </si>
  <si>
    <t>52</t>
  </si>
  <si>
    <t>53</t>
  </si>
  <si>
    <t>50</t>
  </si>
  <si>
    <t>C9  PERÚ: EXPORTACIONES AGRARIAS MENSUALES, POR CAPÍTULOS DEL ARANCEL DE ADUANAS, 2022</t>
  </si>
  <si>
    <t>2017-2022</t>
  </si>
  <si>
    <t>2022/2021</t>
  </si>
  <si>
    <t>C1  PERÚ: BALANZA COMERCIAL AGRARIA  POR ACTIVIDAD, 2017-2022</t>
  </si>
  <si>
    <t>C3  PERÚ: BALANZA COMERCIAL AGRARIA - COMUNIDAD ANDINA, 2022</t>
  </si>
  <si>
    <t xml:space="preserve">       DE ASIA Y PACÍFICO, 2022</t>
  </si>
  <si>
    <t>C4  PERÚ: BALANZA COMERCIAL AGRARIA - UNIÓN EUROPEA, 2022</t>
  </si>
  <si>
    <t>C6  PERÚ: BALANZA COMERCIAL AGRARIA - MERCADO COMÚN DEL SUR, 2022</t>
  </si>
  <si>
    <t xml:space="preserve">       DE INTEGRACIÓN, 2022</t>
  </si>
  <si>
    <t>2005993110</t>
  </si>
  <si>
    <t>Pimiento piquillo</t>
  </si>
  <si>
    <t>2005993120</t>
  </si>
  <si>
    <t>Pimiento morrón</t>
  </si>
  <si>
    <t>Las demas piñas tropicales preparados o conservados de otro modo</t>
  </si>
  <si>
    <t>2005993190</t>
  </si>
  <si>
    <t>Pimientos de la especie annuum</t>
  </si>
  <si>
    <t>Pasta de cacao desgrasada total o parcialmente</t>
  </si>
  <si>
    <t>Las demas maderas perfiladas longitudinalmente distinta de las co</t>
  </si>
  <si>
    <t>Chocolates y sus preparac. en bloques. tabletas o barras, sin rellenar</t>
  </si>
  <si>
    <t>C8  PERÚ: EXPORTACIONES AGRARIAS POR SUBPARTIDAS ARANCELARIAS, 2022</t>
  </si>
  <si>
    <t>Te verde (sin fermentar) presentado en envases inmediatos con un contenido &lt;= 3 kg</t>
  </si>
  <si>
    <t>Te negro (fermentado) y te parcialm.fermentado, presentados en envases de cont.&lt; =3kg</t>
  </si>
  <si>
    <t>Te negro (fermentado) y te parcialmente fermentado, presentados de otra forma</t>
  </si>
  <si>
    <t>Las demás cebada</t>
  </si>
  <si>
    <t>Grano de soya</t>
  </si>
  <si>
    <t>Semillas de alfalfa para siembra</t>
  </si>
  <si>
    <t>Conos de lupulo triturados, molidos o en "pellets"; lupulino</t>
  </si>
  <si>
    <t>Los demas jugo y extracto de piretro (pelitre) o de raices que contengan rotenona</t>
  </si>
  <si>
    <t>Chicles y gomas de mascar recubiertos de azucar</t>
  </si>
  <si>
    <t>Las demas confituras, jaleas y mermeladas de frutas u otros frutos</t>
  </si>
  <si>
    <t>Salsa de soja (soya)</t>
  </si>
  <si>
    <t>Polvos para la preparacion de budines, cremas, helados, postres, gelatinas y similares</t>
  </si>
  <si>
    <t>Los demas aguardiente de vino</t>
  </si>
  <si>
    <t>Peptonas y sus derivados</t>
  </si>
  <si>
    <t>Las demas</t>
  </si>
  <si>
    <t>Las demas madera aserrada o desbastada longitudinalmente, cortad</t>
  </si>
  <si>
    <t>xxxxxxxxx</t>
  </si>
  <si>
    <t>C10  PERÚ: EXPORTACIONES AGRARIAS MENSUALES, POR SUBPARTIDAS ARANCELARIAS, 2022</t>
  </si>
  <si>
    <t>C11  PERÚ: EXPORTACIONES AGRARIAS MENSUALES, POR SUBPARTIDAS ARANCELARIAS, 2022</t>
  </si>
  <si>
    <t>C12  PERÚ: EXPORTACIONES AGRARIAS, POR PAÍSES DE DESTINO, 2022</t>
  </si>
  <si>
    <t xml:space="preserve">         SUBPARTIDAS ARANCELARIAS, 2022</t>
  </si>
  <si>
    <t>C21  PERÚ: IMPORTACIONES AGRARIAS, POR ADUANAS DE INGRESO, 2022</t>
  </si>
  <si>
    <t>C2  PERÚ: BALANZA COMERCIAL DEL COMERCIO EXTERIOR AGRARIO POR PRINCIPALES PAÍSES, 2017-2022</t>
  </si>
  <si>
    <t>C14  PERÚ: EXPORTACIONES AGRARIAS, POR PRINCIPALES ADUANAS DE SALIDA, 2022</t>
  </si>
  <si>
    <t>Jugo de frutas....jugo de uva(inc. el mosto)...los demas</t>
  </si>
  <si>
    <t>Formulas no lacteas para ni_x000F_os de hasta 12 meses de edad</t>
  </si>
  <si>
    <t>Heces y desperdicios de cerveceria o de destileria</t>
  </si>
  <si>
    <t>C15  PERÚ: IMPORTACIONES AGRARIAS POR SUBPARTIDAS ARANCELARIAS, 2022</t>
  </si>
  <si>
    <t>C16  PERÚ: IMPORTACIONES AGRARIAS MENSUALES, POR CAPÍTULOS DEL ARANCEL DE ADUANAS, 2022</t>
  </si>
  <si>
    <t>Capítulo</t>
  </si>
  <si>
    <t>Demas semilla de mostaza, incluso quebrantado, excepto para siembra</t>
  </si>
  <si>
    <t>Kenia</t>
  </si>
  <si>
    <t>C17  PERÚ: IMPORTACIONES AGRARIAS MENSUALES, POR SUBPARTIDAS ARANCELARIAS, 2022</t>
  </si>
  <si>
    <t>C18  PERÚ: IMPORTACIONES AGRARIAS MENSUALES, POR SUBPARTIDAS ARANCELARIAS, 2022</t>
  </si>
  <si>
    <t>C19  PERÚ: IMPORTACIONES AGRARIAS, POR PAÍSES DE ORIGEN, 2022</t>
  </si>
  <si>
    <t xml:space="preserve">         SEGÚN PRINCIPALES SUBPARTIDAS ARANCELARIAS, 2022</t>
  </si>
  <si>
    <t>.</t>
  </si>
  <si>
    <t>Aérea del callao</t>
  </si>
  <si>
    <t>Mollendo - Matarani</t>
  </si>
  <si>
    <t>C.1 PERÚ: BALANZA COMERCIAL AGRARIA POR ACTIVIDAD, 2017 – 2022</t>
  </si>
  <si>
    <t>C.2 PERÚ: BALANZA COMERCIAL DEL COMERCIO EXTERIOR AGRARIO, POR PRINCIPALES PAÍSES, 2017 - 2022</t>
  </si>
  <si>
    <t>C.3 PERÚ: BALANZA COMERCIAL AGRARIA - COMUNIDAD ANDINA (CAN), 2022</t>
  </si>
  <si>
    <t>C.4 PERÚ: BALANZA COMERCIAL AGRARIA - UNIÓN EUROPEA (UE), 2022</t>
  </si>
  <si>
    <t>C.5 PERÚ: BALANZA COMERCIAL AGRARIA - FORO DE COOPERACIÓN ECONÓMICA DE ASIA Y PACÍFICO (APEC), 2022</t>
  </si>
  <si>
    <t>C.6 PERÚ: BALANZA COMERCIAL AGRARIA - MERCADO COMÚN DEL SUR (MERCOSUR), 2022</t>
  </si>
  <si>
    <t>C.7 PERÚ: BALANZA COMERCIAL AGRARIA - ASOCIACIÓN LATINOAMERICANA DE INTEGRACIÓN (ALADI), 2022</t>
  </si>
  <si>
    <t>C.8 PERÚ: EXPORTACIONES AGRARIAS, POR SUBPARTIDAS ARANCELARIAS, 2022</t>
  </si>
  <si>
    <t>C.9: PERÚ: EXPORTACIONES AGRARIAS MENSUALES POR CAPÍTULO DEL ARANCEL DE ADUANAS, 2022</t>
  </si>
  <si>
    <t>C.12 PERÚ: EXPORTACIONES AGRARIAS, POR PAÍSES DE DESTINO, 2022</t>
  </si>
  <si>
    <t>C.13 PERÚ: EXPORTACIONES AGRARIAS, POR PRINCIPALES PAÍSES DE DESTINO, SEGÚN PRINCIPALES SUBPARTIDAS ARANCELARIAS, 2022</t>
  </si>
  <si>
    <t>C.14 PERÚ: EXPORTACIONES AGRARIAS, POR ADUANAS DE SALIDA, 2022</t>
  </si>
  <si>
    <t>C.15 PERÚ: IMPORTACIONES AGRARIAS, POR SUBPARTIDAS ARANCELARIAS, 2022</t>
  </si>
  <si>
    <t>C.16 PERÚ: IMPORTACIONES AGRARIAS MENSUALES, POR CAPÍTULO DEL ARANCEL DE ADUANAS, 2022</t>
  </si>
  <si>
    <t>C.19 PERÚ: IMPORTACIONES AGRARIAS, POR PAÍSES DE ORIGEN, 2022</t>
  </si>
  <si>
    <t>C.20 PERÚ: IMPORTACIONES AGRARIAS, POR PRINCIPALES PAÍSES DE ORIGEN, SEGÚN PRINCIPALES SUBPARTIDAS ARANCELRARIAS, 2022</t>
  </si>
  <si>
    <t>C.21 PERÚ: IMPORTACIONES AGRARIAS, POR ADUANAS DE INGRESO, 2022</t>
  </si>
  <si>
    <t>Otros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</si>
</sst>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General_)"/>
    <numFmt numFmtId="168" formatCode="#,##0.0____"/>
    <numFmt numFmtId="169" formatCode="#,##0__"/>
    <numFmt numFmtId="170" formatCode="#,##0__________"/>
    <numFmt numFmtId="171" formatCode="#,##0.0__________"/>
    <numFmt numFmtId="172" formatCode="#,##0.0____________"/>
    <numFmt numFmtId="173" formatCode="#,##0____________"/>
    <numFmt numFmtId="174" formatCode="#,##0____"/>
    <numFmt numFmtId="175" formatCode="#,##0.0________"/>
    <numFmt numFmtId="176" formatCode="#,##0______"/>
    <numFmt numFmtId="177" formatCode="#,##0.0__"/>
    <numFmt numFmtId="178" formatCode="#,##0.000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6"/>
      <name val="Calibri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vertAlign val="superscript"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b/>
      <sz val="9"/>
      <color indexed="8"/>
      <name val="Arial Narrow"/>
      <family val="2"/>
    </font>
    <font>
      <vertAlign val="superscript"/>
      <sz val="6"/>
      <color indexed="8"/>
      <name val="Arial Narrow"/>
      <family val="2"/>
    </font>
    <font>
      <sz val="6"/>
      <color indexed="8"/>
      <name val="Arial Narrow"/>
      <family val="2"/>
    </font>
    <font>
      <sz val="8"/>
      <name val="Verdana"/>
      <family val="2"/>
    </font>
    <font>
      <sz val="7"/>
      <color indexed="8"/>
      <name val="Arial Narrow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u/>
      <sz val="10"/>
      <color indexed="62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8"/>
      <color rgb="FF002060"/>
      <name val="Calibri"/>
      <family val="2"/>
    </font>
    <font>
      <sz val="8"/>
      <color indexed="8"/>
      <name val="Calibri"/>
      <family val="2"/>
      <scheme val="minor"/>
    </font>
    <font>
      <sz val="8"/>
      <color theme="0"/>
      <name val="Arial Narrow"/>
      <family val="2"/>
    </font>
    <font>
      <b/>
      <sz val="8"/>
      <color rgb="FFFF0000"/>
      <name val="Arial Narrow"/>
      <family val="2"/>
    </font>
    <font>
      <b/>
      <sz val="8"/>
      <color rgb="FFCED9EE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E7F4FF"/>
        <bgColor indexed="64"/>
      </patternFill>
    </fill>
    <fill>
      <patternFill patternType="solid">
        <fgColor rgb="FFFFE5E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50"/>
      </top>
      <bottom/>
      <diagonal/>
    </border>
    <border>
      <left/>
      <right/>
      <top style="thin">
        <color indexed="8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0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/>
      <top style="thin">
        <color indexed="50"/>
      </top>
      <bottom style="thin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5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50"/>
      </bottom>
      <diagonal/>
    </border>
    <border>
      <left/>
      <right/>
      <top/>
      <bottom style="hair">
        <color indexed="50"/>
      </bottom>
      <diagonal/>
    </border>
    <border>
      <left/>
      <right/>
      <top style="hair">
        <color indexed="50"/>
      </top>
      <bottom style="hair">
        <color indexed="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5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hair">
        <color indexed="50"/>
      </top>
      <bottom style="thin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1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0" fontId="33" fillId="0" borderId="0" applyNumberFormat="0" applyFill="0" applyBorder="0" applyAlignment="0" applyProtection="0"/>
    <xf numFmtId="0" fontId="9" fillId="16" borderId="0" applyNumberFormat="0" applyBorder="0" applyAlignment="0" applyProtection="0"/>
    <xf numFmtId="43" fontId="1" fillId="0" borderId="0" applyFont="0" applyFill="0" applyBorder="0" applyAlignment="0" applyProtection="0"/>
    <xf numFmtId="0" fontId="11" fillId="8" borderId="0" applyNumberFormat="0" applyBorder="0" applyAlignment="0" applyProtection="0"/>
    <xf numFmtId="0" fontId="10" fillId="0" borderId="0"/>
    <xf numFmtId="0" fontId="35" fillId="0" borderId="0"/>
    <xf numFmtId="0" fontId="1" fillId="0" borderId="0"/>
    <xf numFmtId="167" fontId="12" fillId="0" borderId="0"/>
    <xf numFmtId="0" fontId="1" fillId="0" borderId="0"/>
    <xf numFmtId="0" fontId="10" fillId="5" borderId="5" applyNumberFormat="0" applyFont="0" applyAlignment="0" applyProtection="0"/>
    <xf numFmtId="9" fontId="1" fillId="0" borderId="0" applyFont="0" applyFill="0" applyBorder="0" applyAlignment="0" applyProtection="0"/>
    <xf numFmtId="0" fontId="13" fillId="4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354">
    <xf numFmtId="0" fontId="0" fillId="0" borderId="0" xfId="0"/>
    <xf numFmtId="3" fontId="23" fillId="0" borderId="0" xfId="0" applyNumberFormat="1" applyFont="1" applyAlignment="1">
      <alignment vertical="center"/>
    </xf>
    <xf numFmtId="0" fontId="23" fillId="0" borderId="0" xfId="0" applyFont="1"/>
    <xf numFmtId="165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33" applyNumberFormat="1" applyFont="1" applyFill="1" applyAlignment="1">
      <alignment vertical="center" wrapText="1"/>
    </xf>
    <xf numFmtId="3" fontId="23" fillId="0" borderId="0" xfId="33" applyNumberFormat="1" applyFont="1" applyAlignment="1">
      <alignment vertical="center"/>
    </xf>
    <xf numFmtId="0" fontId="24" fillId="17" borderId="0" xfId="0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1" fontId="24" fillId="0" borderId="0" xfId="0" applyNumberFormat="1" applyFont="1" applyAlignment="1">
      <alignment vertical="center"/>
    </xf>
    <xf numFmtId="165" fontId="23" fillId="0" borderId="0" xfId="39" applyNumberFormat="1" applyFont="1"/>
    <xf numFmtId="165" fontId="24" fillId="0" borderId="0" xfId="0" applyNumberFormat="1" applyFont="1" applyAlignment="1">
      <alignment vertical="center"/>
    </xf>
    <xf numFmtId="167" fontId="26" fillId="0" borderId="0" xfId="0" applyNumberFormat="1" applyFont="1" applyAlignment="1">
      <alignment horizontal="left" vertical="center"/>
    </xf>
    <xf numFmtId="167" fontId="23" fillId="0" borderId="0" xfId="38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17" borderId="0" xfId="0" applyFont="1" applyFill="1"/>
    <xf numFmtId="0" fontId="24" fillId="17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7" fontId="28" fillId="0" borderId="0" xfId="0" applyNumberFormat="1" applyFont="1" applyAlignment="1">
      <alignment horizontal="left" vertical="center"/>
    </xf>
    <xf numFmtId="167" fontId="29" fillId="0" borderId="0" xfId="38" applyFont="1" applyAlignment="1">
      <alignment horizontal="left" vertical="center"/>
    </xf>
    <xf numFmtId="168" fontId="23" fillId="17" borderId="0" xfId="33" applyNumberFormat="1" applyFont="1" applyFill="1" applyAlignment="1">
      <alignment vertical="center"/>
    </xf>
    <xf numFmtId="169" fontId="23" fillId="0" borderId="0" xfId="33" applyNumberFormat="1" applyFont="1" applyFill="1" applyAlignment="1">
      <alignment horizontal="right" vertical="center" wrapText="1"/>
    </xf>
    <xf numFmtId="169" fontId="23" fillId="0" borderId="0" xfId="33" applyNumberFormat="1" applyFont="1" applyFill="1" applyAlignment="1">
      <alignment horizontal="right" vertical="center"/>
    </xf>
    <xf numFmtId="169" fontId="23" fillId="0" borderId="0" xfId="33" applyNumberFormat="1" applyFont="1" applyFill="1" applyAlignment="1">
      <alignment vertical="center" wrapText="1"/>
    </xf>
    <xf numFmtId="169" fontId="23" fillId="0" borderId="0" xfId="33" applyNumberFormat="1" applyFont="1" applyAlignment="1">
      <alignment vertical="center"/>
    </xf>
    <xf numFmtId="169" fontId="23" fillId="17" borderId="0" xfId="33" applyNumberFormat="1" applyFont="1" applyFill="1" applyAlignment="1">
      <alignment vertical="center"/>
    </xf>
    <xf numFmtId="0" fontId="23" fillId="0" borderId="10" xfId="33" applyNumberFormat="1" applyFont="1" applyFill="1" applyBorder="1" applyAlignment="1">
      <alignment vertical="center" wrapText="1"/>
    </xf>
    <xf numFmtId="169" fontId="23" fillId="0" borderId="10" xfId="33" applyNumberFormat="1" applyFont="1" applyBorder="1" applyAlignment="1">
      <alignment vertical="center"/>
    </xf>
    <xf numFmtId="169" fontId="23" fillId="17" borderId="10" xfId="33" applyNumberFormat="1" applyFont="1" applyFill="1" applyBorder="1" applyAlignment="1">
      <alignment vertical="center"/>
    </xf>
    <xf numFmtId="168" fontId="23" fillId="17" borderId="10" xfId="33" applyNumberFormat="1" applyFont="1" applyFill="1" applyBorder="1" applyAlignment="1">
      <alignment vertical="center"/>
    </xf>
    <xf numFmtId="0" fontId="29" fillId="0" borderId="0" xfId="0" applyFont="1"/>
    <xf numFmtId="169" fontId="23" fillId="0" borderId="0" xfId="0" applyNumberFormat="1" applyFont="1" applyAlignment="1">
      <alignment horizontal="right" vertical="center"/>
    </xf>
    <xf numFmtId="0" fontId="23" fillId="0" borderId="10" xfId="0" applyFont="1" applyBorder="1" applyAlignment="1">
      <alignment wrapText="1"/>
    </xf>
    <xf numFmtId="170" fontId="23" fillId="0" borderId="0" xfId="0" applyNumberFormat="1" applyFont="1"/>
    <xf numFmtId="171" fontId="23" fillId="0" borderId="0" xfId="0" quotePrefix="1" applyNumberFormat="1" applyFont="1" applyAlignment="1">
      <alignment horizontal="right"/>
    </xf>
    <xf numFmtId="171" fontId="23" fillId="0" borderId="10" xfId="0" quotePrefix="1" applyNumberFormat="1" applyFont="1" applyBorder="1" applyAlignment="1">
      <alignment horizontal="right"/>
    </xf>
    <xf numFmtId="171" fontId="23" fillId="0" borderId="0" xfId="0" applyNumberFormat="1" applyFont="1"/>
    <xf numFmtId="0" fontId="27" fillId="0" borderId="0" xfId="0" applyFont="1"/>
    <xf numFmtId="172" fontId="23" fillId="0" borderId="0" xfId="0" applyNumberFormat="1" applyFont="1"/>
    <xf numFmtId="172" fontId="23" fillId="0" borderId="0" xfId="0" quotePrefix="1" applyNumberFormat="1" applyFont="1" applyAlignment="1">
      <alignment horizontal="right"/>
    </xf>
    <xf numFmtId="172" fontId="23" fillId="0" borderId="10" xfId="0" quotePrefix="1" applyNumberFormat="1" applyFont="1" applyBorder="1" applyAlignment="1">
      <alignment horizontal="right"/>
    </xf>
    <xf numFmtId="0" fontId="23" fillId="0" borderId="11" xfId="0" applyFont="1" applyBorder="1"/>
    <xf numFmtId="170" fontId="23" fillId="0" borderId="11" xfId="0" applyNumberFormat="1" applyFont="1" applyBorder="1"/>
    <xf numFmtId="172" fontId="31" fillId="0" borderId="0" xfId="0" applyNumberFormat="1" applyFont="1" applyAlignment="1">
      <alignment horizontal="left"/>
    </xf>
    <xf numFmtId="173" fontId="23" fillId="0" borderId="0" xfId="0" applyNumberFormat="1" applyFont="1"/>
    <xf numFmtId="172" fontId="29" fillId="0" borderId="11" xfId="0" applyNumberFormat="1" applyFont="1" applyBorder="1" applyAlignment="1">
      <alignment horizontal="right" vertical="top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169" fontId="23" fillId="0" borderId="0" xfId="0" applyNumberFormat="1" applyFont="1" applyAlignment="1">
      <alignment vertical="top"/>
    </xf>
    <xf numFmtId="168" fontId="23" fillId="0" borderId="0" xfId="0" applyNumberFormat="1" applyFont="1" applyAlignment="1">
      <alignment vertical="top"/>
    </xf>
    <xf numFmtId="0" fontId="27" fillId="17" borderId="0" xfId="0" applyFont="1" applyFill="1" applyAlignment="1">
      <alignment horizontal="left"/>
    </xf>
    <xf numFmtId="0" fontId="23" fillId="0" borderId="10" xfId="0" applyFont="1" applyBorder="1" applyAlignment="1">
      <alignment horizontal="left" vertical="center"/>
    </xf>
    <xf numFmtId="174" fontId="23" fillId="0" borderId="0" xfId="0" applyNumberFormat="1" applyFont="1" applyAlignment="1">
      <alignment vertical="center"/>
    </xf>
    <xf numFmtId="174" fontId="23" fillId="0" borderId="10" xfId="0" applyNumberFormat="1" applyFont="1" applyBorder="1" applyAlignment="1">
      <alignment vertical="center"/>
    </xf>
    <xf numFmtId="175" fontId="23" fillId="0" borderId="0" xfId="0" applyNumberFormat="1" applyFont="1" applyAlignment="1">
      <alignment vertical="center"/>
    </xf>
    <xf numFmtId="175" fontId="23" fillId="0" borderId="10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72" fontId="31" fillId="0" borderId="0" xfId="0" applyNumberFormat="1" applyFont="1" applyAlignment="1">
      <alignment horizontal="left" vertical="center"/>
    </xf>
    <xf numFmtId="170" fontId="23" fillId="0" borderId="0" xfId="0" applyNumberFormat="1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17" borderId="0" xfId="0" applyFont="1" applyFill="1" applyAlignment="1">
      <alignment horizontal="left" vertical="center"/>
    </xf>
    <xf numFmtId="3" fontId="29" fillId="0" borderId="0" xfId="0" applyNumberFormat="1" applyFont="1" applyAlignment="1">
      <alignment vertical="center"/>
    </xf>
    <xf numFmtId="0" fontId="24" fillId="18" borderId="13" xfId="0" applyFont="1" applyFill="1" applyBorder="1" applyAlignment="1">
      <alignment horizontal="center" vertical="center"/>
    </xf>
    <xf numFmtId="0" fontId="24" fillId="18" borderId="14" xfId="0" applyFont="1" applyFill="1" applyBorder="1" applyAlignment="1">
      <alignment horizontal="center" vertical="center"/>
    </xf>
    <xf numFmtId="176" fontId="23" fillId="0" borderId="0" xfId="0" applyNumberFormat="1" applyFont="1" applyAlignment="1">
      <alignment vertical="center"/>
    </xf>
    <xf numFmtId="176" fontId="23" fillId="0" borderId="10" xfId="0" applyNumberFormat="1" applyFont="1" applyBorder="1" applyAlignment="1">
      <alignment vertical="center"/>
    </xf>
    <xf numFmtId="167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170" fontId="23" fillId="0" borderId="12" xfId="0" applyNumberFormat="1" applyFont="1" applyBorder="1" applyAlignment="1">
      <alignment vertical="center"/>
    </xf>
    <xf numFmtId="174" fontId="29" fillId="0" borderId="12" xfId="0" applyNumberFormat="1" applyFont="1" applyBorder="1" applyAlignment="1">
      <alignment horizontal="right" vertical="center"/>
    </xf>
    <xf numFmtId="169" fontId="23" fillId="0" borderId="15" xfId="0" applyNumberFormat="1" applyFont="1" applyBorder="1" applyAlignment="1">
      <alignment horizontal="right" vertical="center"/>
    </xf>
    <xf numFmtId="168" fontId="23" fillId="0" borderId="15" xfId="0" applyNumberFormat="1" applyFont="1" applyBorder="1" applyAlignment="1">
      <alignment vertical="center"/>
    </xf>
    <xf numFmtId="169" fontId="23" fillId="0" borderId="0" xfId="0" applyNumberFormat="1" applyFont="1"/>
    <xf numFmtId="173" fontId="23" fillId="0" borderId="10" xfId="0" quotePrefix="1" applyNumberFormat="1" applyFont="1" applyBorder="1" applyAlignment="1">
      <alignment horizontal="right"/>
    </xf>
    <xf numFmtId="170" fontId="23" fillId="0" borderId="10" xfId="0" quotePrefix="1" applyNumberFormat="1" applyFont="1" applyBorder="1" applyAlignment="1">
      <alignment horizontal="right"/>
    </xf>
    <xf numFmtId="175" fontId="23" fillId="0" borderId="16" xfId="0" applyNumberFormat="1" applyFont="1" applyBorder="1" applyAlignment="1">
      <alignment vertical="center"/>
    </xf>
    <xf numFmtId="177" fontId="24" fillId="0" borderId="0" xfId="33" applyNumberFormat="1" applyFont="1" applyFill="1" applyAlignment="1">
      <alignment horizontal="right" vertical="center"/>
    </xf>
    <xf numFmtId="0" fontId="23" fillId="0" borderId="0" xfId="0" applyFont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23" fillId="17" borderId="17" xfId="0" applyFont="1" applyFill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4" fillId="18" borderId="19" xfId="29" applyNumberFormat="1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horizontal="center" vertical="center"/>
    </xf>
    <xf numFmtId="0" fontId="24" fillId="19" borderId="22" xfId="33" applyNumberFormat="1" applyFont="1" applyFill="1" applyBorder="1" applyAlignment="1">
      <alignment horizontal="center" vertical="center"/>
    </xf>
    <xf numFmtId="169" fontId="24" fillId="19" borderId="22" xfId="33" applyNumberFormat="1" applyFont="1" applyFill="1" applyBorder="1" applyAlignment="1">
      <alignment horizontal="right" vertical="center"/>
    </xf>
    <xf numFmtId="169" fontId="24" fillId="19" borderId="22" xfId="33" applyNumberFormat="1" applyFont="1" applyFill="1" applyBorder="1" applyAlignment="1">
      <alignment vertical="center"/>
    </xf>
    <xf numFmtId="0" fontId="24" fillId="19" borderId="23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4" fillId="19" borderId="23" xfId="0" applyNumberFormat="1" applyFont="1" applyFill="1" applyBorder="1" applyAlignment="1">
      <alignment horizontal="right" vertic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170" fontId="24" fillId="19" borderId="23" xfId="0" applyNumberFormat="1" applyFont="1" applyFill="1" applyBorder="1" applyAlignment="1">
      <alignment horizontal="right" vertical="center"/>
    </xf>
    <xf numFmtId="171" fontId="24" fillId="19" borderId="23" xfId="0" applyNumberFormat="1" applyFont="1" applyFill="1" applyBorder="1" applyAlignment="1">
      <alignment horizontal="right" vertical="center"/>
    </xf>
    <xf numFmtId="171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 wrapText="1"/>
    </xf>
    <xf numFmtId="173" fontId="24" fillId="19" borderId="23" xfId="0" applyNumberFormat="1" applyFont="1" applyFill="1" applyBorder="1" applyAlignment="1">
      <alignment horizontal="right" vertical="center"/>
    </xf>
    <xf numFmtId="172" fontId="24" fillId="19" borderId="23" xfId="0" applyNumberFormat="1" applyFont="1" applyFill="1" applyBorder="1" applyAlignment="1">
      <alignment horizontal="right" vertical="center"/>
    </xf>
    <xf numFmtId="172" fontId="23" fillId="19" borderId="23" xfId="0" quotePrefix="1" applyNumberFormat="1" applyFont="1" applyFill="1" applyBorder="1" applyAlignment="1">
      <alignment horizontal="right"/>
    </xf>
    <xf numFmtId="0" fontId="27" fillId="19" borderId="23" xfId="0" applyFont="1" applyFill="1" applyBorder="1" applyAlignment="1">
      <alignment horizontal="center" vertical="center"/>
    </xf>
    <xf numFmtId="172" fontId="24" fillId="19" borderId="23" xfId="0" quotePrefix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173" fontId="23" fillId="0" borderId="0" xfId="0" applyNumberFormat="1" applyFont="1" applyAlignment="1">
      <alignment vertical="center"/>
    </xf>
    <xf numFmtId="172" fontId="23" fillId="0" borderId="0" xfId="0" applyNumberFormat="1" applyFont="1" applyAlignment="1">
      <alignment vertical="center"/>
    </xf>
    <xf numFmtId="172" fontId="23" fillId="0" borderId="0" xfId="0" quotePrefix="1" applyNumberFormat="1" applyFont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173" fontId="23" fillId="0" borderId="10" xfId="0" quotePrefix="1" applyNumberFormat="1" applyFont="1" applyBorder="1" applyAlignment="1">
      <alignment horizontal="right" vertical="center"/>
    </xf>
    <xf numFmtId="172" fontId="23" fillId="0" borderId="10" xfId="0" quotePrefix="1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173" fontId="24" fillId="0" borderId="0" xfId="0" applyNumberFormat="1" applyFont="1" applyAlignment="1">
      <alignment horizontal="right" vertical="center"/>
    </xf>
    <xf numFmtId="172" fontId="24" fillId="0" borderId="0" xfId="0" quotePrefix="1" applyNumberFormat="1" applyFont="1" applyAlignment="1">
      <alignment horizontal="right" vertical="center"/>
    </xf>
    <xf numFmtId="172" fontId="24" fillId="0" borderId="0" xfId="0" applyNumberFormat="1" applyFont="1" applyAlignment="1">
      <alignment horizontal="right" vertical="center"/>
    </xf>
    <xf numFmtId="3" fontId="24" fillId="19" borderId="25" xfId="0" applyNumberFormat="1" applyFont="1" applyFill="1" applyBorder="1" applyAlignment="1">
      <alignment horizontal="center" vertical="center"/>
    </xf>
    <xf numFmtId="3" fontId="24" fillId="19" borderId="22" xfId="0" applyNumberFormat="1" applyFont="1" applyFill="1" applyBorder="1" applyAlignment="1">
      <alignment horizontal="right" vertical="center"/>
    </xf>
    <xf numFmtId="0" fontId="27" fillId="17" borderId="0" xfId="0" applyFont="1" applyFill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wrapText="1"/>
    </xf>
    <xf numFmtId="3" fontId="23" fillId="0" borderId="26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169" fontId="23" fillId="0" borderId="26" xfId="0" applyNumberFormat="1" applyFont="1" applyBorder="1" applyAlignment="1">
      <alignment vertical="center"/>
    </xf>
    <xf numFmtId="168" fontId="23" fillId="0" borderId="26" xfId="0" applyNumberFormat="1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169" fontId="23" fillId="0" borderId="27" xfId="0" applyNumberFormat="1" applyFont="1" applyBorder="1" applyAlignment="1">
      <alignment vertical="center"/>
    </xf>
    <xf numFmtId="168" fontId="23" fillId="0" borderId="27" xfId="0" applyNumberFormat="1" applyFont="1" applyBorder="1" applyAlignment="1">
      <alignment vertical="center"/>
    </xf>
    <xf numFmtId="0" fontId="24" fillId="19" borderId="23" xfId="0" applyFont="1" applyFill="1" applyBorder="1" applyAlignment="1">
      <alignment horizontal="center" vertical="center" wrapText="1"/>
    </xf>
    <xf numFmtId="169" fontId="24" fillId="19" borderId="23" xfId="0" applyNumberFormat="1" applyFont="1" applyFill="1" applyBorder="1" applyAlignment="1">
      <alignment horizontal="center" vertical="center" wrapText="1"/>
    </xf>
    <xf numFmtId="166" fontId="24" fillId="19" borderId="23" xfId="0" applyNumberFormat="1" applyFont="1" applyFill="1" applyBorder="1" applyAlignment="1">
      <alignment horizontal="center" vertical="center" wrapText="1"/>
    </xf>
    <xf numFmtId="174" fontId="24" fillId="19" borderId="23" xfId="0" applyNumberFormat="1" applyFont="1" applyFill="1" applyBorder="1" applyAlignment="1">
      <alignment horizontal="right" vertical="center"/>
    </xf>
    <xf numFmtId="175" fontId="24" fillId="19" borderId="23" xfId="0" applyNumberFormat="1" applyFont="1" applyFill="1" applyBorder="1" applyAlignment="1">
      <alignment vertical="center"/>
    </xf>
    <xf numFmtId="175" fontId="24" fillId="19" borderId="23" xfId="0" applyNumberFormat="1" applyFont="1" applyFill="1" applyBorder="1" applyAlignment="1">
      <alignment horizontal="center" vertical="center"/>
    </xf>
    <xf numFmtId="174" fontId="24" fillId="19" borderId="0" xfId="0" applyNumberFormat="1" applyFont="1" applyFill="1" applyAlignment="1">
      <alignment vertical="center"/>
    </xf>
    <xf numFmtId="174" fontId="24" fillId="19" borderId="2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4" fillId="19" borderId="23" xfId="0" applyFont="1" applyFill="1" applyBorder="1" applyAlignment="1">
      <alignment horizontal="right" vertical="center"/>
    </xf>
    <xf numFmtId="176" fontId="24" fillId="19" borderId="23" xfId="0" applyNumberFormat="1" applyFont="1" applyFill="1" applyBorder="1" applyAlignment="1">
      <alignment horizontal="right" vertical="center"/>
    </xf>
    <xf numFmtId="173" fontId="24" fillId="19" borderId="23" xfId="0" applyNumberFormat="1" applyFont="1" applyFill="1" applyBorder="1" applyAlignment="1">
      <alignment horizontal="center" vertical="center"/>
    </xf>
    <xf numFmtId="169" fontId="24" fillId="19" borderId="23" xfId="0" applyNumberFormat="1" applyFont="1" applyFill="1" applyBorder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174" fontId="23" fillId="0" borderId="29" xfId="0" applyNumberFormat="1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174" fontId="23" fillId="0" borderId="27" xfId="0" applyNumberFormat="1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174" fontId="23" fillId="0" borderId="30" xfId="0" applyNumberFormat="1" applyFont="1" applyBorder="1" applyAlignment="1">
      <alignment vertical="center"/>
    </xf>
    <xf numFmtId="174" fontId="29" fillId="0" borderId="0" xfId="0" applyNumberFormat="1" applyFont="1" applyAlignment="1">
      <alignment horizontal="right" vertical="center"/>
    </xf>
    <xf numFmtId="0" fontId="24" fillId="0" borderId="29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169" fontId="23" fillId="0" borderId="29" xfId="0" applyNumberFormat="1" applyFont="1" applyBorder="1" applyAlignment="1">
      <alignment horizontal="right" vertical="center"/>
    </xf>
    <xf numFmtId="169" fontId="23" fillId="0" borderId="27" xfId="0" applyNumberFormat="1" applyFont="1" applyBorder="1" applyAlignment="1">
      <alignment horizontal="right" vertical="center"/>
    </xf>
    <xf numFmtId="169" fontId="23" fillId="0" borderId="26" xfId="0" applyNumberFormat="1" applyFont="1" applyBorder="1" applyAlignment="1">
      <alignment horizontal="right" vertical="center"/>
    </xf>
    <xf numFmtId="170" fontId="23" fillId="0" borderId="28" xfId="0" applyNumberFormat="1" applyFont="1" applyBorder="1" applyAlignment="1">
      <alignment vertical="center"/>
    </xf>
    <xf numFmtId="0" fontId="24" fillId="18" borderId="31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174" fontId="23" fillId="0" borderId="26" xfId="0" applyNumberFormat="1" applyFont="1" applyBorder="1" applyAlignment="1">
      <alignment vertical="center"/>
    </xf>
    <xf numFmtId="169" fontId="23" fillId="0" borderId="30" xfId="0" applyNumberFormat="1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69" fontId="24" fillId="19" borderId="28" xfId="0" applyNumberFormat="1" applyFont="1" applyFill="1" applyBorder="1" applyAlignment="1">
      <alignment vertical="center"/>
    </xf>
    <xf numFmtId="169" fontId="24" fillId="19" borderId="23" xfId="0" applyNumberFormat="1" applyFont="1" applyFill="1" applyBorder="1" applyAlignment="1">
      <alignment vertical="center"/>
    </xf>
    <xf numFmtId="169" fontId="24" fillId="19" borderId="0" xfId="0" applyNumberFormat="1" applyFont="1" applyFill="1" applyAlignment="1">
      <alignment vertical="center"/>
    </xf>
    <xf numFmtId="168" fontId="24" fillId="19" borderId="22" xfId="33" applyNumberFormat="1" applyFont="1" applyFill="1" applyBorder="1" applyAlignment="1">
      <alignment horizontal="right" vertical="center"/>
    </xf>
    <xf numFmtId="168" fontId="23" fillId="0" borderId="0" xfId="33" applyNumberFormat="1" applyFont="1" applyFill="1" applyAlignment="1">
      <alignment horizontal="right" vertical="center"/>
    </xf>
    <xf numFmtId="3" fontId="23" fillId="0" borderId="34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169" fontId="24" fillId="0" borderId="0" xfId="0" applyNumberFormat="1" applyFont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69" fontId="23" fillId="0" borderId="35" xfId="0" applyNumberFormat="1" applyFont="1" applyBorder="1" applyAlignment="1">
      <alignment vertical="center"/>
    </xf>
    <xf numFmtId="0" fontId="23" fillId="0" borderId="36" xfId="0" applyFont="1" applyBorder="1" applyAlignment="1">
      <alignment horizontal="center" vertical="center" wrapText="1"/>
    </xf>
    <xf numFmtId="169" fontId="23" fillId="0" borderId="36" xfId="0" applyNumberFormat="1" applyFont="1" applyBorder="1" applyAlignment="1">
      <alignment vertical="center"/>
    </xf>
    <xf numFmtId="172" fontId="29" fillId="0" borderId="0" xfId="0" applyNumberFormat="1" applyFont="1" applyAlignment="1">
      <alignment horizontal="right" vertical="top"/>
    </xf>
    <xf numFmtId="0" fontId="23" fillId="0" borderId="28" xfId="0" applyFont="1" applyBorder="1"/>
    <xf numFmtId="170" fontId="23" fillId="0" borderId="28" xfId="0" applyNumberFormat="1" applyFont="1" applyBorder="1"/>
    <xf numFmtId="172" fontId="29" fillId="0" borderId="28" xfId="0" applyNumberFormat="1" applyFont="1" applyBorder="1" applyAlignment="1">
      <alignment horizontal="right" vertical="top"/>
    </xf>
    <xf numFmtId="3" fontId="24" fillId="19" borderId="27" xfId="0" applyNumberFormat="1" applyFont="1" applyFill="1" applyBorder="1" applyAlignment="1">
      <alignment horizontal="right" vertical="center"/>
    </xf>
    <xf numFmtId="174" fontId="24" fillId="0" borderId="0" xfId="0" applyNumberFormat="1" applyFont="1" applyAlignment="1">
      <alignment horizontal="right" vertical="center"/>
    </xf>
    <xf numFmtId="175" fontId="24" fillId="0" borderId="0" xfId="0" applyNumberFormat="1" applyFont="1" applyAlignment="1">
      <alignment vertical="center"/>
    </xf>
    <xf numFmtId="175" fontId="24" fillId="0" borderId="0" xfId="0" applyNumberFormat="1" applyFont="1" applyAlignment="1">
      <alignment horizontal="center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8" xfId="0" applyFont="1" applyFill="1" applyBorder="1" applyAlignment="1">
      <alignment horizontal="center" vertical="center"/>
    </xf>
    <xf numFmtId="0" fontId="24" fillId="18" borderId="37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/>
    </xf>
    <xf numFmtId="0" fontId="23" fillId="0" borderId="30" xfId="0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3" fillId="0" borderId="39" xfId="0" applyFont="1" applyBorder="1" applyAlignment="1">
      <alignment horizontal="left" vertical="center"/>
    </xf>
    <xf numFmtId="0" fontId="23" fillId="0" borderId="35" xfId="0" applyFont="1" applyBorder="1" applyAlignment="1">
      <alignment vertical="center"/>
    </xf>
    <xf numFmtId="0" fontId="23" fillId="0" borderId="35" xfId="0" applyFont="1" applyBorder="1" applyAlignment="1">
      <alignment horizontal="center" vertical="center"/>
    </xf>
    <xf numFmtId="174" fontId="23" fillId="0" borderId="35" xfId="0" applyNumberFormat="1" applyFont="1" applyBorder="1" applyAlignment="1">
      <alignment vertical="center"/>
    </xf>
    <xf numFmtId="174" fontId="23" fillId="0" borderId="28" xfId="0" applyNumberFormat="1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169" fontId="24" fillId="0" borderId="34" xfId="0" applyNumberFormat="1" applyFont="1" applyBorder="1" applyAlignment="1">
      <alignment horizontal="right" vertical="center"/>
    </xf>
    <xf numFmtId="166" fontId="24" fillId="0" borderId="34" xfId="0" applyNumberFormat="1" applyFont="1" applyBorder="1" applyAlignment="1">
      <alignment horizontal="center" vertical="center" wrapText="1"/>
    </xf>
    <xf numFmtId="172" fontId="31" fillId="0" borderId="26" xfId="0" applyNumberFormat="1" applyFont="1" applyBorder="1" applyAlignment="1">
      <alignment horizontal="left" vertical="center"/>
    </xf>
    <xf numFmtId="170" fontId="23" fillId="0" borderId="26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3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3" fontId="24" fillId="19" borderId="0" xfId="0" applyNumberFormat="1" applyFont="1" applyFill="1" applyAlignment="1">
      <alignment horizontal="right" vertical="center"/>
    </xf>
    <xf numFmtId="3" fontId="27" fillId="17" borderId="0" xfId="0" applyNumberFormat="1" applyFont="1" applyFill="1" applyAlignment="1">
      <alignment horizontal="left" vertical="center"/>
    </xf>
    <xf numFmtId="0" fontId="24" fillId="18" borderId="41" xfId="0" applyFont="1" applyFill="1" applyBorder="1" applyAlignment="1">
      <alignment horizontal="center" vertical="center"/>
    </xf>
    <xf numFmtId="0" fontId="24" fillId="18" borderId="41" xfId="0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 vertical="center"/>
    </xf>
    <xf numFmtId="167" fontId="28" fillId="0" borderId="0" xfId="36" applyNumberFormat="1" applyFont="1" applyAlignment="1">
      <alignment horizontal="left" vertical="center"/>
    </xf>
    <xf numFmtId="3" fontId="23" fillId="0" borderId="0" xfId="0" applyNumberFormat="1" applyFont="1"/>
    <xf numFmtId="178" fontId="27" fillId="17" borderId="0" xfId="0" applyNumberFormat="1" applyFont="1" applyFill="1" applyAlignment="1">
      <alignment horizontal="left" vertical="center"/>
    </xf>
    <xf numFmtId="0" fontId="24" fillId="18" borderId="43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right"/>
    </xf>
    <xf numFmtId="167" fontId="26" fillId="0" borderId="28" xfId="0" applyNumberFormat="1" applyFont="1" applyBorder="1" applyAlignment="1">
      <alignment horizontal="left" vertical="center"/>
    </xf>
    <xf numFmtId="3" fontId="23" fillId="0" borderId="28" xfId="0" applyNumberFormat="1" applyFont="1" applyBorder="1" applyAlignment="1">
      <alignment vertical="center"/>
    </xf>
    <xf numFmtId="167" fontId="28" fillId="0" borderId="28" xfId="0" applyNumberFormat="1" applyFont="1" applyBorder="1" applyAlignment="1">
      <alignment horizontal="left" vertical="center"/>
    </xf>
    <xf numFmtId="0" fontId="29" fillId="0" borderId="28" xfId="0" applyFont="1" applyBorder="1"/>
    <xf numFmtId="173" fontId="23" fillId="0" borderId="16" xfId="0" applyNumberFormat="1" applyFont="1" applyBorder="1"/>
    <xf numFmtId="1" fontId="23" fillId="0" borderId="0" xfId="0" applyNumberFormat="1" applyFont="1"/>
    <xf numFmtId="0" fontId="23" fillId="0" borderId="26" xfId="0" applyFont="1" applyBorder="1" applyAlignment="1">
      <alignment horizontal="left" vertical="center"/>
    </xf>
    <xf numFmtId="3" fontId="24" fillId="19" borderId="51" xfId="0" applyNumberFormat="1" applyFont="1" applyFill="1" applyBorder="1" applyAlignment="1">
      <alignment horizontal="right" vertical="center"/>
    </xf>
    <xf numFmtId="3" fontId="24" fillId="19" borderId="52" xfId="0" applyNumberFormat="1" applyFont="1" applyFill="1" applyBorder="1" applyAlignment="1">
      <alignment horizontal="right" vertical="center"/>
    </xf>
    <xf numFmtId="0" fontId="23" fillId="0" borderId="54" xfId="0" applyFont="1" applyBorder="1" applyAlignment="1">
      <alignment horizontal="left" vertical="center" wrapText="1"/>
    </xf>
    <xf numFmtId="3" fontId="24" fillId="19" borderId="53" xfId="0" applyNumberFormat="1" applyFont="1" applyFill="1" applyBorder="1" applyAlignment="1">
      <alignment horizontal="right" vertical="center"/>
    </xf>
    <xf numFmtId="0" fontId="23" fillId="17" borderId="34" xfId="0" applyFont="1" applyFill="1" applyBorder="1" applyAlignment="1">
      <alignment horizontal="left" vertical="center"/>
    </xf>
    <xf numFmtId="176" fontId="23" fillId="0" borderId="34" xfId="0" applyNumberFormat="1" applyFont="1" applyBorder="1" applyAlignment="1">
      <alignment vertical="center"/>
    </xf>
    <xf numFmtId="175" fontId="23" fillId="0" borderId="34" xfId="0" applyNumberFormat="1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8" xfId="0" applyFont="1" applyBorder="1" applyAlignment="1">
      <alignment horizontal="left" vertical="center"/>
    </xf>
    <xf numFmtId="176" fontId="23" fillId="0" borderId="18" xfId="0" applyNumberFormat="1" applyFont="1" applyBorder="1" applyAlignment="1">
      <alignment vertical="center"/>
    </xf>
    <xf numFmtId="175" fontId="23" fillId="0" borderId="18" xfId="0" applyNumberFormat="1" applyFont="1" applyBorder="1" applyAlignment="1">
      <alignment vertical="center"/>
    </xf>
    <xf numFmtId="0" fontId="36" fillId="0" borderId="0" xfId="0" applyFont="1" applyAlignment="1">
      <alignment horizontal="left"/>
    </xf>
    <xf numFmtId="3" fontId="36" fillId="0" borderId="0" xfId="0" applyNumberFormat="1" applyFont="1"/>
    <xf numFmtId="0" fontId="32" fillId="0" borderId="0" xfId="0" applyFont="1" applyAlignment="1">
      <alignment vertical="center"/>
    </xf>
    <xf numFmtId="0" fontId="34" fillId="0" borderId="0" xfId="31" applyFont="1" applyAlignment="1">
      <alignment vertical="center"/>
    </xf>
    <xf numFmtId="0" fontId="37" fillId="0" borderId="0" xfId="0" applyFont="1" applyAlignment="1">
      <alignment vertical="center"/>
    </xf>
    <xf numFmtId="3" fontId="23" fillId="0" borderId="57" xfId="0" applyNumberFormat="1" applyFont="1" applyBorder="1" applyAlignment="1">
      <alignment horizontal="right" vertical="center"/>
    </xf>
    <xf numFmtId="3" fontId="23" fillId="0" borderId="58" xfId="0" applyNumberFormat="1" applyFont="1" applyBorder="1" applyAlignment="1">
      <alignment horizontal="right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24" xfId="0" applyNumberFormat="1" applyFont="1" applyBorder="1" applyAlignment="1">
      <alignment horizontal="right" vertical="center"/>
    </xf>
    <xf numFmtId="0" fontId="23" fillId="0" borderId="53" xfId="0" applyFont="1" applyBorder="1" applyAlignment="1">
      <alignment horizontal="left" vertical="center"/>
    </xf>
    <xf numFmtId="3" fontId="23" fillId="0" borderId="53" xfId="0" applyNumberFormat="1" applyFont="1" applyBorder="1" applyAlignment="1">
      <alignment horizontal="right" vertical="center"/>
    </xf>
    <xf numFmtId="3" fontId="23" fillId="0" borderId="59" xfId="0" applyNumberFormat="1" applyFont="1" applyBorder="1" applyAlignment="1">
      <alignment horizontal="right" vertical="center"/>
    </xf>
    <xf numFmtId="3" fontId="23" fillId="0" borderId="60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indent="1"/>
    </xf>
    <xf numFmtId="3" fontId="38" fillId="0" borderId="0" xfId="0" applyNumberFormat="1" applyFont="1"/>
    <xf numFmtId="173" fontId="23" fillId="0" borderId="18" xfId="0" applyNumberFormat="1" applyFont="1" applyBorder="1"/>
    <xf numFmtId="172" fontId="23" fillId="0" borderId="18" xfId="0" applyNumberFormat="1" applyFont="1" applyBorder="1"/>
    <xf numFmtId="172" fontId="29" fillId="0" borderId="0" xfId="0" applyNumberFormat="1" applyFont="1" applyAlignment="1">
      <alignment horizontal="right"/>
    </xf>
    <xf numFmtId="0" fontId="23" fillId="17" borderId="0" xfId="0" applyFont="1" applyFill="1" applyAlignment="1">
      <alignment horizontal="left"/>
    </xf>
    <xf numFmtId="3" fontId="29" fillId="0" borderId="0" xfId="0" applyNumberFormat="1" applyFont="1" applyAlignment="1">
      <alignment wrapText="1"/>
    </xf>
    <xf numFmtId="3" fontId="29" fillId="0" borderId="0" xfId="0" applyNumberFormat="1" applyFont="1"/>
    <xf numFmtId="3" fontId="23" fillId="0" borderId="0" xfId="0" applyNumberFormat="1" applyFont="1" applyAlignment="1">
      <alignment wrapText="1"/>
    </xf>
    <xf numFmtId="0" fontId="23" fillId="21" borderId="0" xfId="0" applyFont="1" applyFill="1" applyAlignment="1">
      <alignment horizontal="left"/>
    </xf>
    <xf numFmtId="0" fontId="23" fillId="0" borderId="34" xfId="0" applyFont="1" applyBorder="1" applyAlignment="1">
      <alignment horizontal="left"/>
    </xf>
    <xf numFmtId="173" fontId="23" fillId="0" borderId="34" xfId="0" applyNumberFormat="1" applyFont="1" applyBorder="1"/>
    <xf numFmtId="172" fontId="23" fillId="0" borderId="34" xfId="0" applyNumberFormat="1" applyFont="1" applyBorder="1"/>
    <xf numFmtId="0" fontId="38" fillId="0" borderId="0" xfId="0" applyFont="1"/>
    <xf numFmtId="0" fontId="23" fillId="0" borderId="34" xfId="0" applyFont="1" applyBorder="1" applyAlignment="1">
      <alignment horizontal="left" vertical="center" wrapText="1"/>
    </xf>
    <xf numFmtId="173" fontId="23" fillId="0" borderId="34" xfId="0" applyNumberFormat="1" applyFont="1" applyBorder="1" applyAlignment="1">
      <alignment vertical="center"/>
    </xf>
    <xf numFmtId="172" fontId="23" fillId="0" borderId="34" xfId="0" quotePrefix="1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left" vertical="center" wrapText="1"/>
    </xf>
    <xf numFmtId="173" fontId="23" fillId="0" borderId="18" xfId="0" quotePrefix="1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vertical="center"/>
    </xf>
    <xf numFmtId="172" fontId="23" fillId="0" borderId="18" xfId="0" quotePrefix="1" applyNumberFormat="1" applyFont="1" applyBorder="1" applyAlignment="1">
      <alignment horizontal="right" vertical="center"/>
    </xf>
    <xf numFmtId="0" fontId="23" fillId="0" borderId="54" xfId="0" applyFont="1" applyBorder="1" applyAlignment="1">
      <alignment horizontal="center" vertical="center"/>
    </xf>
    <xf numFmtId="0" fontId="23" fillId="0" borderId="54" xfId="0" applyFont="1" applyBorder="1" applyAlignment="1">
      <alignment vertical="center" wrapText="1"/>
    </xf>
    <xf numFmtId="169" fontId="23" fillId="0" borderId="54" xfId="0" applyNumberFormat="1" applyFont="1" applyBorder="1" applyAlignment="1">
      <alignment vertical="center"/>
    </xf>
    <xf numFmtId="169" fontId="23" fillId="0" borderId="54" xfId="0" quotePrefix="1" applyNumberFormat="1" applyFont="1" applyBorder="1" applyAlignment="1">
      <alignment horizontal="right" vertical="center"/>
    </xf>
    <xf numFmtId="168" fontId="23" fillId="0" borderId="54" xfId="0" applyNumberFormat="1" applyFont="1" applyBorder="1" applyAlignment="1">
      <alignment vertical="center"/>
    </xf>
    <xf numFmtId="3" fontId="24" fillId="19" borderId="61" xfId="0" applyNumberFormat="1" applyFont="1" applyFill="1" applyBorder="1" applyAlignment="1">
      <alignment horizontal="right" vertical="center"/>
    </xf>
    <xf numFmtId="0" fontId="23" fillId="0" borderId="53" xfId="0" applyFont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/>
    </xf>
    <xf numFmtId="0" fontId="24" fillId="19" borderId="23" xfId="0" applyFont="1" applyFill="1" applyBorder="1" applyAlignment="1">
      <alignment horizontal="left" vertical="center"/>
    </xf>
    <xf numFmtId="174" fontId="23" fillId="0" borderId="54" xfId="0" applyNumberFormat="1" applyFont="1" applyBorder="1" applyAlignment="1">
      <alignment vertical="center"/>
    </xf>
    <xf numFmtId="0" fontId="23" fillId="0" borderId="53" xfId="0" applyFont="1" applyBorder="1" applyAlignment="1">
      <alignment horizontal="left"/>
    </xf>
    <xf numFmtId="173" fontId="23" fillId="0" borderId="53" xfId="0" quotePrefix="1" applyNumberFormat="1" applyFont="1" applyBorder="1" applyAlignment="1">
      <alignment horizontal="right"/>
    </xf>
    <xf numFmtId="173" fontId="23" fillId="0" borderId="53" xfId="0" applyNumberFormat="1" applyFont="1" applyBorder="1"/>
    <xf numFmtId="172" fontId="23" fillId="0" borderId="53" xfId="0" quotePrefix="1" applyNumberFormat="1" applyFont="1" applyBorder="1" applyAlignment="1">
      <alignment horizontal="right"/>
    </xf>
    <xf numFmtId="3" fontId="23" fillId="23" borderId="0" xfId="0" applyNumberFormat="1" applyFont="1" applyFill="1"/>
    <xf numFmtId="3" fontId="23" fillId="22" borderId="0" xfId="0" applyNumberFormat="1" applyFont="1" applyFill="1"/>
    <xf numFmtId="3" fontId="40" fillId="24" borderId="0" xfId="0" applyNumberFormat="1" applyFont="1" applyFill="1"/>
    <xf numFmtId="3" fontId="24" fillId="19" borderId="54" xfId="0" applyNumberFormat="1" applyFont="1" applyFill="1" applyBorder="1" applyAlignment="1">
      <alignment horizontal="right" vertical="center"/>
    </xf>
    <xf numFmtId="3" fontId="23" fillId="0" borderId="54" xfId="0" applyNumberFormat="1" applyFont="1" applyBorder="1" applyAlignment="1">
      <alignment horizontal="right" vertical="center"/>
    </xf>
    <xf numFmtId="0" fontId="23" fillId="0" borderId="54" xfId="0" applyFont="1" applyBorder="1" applyAlignment="1">
      <alignment horizontal="left" vertical="center"/>
    </xf>
    <xf numFmtId="174" fontId="41" fillId="19" borderId="23" xfId="0" applyNumberFormat="1" applyFont="1" applyFill="1" applyBorder="1" applyAlignment="1">
      <alignment horizontal="right" vertical="center"/>
    </xf>
    <xf numFmtId="169" fontId="23" fillId="0" borderId="54" xfId="0" applyNumberFormat="1" applyFont="1" applyBorder="1" applyAlignment="1">
      <alignment horizontal="right" vertical="center"/>
    </xf>
    <xf numFmtId="0" fontId="23" fillId="0" borderId="27" xfId="0" applyFont="1" applyBorder="1" applyAlignment="1">
      <alignment horizontal="left" vertical="center"/>
    </xf>
    <xf numFmtId="174" fontId="29" fillId="21" borderId="28" xfId="0" applyNumberFormat="1" applyFont="1" applyFill="1" applyBorder="1" applyAlignment="1">
      <alignment horizontal="right" vertical="center"/>
    </xf>
    <xf numFmtId="3" fontId="24" fillId="20" borderId="0" xfId="33" applyNumberFormat="1" applyFont="1" applyFill="1" applyAlignment="1">
      <alignment horizontal="center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8" xfId="0" applyFont="1" applyFill="1" applyBorder="1" applyAlignment="1">
      <alignment horizontal="center" vertical="center"/>
    </xf>
    <xf numFmtId="0" fontId="24" fillId="20" borderId="0" xfId="33" applyNumberFormat="1" applyFont="1" applyFill="1" applyBorder="1" applyAlignment="1">
      <alignment horizontal="center" vertical="center"/>
    </xf>
    <xf numFmtId="164" fontId="24" fillId="18" borderId="18" xfId="29" applyNumberFormat="1" applyFont="1" applyFill="1" applyBorder="1" applyAlignment="1">
      <alignment horizontal="center" vertical="center" wrapText="1"/>
    </xf>
    <xf numFmtId="164" fontId="24" fillId="18" borderId="43" xfId="29" applyNumberFormat="1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24" fillId="18" borderId="43" xfId="0" applyFont="1" applyFill="1" applyBorder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18" borderId="44" xfId="0" applyFont="1" applyFill="1" applyBorder="1" applyAlignment="1">
      <alignment horizontal="center" vertical="center"/>
    </xf>
    <xf numFmtId="0" fontId="24" fillId="18" borderId="45" xfId="0" applyFont="1" applyFill="1" applyBorder="1" applyAlignment="1">
      <alignment horizontal="center" vertical="center"/>
    </xf>
    <xf numFmtId="0" fontId="24" fillId="18" borderId="55" xfId="0" applyFont="1" applyFill="1" applyBorder="1" applyAlignment="1">
      <alignment horizontal="center" vertical="center"/>
    </xf>
    <xf numFmtId="0" fontId="24" fillId="18" borderId="5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17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18" borderId="19" xfId="0" applyFont="1" applyFill="1" applyBorder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7" fillId="17" borderId="0" xfId="0" applyFont="1" applyFill="1" applyAlignment="1">
      <alignment horizontal="left"/>
    </xf>
    <xf numFmtId="0" fontId="24" fillId="18" borderId="24" xfId="0" applyFont="1" applyFill="1" applyBorder="1" applyAlignment="1">
      <alignment horizontal="center" vertical="top"/>
    </xf>
    <xf numFmtId="0" fontId="24" fillId="18" borderId="13" xfId="0" applyFont="1" applyFill="1" applyBorder="1" applyAlignment="1">
      <alignment horizontal="center" vertical="top"/>
    </xf>
    <xf numFmtId="0" fontId="0" fillId="18" borderId="13" xfId="0" applyFill="1" applyBorder="1" applyAlignment="1">
      <alignment vertical="center"/>
    </xf>
    <xf numFmtId="0" fontId="24" fillId="18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172" fontId="31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24" fillId="18" borderId="46" xfId="0" applyFont="1" applyFill="1" applyBorder="1" applyAlignment="1">
      <alignment horizontal="center" vertical="center" wrapText="1"/>
    </xf>
    <xf numFmtId="0" fontId="24" fillId="18" borderId="47" xfId="0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24" fillId="18" borderId="48" xfId="0" applyFont="1" applyFill="1" applyBorder="1" applyAlignment="1">
      <alignment horizontal="center" vertical="center" wrapText="1"/>
    </xf>
    <xf numFmtId="0" fontId="24" fillId="18" borderId="49" xfId="0" applyFont="1" applyFill="1" applyBorder="1" applyAlignment="1">
      <alignment horizontal="center" vertical="center" wrapText="1"/>
    </xf>
    <xf numFmtId="0" fontId="24" fillId="18" borderId="50" xfId="0" applyFont="1" applyFill="1" applyBorder="1" applyAlignment="1">
      <alignment horizontal="center" vertical="center" wrapText="1"/>
    </xf>
    <xf numFmtId="0" fontId="24" fillId="18" borderId="37" xfId="0" applyFont="1" applyFill="1" applyBorder="1" applyAlignment="1">
      <alignment horizontal="center" vertical="center" wrapText="1"/>
    </xf>
    <xf numFmtId="0" fontId="24" fillId="18" borderId="38" xfId="0" applyFont="1" applyFill="1" applyBorder="1" applyAlignment="1">
      <alignment horizontal="center" vertical="center" wrapText="1"/>
    </xf>
    <xf numFmtId="0" fontId="24" fillId="18" borderId="43" xfId="0" applyFont="1" applyFill="1" applyBorder="1" applyAlignment="1">
      <alignment horizontal="center" vertical="top"/>
    </xf>
    <xf numFmtId="0" fontId="24" fillId="18" borderId="37" xfId="0" applyFont="1" applyFill="1" applyBorder="1" applyAlignment="1">
      <alignment horizontal="center" vertical="top"/>
    </xf>
    <xf numFmtId="0" fontId="23" fillId="0" borderId="0" xfId="0" applyNumberFormat="1" applyFont="1" applyAlignment="1">
      <alignment horizontal="left" indent="4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3" xfId="37" xr:uid="{00000000-0005-0000-0000-000025000000}"/>
    <cellStyle name="Normal_99-100" xfId="38" xr:uid="{00000000-0005-0000-0000-000026000000}"/>
    <cellStyle name="Normal_m_comparativo enero 15-14" xfId="39" xr:uid="{00000000-0005-0000-0000-000027000000}"/>
    <cellStyle name="Notas" xfId="40" builtinId="10" customBuiltin="1"/>
    <cellStyle name="Porcentaje 2" xfId="41" xr:uid="{00000000-0005-0000-0000-000029000000}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3131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ED7EB"/>
      <rgbColor rgb="00FFCC00"/>
      <rgbColor rgb="009BB3C3"/>
      <rgbColor rgb="00FF6600"/>
      <rgbColor rgb="00666699"/>
      <rgbColor rgb="00969696"/>
      <rgbColor rgb="00003366"/>
      <rgbColor rgb="009FADC7"/>
      <rgbColor rgb="00003300"/>
      <rgbColor rgb="00333300"/>
      <rgbColor rgb="00993300"/>
      <rgbColor rgb="00993366"/>
      <rgbColor rgb="00333399"/>
      <rgbColor rgb="00333333"/>
    </indexedColors>
    <mruColors>
      <color rgb="FFCDE8FF"/>
      <color rgb="FFFFFFB9"/>
      <color rgb="FFDDF0FF"/>
      <color rgb="FFFFFFEB"/>
      <color rgb="FFB9FFDA"/>
      <color rgb="FFE1FFEF"/>
      <color rgb="FFD9EFFF"/>
      <color rgb="FFFFD1D1"/>
      <color rgb="FFCED9EE"/>
      <color rgb="FFDAE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D5"/>
  </sheetPr>
  <dimension ref="A1:A24"/>
  <sheetViews>
    <sheetView showGridLines="0" zoomScaleNormal="100" zoomScaleSheetLayoutView="100" workbookViewId="0">
      <selection activeCell="D19" sqref="D19"/>
    </sheetView>
  </sheetViews>
  <sheetFormatPr baseColWidth="10" defaultColWidth="11.28515625" defaultRowHeight="12.75" x14ac:dyDescent="0.2"/>
  <cols>
    <col min="1" max="1" width="132.85546875" style="252" bestFit="1" customWidth="1"/>
    <col min="2" max="16384" width="11.28515625" style="252"/>
  </cols>
  <sheetData>
    <row r="1" spans="1:1" ht="22.5" customHeight="1" x14ac:dyDescent="0.2">
      <c r="A1" s="254" t="s">
        <v>355</v>
      </c>
    </row>
    <row r="2" spans="1:1" ht="22.5" customHeight="1" x14ac:dyDescent="0.2"/>
    <row r="3" spans="1:1" ht="22.5" customHeight="1" x14ac:dyDescent="0.2">
      <c r="A3" s="253" t="s">
        <v>815</v>
      </c>
    </row>
    <row r="4" spans="1:1" ht="22.5" customHeight="1" x14ac:dyDescent="0.2">
      <c r="A4" s="253" t="s">
        <v>816</v>
      </c>
    </row>
    <row r="5" spans="1:1" ht="22.5" customHeight="1" x14ac:dyDescent="0.2">
      <c r="A5" s="253" t="s">
        <v>817</v>
      </c>
    </row>
    <row r="6" spans="1:1" ht="22.5" customHeight="1" x14ac:dyDescent="0.2">
      <c r="A6" s="253" t="s">
        <v>818</v>
      </c>
    </row>
    <row r="7" spans="1:1" ht="22.5" customHeight="1" x14ac:dyDescent="0.2">
      <c r="A7" s="253" t="s">
        <v>819</v>
      </c>
    </row>
    <row r="8" spans="1:1" ht="22.5" customHeight="1" x14ac:dyDescent="0.2">
      <c r="A8" s="253" t="s">
        <v>820</v>
      </c>
    </row>
    <row r="9" spans="1:1" ht="22.5" customHeight="1" x14ac:dyDescent="0.2">
      <c r="A9" s="253" t="s">
        <v>821</v>
      </c>
    </row>
    <row r="10" spans="1:1" ht="22.5" customHeight="1" x14ac:dyDescent="0.2">
      <c r="A10" s="253" t="s">
        <v>822</v>
      </c>
    </row>
    <row r="11" spans="1:1" ht="22.5" customHeight="1" x14ac:dyDescent="0.2">
      <c r="A11" s="253" t="s">
        <v>823</v>
      </c>
    </row>
    <row r="12" spans="1:1" ht="22.5" customHeight="1" x14ac:dyDescent="0.2">
      <c r="A12" s="253" t="s">
        <v>793</v>
      </c>
    </row>
    <row r="13" spans="1:1" ht="22.5" customHeight="1" x14ac:dyDescent="0.2">
      <c r="A13" s="253" t="s">
        <v>794</v>
      </c>
    </row>
    <row r="14" spans="1:1" ht="22.5" customHeight="1" x14ac:dyDescent="0.2">
      <c r="A14" s="253" t="s">
        <v>824</v>
      </c>
    </row>
    <row r="15" spans="1:1" ht="22.5" customHeight="1" x14ac:dyDescent="0.2">
      <c r="A15" s="253" t="s">
        <v>825</v>
      </c>
    </row>
    <row r="16" spans="1:1" ht="22.5" customHeight="1" x14ac:dyDescent="0.2">
      <c r="A16" s="253" t="s">
        <v>826</v>
      </c>
    </row>
    <row r="17" spans="1:1" ht="22.5" customHeight="1" x14ac:dyDescent="0.2">
      <c r="A17" s="253" t="s">
        <v>827</v>
      </c>
    </row>
    <row r="18" spans="1:1" ht="22.5" customHeight="1" x14ac:dyDescent="0.2">
      <c r="A18" s="253" t="s">
        <v>828</v>
      </c>
    </row>
    <row r="19" spans="1:1" ht="22.5" customHeight="1" x14ac:dyDescent="0.2">
      <c r="A19" s="253" t="s">
        <v>808</v>
      </c>
    </row>
    <row r="20" spans="1:1" ht="22.5" customHeight="1" x14ac:dyDescent="0.2">
      <c r="A20" s="253" t="s">
        <v>809</v>
      </c>
    </row>
    <row r="21" spans="1:1" ht="22.5" customHeight="1" x14ac:dyDescent="0.2">
      <c r="A21" s="253" t="s">
        <v>829</v>
      </c>
    </row>
    <row r="22" spans="1:1" ht="22.5" customHeight="1" x14ac:dyDescent="0.2">
      <c r="A22" s="253" t="s">
        <v>830</v>
      </c>
    </row>
    <row r="23" spans="1:1" ht="22.5" customHeight="1" x14ac:dyDescent="0.2">
      <c r="A23" s="253" t="s">
        <v>831</v>
      </c>
    </row>
    <row r="24" spans="1:1" ht="22.5" customHeight="1" x14ac:dyDescent="0.2">
      <c r="A24" s="253"/>
    </row>
  </sheetData>
  <phoneticPr fontId="30" type="noConversion"/>
  <hyperlinks>
    <hyperlink ref="A3" location="'c1'!Área_de_impresión" display="C.1 PERÚ: BALANZA COMERCIAL AGRARIA POR ACTIVIDAD, 2014 – 2018p" xr:uid="{00000000-0004-0000-0000-000000000000}"/>
    <hyperlink ref="A4" location="'c2'!A1" display="C.2 PERÚ: BALANZA COMERCIAL DEL COMERCIO EXTERIOR AGRARIO, POR PRINCIPALES PAÍSES, 2014 - 2018p" xr:uid="{00000000-0004-0000-0000-000001000000}"/>
    <hyperlink ref="A5" location="'c3'!A1" display="C.3 PERÚ: BALANZA COMERCIAL AGRARIA - COMUNIDAD ANDINA (CAN), 2018p" xr:uid="{00000000-0004-0000-0000-000002000000}"/>
    <hyperlink ref="A6" location="'c4'!A1" display="C.4 PERÚ: BALANZA COMERCIAL AGRARIA - UNIÓN EUROPEA (UE), 2018p" xr:uid="{00000000-0004-0000-0000-000003000000}"/>
    <hyperlink ref="A7" location="'c5'!A1" display="C.5 PERÚ: BALANZA COMERCIAL AGRARIA - FORO DE COOPERACIÓN ECONÓMICA DE ASIA Y PACÍFICO (APEC), 2018p" xr:uid="{00000000-0004-0000-0000-000004000000}"/>
    <hyperlink ref="A8" location="'c6'!A1" display="C.6 PERÚ: BALANZA COMERCIAL AGRARIA - MERCADO COMÚN DEL SUR (MERCOSUR), 2018p" xr:uid="{00000000-0004-0000-0000-000005000000}"/>
    <hyperlink ref="A9" location="'c7'!A1" display="C.7 PERÚ: BALANZA COMERCIAL AGRARIA - ASOCIACIÓN LATINOAMERICANA DE INTEGRACIÓN (ALADI), 2018p" xr:uid="{00000000-0004-0000-0000-000006000000}"/>
    <hyperlink ref="A10" location="'c8'!A1" display="C.8 PERÚ: EXPORTACIONES AGRARIAS, POR SUBPARTIDAS ARANCELARIAS, 2018p" xr:uid="{00000000-0004-0000-0000-000007000000}"/>
    <hyperlink ref="A11" location="'c9'!A1" display="C.9: PERÚ: EXPORTACIONES AGRARIAS MENSUALES POR CAPÍTULO DEL ARANCEL DE ADUANAS, 2018p" xr:uid="{00000000-0004-0000-0000-000008000000}"/>
    <hyperlink ref="A12" location="c_10!A1" display="C10  PERÚ: EXPORTACIONES AGRARIAS MENSUALES, POR SUBPARTIDAS ARANCELARIAS, 2018p" xr:uid="{00000000-0004-0000-0000-000009000000}"/>
    <hyperlink ref="A13" location="c_11!A1" display="C11  PERÚ: EXPORTACIONES AGRARIAS MENSUALES, POR SUBPARTIDAS ARANCELARIAS, 2018p" xr:uid="{00000000-0004-0000-0000-00000A000000}"/>
    <hyperlink ref="A14" location="'c12_'!A1" display="C.12 PERÚ: EXPORTACIONES AGRARIAS, POR PAÍSES DE DESTINO, 2018p" xr:uid="{00000000-0004-0000-0000-00000B000000}"/>
    <hyperlink ref="A15" location="'c13_'!A1" display="C.13 PERÚ: EXPORTACIONES AGRARIAS, POR PRINCIPALES PAÍSES DE DESTINO, SEGÚN SUBPARTIDAS ARANCELARIAS, 2018p" xr:uid="{00000000-0004-0000-0000-00000C000000}"/>
    <hyperlink ref="A16" location="'c14_'!A1" display="C.14 PERÚ: EXPORTACIONES AGRARIAS, POR ADUANAS DE SALIDA, 2018p" xr:uid="{00000000-0004-0000-0000-00000D000000}"/>
    <hyperlink ref="A17" location="'c15_'!A1" display="C.15 PERÚ: IMPORTACIONES AGRARIAS, POR SUBPARTIDAS ARANCELARIAS, 2018p" xr:uid="{00000000-0004-0000-0000-00000E000000}"/>
    <hyperlink ref="A18" location="'c16_'!A1" display="C.16 PERÚ: IMPORTACIONES AGRARIAS MENSUALES, POR CAPÍTULO DEL ARANCEL DE ADUANAS, 2018p" xr:uid="{00000000-0004-0000-0000-00000F000000}"/>
    <hyperlink ref="A19" location="c_17!A1" display="C17  PERÚ: IMPORTACIONES AGRARIAS MENSUALES, POR SUBPARTIDAS ARANCELARIAS, 2018p" xr:uid="{00000000-0004-0000-0000-000010000000}"/>
    <hyperlink ref="A20" location="c_18!A1" display="C18  PERÚ: IMPORTACIONES AGRARIAS MENSUALES, POR SUBPARTIDAS ARANCELARIAS, 2018p" xr:uid="{00000000-0004-0000-0000-000011000000}"/>
    <hyperlink ref="A21" location="'c19_'!A1" display="C.19 PERÚ: IMPORTACIONES AGRARIAS, POR PAÍSES DE ORIGEN, 2018p" xr:uid="{00000000-0004-0000-0000-000012000000}"/>
    <hyperlink ref="A22" location="'c20_'!A1" display="C.20 PERÚ: IMPORTACIONES AGRARIAS, POR PRINCIPALES PAÍSES DE ORIGEN, SEGÚN PRINCIPALES SUBPARTIDAS ARANCELRARIAS, 2018p" xr:uid="{00000000-0004-0000-0000-000013000000}"/>
    <hyperlink ref="A23" location="'c21_'!A1" display="C.21 PERÚ: IMPORTACIONES AGRARIAS, POR ADUANAS DE INGRESO, 2018p" xr:uid="{00000000-0004-0000-0000-000014000000}"/>
  </hyperlinks>
  <printOptions horizontalCentered="1"/>
  <pageMargins left="0.39370078740157483" right="0.39370078740157483" top="1.1811023622047245" bottom="0.59055118110236227" header="0.11811023622047245" footer="0.11811023622047245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E1FFEF"/>
  </sheetPr>
  <dimension ref="A1:L58"/>
  <sheetViews>
    <sheetView showGridLines="0" tabSelected="1" zoomScale="150" zoomScaleNormal="100" zoomScaleSheetLayoutView="100" workbookViewId="0">
      <selection activeCell="K23" sqref="K23"/>
    </sheetView>
  </sheetViews>
  <sheetFormatPr baseColWidth="10" defaultColWidth="11.28515625" defaultRowHeight="14.1" customHeight="1" x14ac:dyDescent="0.2"/>
  <cols>
    <col min="1" max="1" width="14.42578125" style="5" customWidth="1"/>
    <col min="2" max="7" width="7" style="5" customWidth="1"/>
    <col min="8" max="9" width="7.42578125" style="5" customWidth="1"/>
    <col min="10" max="16384" width="11.28515625" style="5"/>
  </cols>
  <sheetData>
    <row r="1" spans="1:12" ht="14.1" customHeight="1" x14ac:dyDescent="0.2">
      <c r="A1" s="26" t="s">
        <v>759</v>
      </c>
      <c r="B1" s="4"/>
      <c r="C1" s="4"/>
      <c r="D1" s="4"/>
      <c r="E1" s="4"/>
      <c r="F1" s="4"/>
      <c r="G1" s="4"/>
    </row>
    <row r="2" spans="1:12" ht="3" customHeight="1" x14ac:dyDescent="0.2">
      <c r="A2" s="6"/>
    </row>
    <row r="3" spans="1:12" ht="14.1" customHeight="1" x14ac:dyDescent="0.2">
      <c r="A3" s="92"/>
      <c r="B3" s="313" t="s">
        <v>238</v>
      </c>
      <c r="C3" s="313"/>
      <c r="D3" s="313"/>
      <c r="E3" s="313"/>
      <c r="F3" s="313"/>
      <c r="G3" s="314"/>
      <c r="H3" s="310" t="s">
        <v>239</v>
      </c>
      <c r="I3" s="311"/>
    </row>
    <row r="4" spans="1:12" ht="14.1" customHeight="1" x14ac:dyDescent="0.2">
      <c r="A4" s="92" t="s">
        <v>240</v>
      </c>
      <c r="B4" s="93">
        <v>2017</v>
      </c>
      <c r="C4" s="93">
        <v>2018</v>
      </c>
      <c r="D4" s="93">
        <v>2019</v>
      </c>
      <c r="E4" s="93">
        <v>2020</v>
      </c>
      <c r="F4" s="93">
        <v>2021</v>
      </c>
      <c r="G4" s="93">
        <v>2022</v>
      </c>
      <c r="H4" s="93" t="s">
        <v>757</v>
      </c>
      <c r="I4" s="94" t="s">
        <v>758</v>
      </c>
    </row>
    <row r="5" spans="1:12" ht="18" customHeight="1" x14ac:dyDescent="0.2">
      <c r="A5" s="312" t="s">
        <v>357</v>
      </c>
      <c r="B5" s="312"/>
      <c r="C5" s="312"/>
      <c r="D5" s="312"/>
      <c r="E5" s="312"/>
      <c r="F5" s="312"/>
      <c r="G5" s="312"/>
      <c r="H5" s="312"/>
      <c r="I5" s="312"/>
    </row>
    <row r="6" spans="1:12" ht="18" customHeight="1" thickBot="1" x14ac:dyDescent="0.25">
      <c r="A6" s="95" t="s">
        <v>360</v>
      </c>
      <c r="B6" s="96">
        <f>SUM(B7:B10)</f>
        <v>6255.4195540199889</v>
      </c>
      <c r="C6" s="96">
        <f t="shared" ref="C6:G6" si="0">SUM(C7:C10)</f>
        <v>7033.42465541001</v>
      </c>
      <c r="D6" s="96">
        <f t="shared" si="0"/>
        <v>7462.0442307099529</v>
      </c>
      <c r="E6" s="96">
        <f t="shared" si="0"/>
        <v>7791.0637930800203</v>
      </c>
      <c r="F6" s="96">
        <f t="shared" si="0"/>
        <v>9088.2553781100032</v>
      </c>
      <c r="G6" s="96">
        <f t="shared" si="0"/>
        <v>10249.648386559924</v>
      </c>
      <c r="H6" s="180">
        <f>+((G6/B6)-1)*100</f>
        <v>63.852293168298836</v>
      </c>
      <c r="I6" s="180">
        <f>+((G6/F6)-1)*100</f>
        <v>12.779053406083364</v>
      </c>
    </row>
    <row r="7" spans="1:12" ht="12.95" customHeight="1" thickTop="1" x14ac:dyDescent="0.2">
      <c r="A7" s="7" t="s">
        <v>135</v>
      </c>
      <c r="B7" s="31">
        <v>4376.739020699988</v>
      </c>
      <c r="C7" s="31">
        <v>5058.7088463500068</v>
      </c>
      <c r="D7" s="31">
        <v>5420.0927657199454</v>
      </c>
      <c r="E7" s="31">
        <v>5933.4519654000105</v>
      </c>
      <c r="F7" s="31">
        <v>6947.0232827400114</v>
      </c>
      <c r="G7" s="31">
        <v>7556.8346314599239</v>
      </c>
      <c r="H7" s="181">
        <f>+((G7/B7)-1)*100</f>
        <v>72.659018408900494</v>
      </c>
      <c r="I7" s="181">
        <f>+((G7/F7)-1)*100</f>
        <v>8.7780236786451979</v>
      </c>
      <c r="J7" s="31"/>
    </row>
    <row r="8" spans="1:12" ht="12.95" customHeight="1" x14ac:dyDescent="0.2">
      <c r="A8" s="7" t="s">
        <v>136</v>
      </c>
      <c r="B8" s="31">
        <v>135.05837782000017</v>
      </c>
      <c r="C8" s="31">
        <v>156.43769553999982</v>
      </c>
      <c r="D8" s="31">
        <v>117.60803606999997</v>
      </c>
      <c r="E8" s="31">
        <v>55.866329499999985</v>
      </c>
      <c r="F8" s="31">
        <v>33.618993979999999</v>
      </c>
      <c r="G8" s="31">
        <v>35.088995270000012</v>
      </c>
      <c r="H8" s="181">
        <f t="shared" ref="H8:H10" si="1">+((G8/B8)-1)*100</f>
        <v>-74.019386404325786</v>
      </c>
      <c r="I8" s="181">
        <f t="shared" ref="I8:I10" si="2">+((G8/F8)-1)*100</f>
        <v>4.37253205992576</v>
      </c>
      <c r="J8" s="31"/>
    </row>
    <row r="9" spans="1:12" ht="12.95" customHeight="1" x14ac:dyDescent="0.2">
      <c r="A9" s="7" t="s">
        <v>137</v>
      </c>
      <c r="B9" s="31">
        <v>1634.8412751300011</v>
      </c>
      <c r="C9" s="31">
        <v>1710.3335791100039</v>
      </c>
      <c r="D9" s="31">
        <v>1812.2575864700077</v>
      </c>
      <c r="E9" s="31">
        <v>1719.8111623900108</v>
      </c>
      <c r="F9" s="31">
        <v>2001.0122511499931</v>
      </c>
      <c r="G9" s="31">
        <v>2545.5914073200011</v>
      </c>
      <c r="H9" s="181">
        <f t="shared" si="1"/>
        <v>55.708780176080275</v>
      </c>
      <c r="I9" s="181">
        <f t="shared" si="2"/>
        <v>27.215183508098729</v>
      </c>
      <c r="J9" s="31"/>
    </row>
    <row r="10" spans="1:12" ht="12.95" customHeight="1" x14ac:dyDescent="0.2">
      <c r="A10" s="7" t="s">
        <v>274</v>
      </c>
      <c r="B10" s="31">
        <v>108.78088037000001</v>
      </c>
      <c r="C10" s="31">
        <v>107.94453441000013</v>
      </c>
      <c r="D10" s="31">
        <v>112.0858424500001</v>
      </c>
      <c r="E10" s="31">
        <v>81.934335790000077</v>
      </c>
      <c r="F10" s="31">
        <v>106.60085024000014</v>
      </c>
      <c r="G10" s="31">
        <v>112.13335250999994</v>
      </c>
      <c r="H10" s="181">
        <f t="shared" si="1"/>
        <v>3.0818578858684109</v>
      </c>
      <c r="I10" s="181">
        <f t="shared" si="2"/>
        <v>5.1899232112539107</v>
      </c>
      <c r="J10" s="31"/>
    </row>
    <row r="11" spans="1:12" s="4" customFormat="1" ht="3.95" customHeight="1" x14ac:dyDescent="0.2">
      <c r="A11" s="7"/>
      <c r="B11" s="30"/>
      <c r="C11" s="30"/>
      <c r="D11" s="31"/>
      <c r="E11" s="31"/>
      <c r="F11" s="31"/>
      <c r="G11" s="31"/>
      <c r="H11" s="29"/>
      <c r="I11" s="29"/>
      <c r="J11" s="5"/>
      <c r="K11" s="5"/>
    </row>
    <row r="12" spans="1:12" ht="18" customHeight="1" x14ac:dyDescent="0.2">
      <c r="A12" s="309" t="s">
        <v>378</v>
      </c>
      <c r="B12" s="309"/>
      <c r="C12" s="309"/>
      <c r="D12" s="309"/>
      <c r="E12" s="309"/>
      <c r="F12" s="309"/>
      <c r="G12" s="309"/>
      <c r="H12" s="309"/>
      <c r="I12" s="309"/>
    </row>
    <row r="13" spans="1:12" s="4" customFormat="1" ht="18" customHeight="1" thickBot="1" x14ac:dyDescent="0.25">
      <c r="A13" s="95" t="s">
        <v>360</v>
      </c>
      <c r="B13" s="96">
        <f t="shared" ref="B13:G13" si="3">+SUM(B14:B17)</f>
        <v>4610.1024566159967</v>
      </c>
      <c r="C13" s="96">
        <f t="shared" si="3"/>
        <v>4781.5497284869789</v>
      </c>
      <c r="D13" s="96">
        <f t="shared" si="3"/>
        <v>4709.6449462539877</v>
      </c>
      <c r="E13" s="96">
        <f t="shared" si="3"/>
        <v>4848.3180198700065</v>
      </c>
      <c r="F13" s="96">
        <f t="shared" si="3"/>
        <v>6074.070719176977</v>
      </c>
      <c r="G13" s="96">
        <f t="shared" si="3"/>
        <v>6800.6774882010122</v>
      </c>
      <c r="H13" s="180">
        <f>+((G13/B13)-1)*100</f>
        <v>47.516840508420863</v>
      </c>
      <c r="I13" s="180">
        <f>+((G13/F13)-1)*100</f>
        <v>11.962435121639302</v>
      </c>
      <c r="K13" s="5"/>
    </row>
    <row r="14" spans="1:12" ht="12.95" customHeight="1" thickTop="1" x14ac:dyDescent="0.2">
      <c r="A14" s="7" t="s">
        <v>135</v>
      </c>
      <c r="B14" s="33">
        <v>1793.784285063994</v>
      </c>
      <c r="C14" s="34">
        <v>1767.2864736469951</v>
      </c>
      <c r="D14" s="34">
        <v>1789.3068962529931</v>
      </c>
      <c r="E14" s="34">
        <v>1897.9200648560061</v>
      </c>
      <c r="F14" s="34">
        <v>2207.0680364059995</v>
      </c>
      <c r="G14" s="34">
        <v>2560.1693303059969</v>
      </c>
      <c r="H14" s="181">
        <f>+((G14/B14)-1)*100</f>
        <v>42.724482069741285</v>
      </c>
      <c r="I14" s="181">
        <f>+((G14/F14)-1)*100</f>
        <v>15.9986592200841</v>
      </c>
      <c r="J14" s="31"/>
      <c r="K14" s="31"/>
    </row>
    <row r="15" spans="1:12" ht="12.95" customHeight="1" x14ac:dyDescent="0.2">
      <c r="A15" s="7" t="s">
        <v>136</v>
      </c>
      <c r="B15" s="33">
        <v>177.61934027100025</v>
      </c>
      <c r="C15" s="33">
        <v>199.95570604599993</v>
      </c>
      <c r="D15" s="34">
        <v>198.87182963099991</v>
      </c>
      <c r="E15" s="34">
        <v>189.23054443999951</v>
      </c>
      <c r="F15" s="34">
        <v>276.35034193499996</v>
      </c>
      <c r="G15" s="34">
        <v>266.18404063299965</v>
      </c>
      <c r="H15" s="181">
        <f t="shared" ref="H15:H17" si="4">+((G15/B15)-1)*100</f>
        <v>49.862081588003335</v>
      </c>
      <c r="I15" s="181">
        <f t="shared" ref="I15:I17" si="5">+((G15/F15)-1)*100</f>
        <v>-3.6787728326355795</v>
      </c>
      <c r="J15" s="31"/>
      <c r="K15" s="31"/>
      <c r="L15" s="10"/>
    </row>
    <row r="16" spans="1:12" ht="12.95" customHeight="1" x14ac:dyDescent="0.2">
      <c r="A16" s="7" t="s">
        <v>137</v>
      </c>
      <c r="B16" s="33">
        <v>2574.3197025520026</v>
      </c>
      <c r="C16" s="33">
        <v>2735.4794217439839</v>
      </c>
      <c r="D16" s="34">
        <v>2638.9440215339946</v>
      </c>
      <c r="E16" s="34">
        <v>2673.828678239001</v>
      </c>
      <c r="F16" s="34">
        <v>3527.3708270019779</v>
      </c>
      <c r="G16" s="34">
        <v>3920.2546834840159</v>
      </c>
      <c r="H16" s="181">
        <f t="shared" si="4"/>
        <v>52.283132495072259</v>
      </c>
      <c r="I16" s="181">
        <f t="shared" si="5"/>
        <v>11.13815007695016</v>
      </c>
      <c r="J16" s="31"/>
      <c r="K16" s="31"/>
      <c r="L16" s="10"/>
    </row>
    <row r="17" spans="1:12" ht="12.95" customHeight="1" x14ac:dyDescent="0.2">
      <c r="A17" s="7" t="s">
        <v>274</v>
      </c>
      <c r="B17" s="33">
        <v>64.379128728999987</v>
      </c>
      <c r="C17" s="33">
        <v>78.828127049999992</v>
      </c>
      <c r="D17" s="34">
        <v>82.522198836000001</v>
      </c>
      <c r="E17" s="34">
        <v>87.338732334999975</v>
      </c>
      <c r="F17" s="34">
        <v>63.281513833999988</v>
      </c>
      <c r="G17" s="34">
        <v>54.06943377799999</v>
      </c>
      <c r="H17" s="181">
        <f t="shared" si="4"/>
        <v>-16.014033048502451</v>
      </c>
      <c r="I17" s="181">
        <f t="shared" si="5"/>
        <v>-14.557300383434434</v>
      </c>
      <c r="J17" s="31"/>
      <c r="K17" s="31"/>
      <c r="L17" s="10"/>
    </row>
    <row r="18" spans="1:12" s="4" customFormat="1" ht="3.95" customHeight="1" x14ac:dyDescent="0.2">
      <c r="A18" s="7"/>
      <c r="B18" s="32"/>
      <c r="C18" s="33"/>
      <c r="D18" s="33"/>
      <c r="E18" s="34"/>
      <c r="F18" s="34"/>
      <c r="G18" s="34"/>
      <c r="H18" s="29"/>
      <c r="I18" s="29"/>
      <c r="J18" s="9"/>
      <c r="K18" s="10"/>
      <c r="L18" s="11"/>
    </row>
    <row r="19" spans="1:12" ht="18" customHeight="1" x14ac:dyDescent="0.2">
      <c r="A19" s="309" t="s">
        <v>358</v>
      </c>
      <c r="B19" s="309"/>
      <c r="C19" s="309"/>
      <c r="D19" s="309"/>
      <c r="E19" s="309"/>
      <c r="F19" s="309"/>
      <c r="G19" s="309"/>
      <c r="H19" s="309"/>
      <c r="I19" s="309"/>
      <c r="J19" s="8"/>
      <c r="K19" s="10"/>
    </row>
    <row r="20" spans="1:12" s="4" customFormat="1" ht="18" customHeight="1" thickBot="1" x14ac:dyDescent="0.3">
      <c r="A20" s="95" t="s">
        <v>360</v>
      </c>
      <c r="B20" s="97">
        <f t="shared" ref="B20:G24" si="6">+B6-B13</f>
        <v>1645.3170974039922</v>
      </c>
      <c r="C20" s="97">
        <f t="shared" si="6"/>
        <v>2251.8749269230311</v>
      </c>
      <c r="D20" s="97">
        <f t="shared" si="6"/>
        <v>2752.3992844559652</v>
      </c>
      <c r="E20" s="97">
        <f t="shared" si="6"/>
        <v>2942.7457732100138</v>
      </c>
      <c r="F20" s="97">
        <f t="shared" si="6"/>
        <v>3014.1846589330262</v>
      </c>
      <c r="G20" s="97">
        <f t="shared" si="6"/>
        <v>3448.9708983589117</v>
      </c>
      <c r="H20" s="180">
        <f>+((G20/B20)-1)*100</f>
        <v>109.62347645938605</v>
      </c>
      <c r="I20" s="180">
        <f>+((G20/F20)-1)*100</f>
        <v>14.424671631757068</v>
      </c>
      <c r="J20" s="12"/>
      <c r="K20" s="3"/>
    </row>
    <row r="21" spans="1:12" ht="12.95" customHeight="1" thickTop="1" x14ac:dyDescent="0.25">
      <c r="A21" s="7" t="s">
        <v>135</v>
      </c>
      <c r="B21" s="33">
        <f t="shared" si="6"/>
        <v>2582.954735635994</v>
      </c>
      <c r="C21" s="33">
        <f t="shared" si="6"/>
        <v>3291.4223727030117</v>
      </c>
      <c r="D21" s="33">
        <f t="shared" si="6"/>
        <v>3630.7858694669521</v>
      </c>
      <c r="E21" s="33">
        <f t="shared" si="6"/>
        <v>4035.5319005440042</v>
      </c>
      <c r="F21" s="33">
        <f t="shared" ref="F21" si="7">+F7-F14</f>
        <v>4739.9552463340115</v>
      </c>
      <c r="G21" s="33">
        <f t="shared" ref="G21" si="8">+G7-G14</f>
        <v>4996.6653011539274</v>
      </c>
      <c r="H21" s="181">
        <f>+((G21/B21)-1)*100</f>
        <v>93.447652497232482</v>
      </c>
      <c r="I21" s="181">
        <f>+((G21/F21)-1)*100</f>
        <v>5.4158750764252694</v>
      </c>
      <c r="J21" s="12"/>
      <c r="K21" s="13"/>
      <c r="L21" s="3"/>
    </row>
    <row r="22" spans="1:12" ht="12.95" customHeight="1" x14ac:dyDescent="0.25">
      <c r="A22" s="7" t="s">
        <v>136</v>
      </c>
      <c r="B22" s="33">
        <f t="shared" si="6"/>
        <v>-42.56096245100008</v>
      </c>
      <c r="C22" s="33">
        <f t="shared" si="6"/>
        <v>-43.51801050600011</v>
      </c>
      <c r="D22" s="33">
        <f t="shared" si="6"/>
        <v>-81.263793560999943</v>
      </c>
      <c r="E22" s="33">
        <f t="shared" si="6"/>
        <v>-133.36421493999953</v>
      </c>
      <c r="F22" s="33">
        <f t="shared" ref="F22" si="9">+F8-F15</f>
        <v>-242.73134795499996</v>
      </c>
      <c r="G22" s="33">
        <f t="shared" ref="G22" si="10">+G8-G15</f>
        <v>-231.09504536299966</v>
      </c>
      <c r="H22" s="181">
        <f t="shared" ref="H22:H24" si="11">+((G22/B22)-1)*100</f>
        <v>442.97419995860423</v>
      </c>
      <c r="I22" s="181">
        <f t="shared" ref="I22:I24" si="12">+((G22/F22)-1)*100</f>
        <v>-4.7939018548842522</v>
      </c>
      <c r="J22" s="12"/>
      <c r="K22" s="13"/>
      <c r="L22" s="3"/>
    </row>
    <row r="23" spans="1:12" ht="12.95" customHeight="1" x14ac:dyDescent="0.25">
      <c r="A23" s="7" t="s">
        <v>137</v>
      </c>
      <c r="B23" s="33">
        <f t="shared" si="6"/>
        <v>-939.47842742200146</v>
      </c>
      <c r="C23" s="33">
        <f t="shared" si="6"/>
        <v>-1025.14584263398</v>
      </c>
      <c r="D23" s="33">
        <f t="shared" si="6"/>
        <v>-826.68643506398689</v>
      </c>
      <c r="E23" s="33">
        <f t="shared" si="6"/>
        <v>-954.01751584899012</v>
      </c>
      <c r="F23" s="33">
        <f t="shared" ref="F23" si="13">+F9-F16</f>
        <v>-1526.3585758519848</v>
      </c>
      <c r="G23" s="33">
        <f t="shared" ref="G23" si="14">+G9-G16</f>
        <v>-1374.6632761640149</v>
      </c>
      <c r="H23" s="181">
        <f t="shared" si="11"/>
        <v>46.321962914698631</v>
      </c>
      <c r="I23" s="181">
        <f t="shared" si="12"/>
        <v>-9.9383789686048338</v>
      </c>
      <c r="J23" s="12"/>
      <c r="K23" s="13"/>
      <c r="L23" s="3"/>
    </row>
    <row r="24" spans="1:12" ht="12.95" customHeight="1" x14ac:dyDescent="0.25">
      <c r="A24" s="7" t="s">
        <v>274</v>
      </c>
      <c r="B24" s="33">
        <f t="shared" si="6"/>
        <v>44.401751641000018</v>
      </c>
      <c r="C24" s="33">
        <f t="shared" si="6"/>
        <v>29.116407360000139</v>
      </c>
      <c r="D24" s="33">
        <f t="shared" si="6"/>
        <v>29.5636436140001</v>
      </c>
      <c r="E24" s="33">
        <f t="shared" si="6"/>
        <v>-5.4043965449998979</v>
      </c>
      <c r="F24" s="33">
        <f t="shared" ref="F24" si="15">+F10-F17</f>
        <v>43.319336406000154</v>
      </c>
      <c r="G24" s="33">
        <f t="shared" ref="G24" si="16">+G10-G17</f>
        <v>58.063918731999948</v>
      </c>
      <c r="H24" s="181">
        <f t="shared" si="11"/>
        <v>30.769432704957644</v>
      </c>
      <c r="I24" s="181">
        <f t="shared" si="12"/>
        <v>34.036953354524435</v>
      </c>
      <c r="J24" s="12"/>
      <c r="K24" s="13"/>
      <c r="L24" s="3"/>
    </row>
    <row r="25" spans="1:12" s="4" customFormat="1" ht="3" customHeight="1" x14ac:dyDescent="0.25">
      <c r="A25" s="35"/>
      <c r="B25" s="36"/>
      <c r="C25" s="36"/>
      <c r="D25" s="36"/>
      <c r="E25" s="36"/>
      <c r="F25" s="37"/>
      <c r="G25" s="37"/>
      <c r="H25" s="38"/>
      <c r="I25" s="38"/>
      <c r="J25" s="12"/>
      <c r="K25" s="13"/>
      <c r="L25" s="3"/>
    </row>
    <row r="26" spans="1:12" ht="8.1" customHeight="1" x14ac:dyDescent="0.2">
      <c r="A26" s="27" t="s">
        <v>354</v>
      </c>
      <c r="B26" s="14"/>
      <c r="C26" s="14"/>
      <c r="D26" s="1"/>
      <c r="E26" s="1"/>
      <c r="F26" s="1"/>
      <c r="G26" s="1"/>
      <c r="L26" s="3"/>
    </row>
    <row r="27" spans="1:12" ht="8.1" customHeight="1" x14ac:dyDescent="0.2">
      <c r="A27" s="28" t="s">
        <v>245</v>
      </c>
      <c r="B27" s="15"/>
      <c r="C27" s="15"/>
      <c r="D27" s="1"/>
      <c r="E27" s="1"/>
      <c r="F27" s="1"/>
      <c r="G27" s="1"/>
    </row>
    <row r="28" spans="1:12" ht="8.1" customHeight="1" x14ac:dyDescent="0.2">
      <c r="A28" s="56" t="s">
        <v>477</v>
      </c>
      <c r="D28" s="1"/>
      <c r="E28" s="1"/>
      <c r="F28" s="1"/>
      <c r="G28" s="1"/>
    </row>
    <row r="29" spans="1:12" ht="14.1" customHeight="1" x14ac:dyDescent="0.2">
      <c r="D29" s="1"/>
      <c r="E29" s="1"/>
      <c r="F29" s="1"/>
      <c r="G29" s="1"/>
    </row>
    <row r="30" spans="1:12" ht="14.1" customHeight="1" x14ac:dyDescent="0.2">
      <c r="D30" s="1"/>
      <c r="E30" s="1"/>
      <c r="F30" s="1"/>
      <c r="G30" s="1"/>
    </row>
    <row r="31" spans="1:12" ht="14.1" customHeight="1" x14ac:dyDescent="0.2">
      <c r="D31" s="1"/>
      <c r="E31" s="1"/>
      <c r="F31" s="1"/>
      <c r="G31" s="1"/>
    </row>
    <row r="32" spans="1:12" ht="14.1" customHeight="1" x14ac:dyDescent="0.2">
      <c r="D32" s="1"/>
      <c r="E32" s="1"/>
      <c r="F32" s="1"/>
      <c r="G32" s="1"/>
    </row>
    <row r="33" spans="4:9" ht="14.1" customHeight="1" x14ac:dyDescent="0.2">
      <c r="D33" s="1"/>
      <c r="E33" s="1"/>
      <c r="F33" s="1"/>
      <c r="G33" s="1"/>
    </row>
    <row r="34" spans="4:9" ht="14.1" customHeight="1" x14ac:dyDescent="0.2">
      <c r="D34" s="1"/>
      <c r="E34" s="1"/>
      <c r="F34" s="1"/>
      <c r="G34" s="1"/>
      <c r="H34" s="86"/>
      <c r="I34" s="86"/>
    </row>
    <row r="35" spans="4:9" ht="14.1" customHeight="1" x14ac:dyDescent="0.2">
      <c r="D35" s="1"/>
      <c r="E35" s="1"/>
      <c r="F35" s="1"/>
      <c r="G35" s="1"/>
      <c r="H35" s="86"/>
      <c r="I35" s="86"/>
    </row>
    <row r="36" spans="4:9" ht="14.1" customHeight="1" x14ac:dyDescent="0.2">
      <c r="D36" s="1"/>
      <c r="E36" s="1"/>
      <c r="F36" s="1"/>
      <c r="G36" s="1"/>
      <c r="H36" s="86"/>
      <c r="I36" s="86"/>
    </row>
    <row r="37" spans="4:9" ht="14.1" customHeight="1" x14ac:dyDescent="0.2">
      <c r="D37" s="1"/>
      <c r="E37" s="1"/>
      <c r="F37" s="1"/>
      <c r="G37" s="1"/>
      <c r="H37" s="86"/>
      <c r="I37" s="86"/>
    </row>
    <row r="38" spans="4:9" ht="14.1" customHeight="1" x14ac:dyDescent="0.2">
      <c r="D38" s="1"/>
      <c r="E38" s="1"/>
      <c r="F38" s="1"/>
      <c r="G38" s="1"/>
      <c r="H38" s="86"/>
      <c r="I38" s="86"/>
    </row>
    <row r="39" spans="4:9" ht="14.1" customHeight="1" x14ac:dyDescent="0.2">
      <c r="D39" s="1"/>
      <c r="E39" s="1"/>
      <c r="F39" s="1"/>
      <c r="G39" s="1"/>
    </row>
    <row r="40" spans="4:9" ht="14.1" customHeight="1" x14ac:dyDescent="0.2">
      <c r="D40" s="1"/>
      <c r="E40" s="1"/>
      <c r="F40" s="1"/>
      <c r="G40" s="1"/>
    </row>
    <row r="41" spans="4:9" ht="14.1" customHeight="1" x14ac:dyDescent="0.2">
      <c r="D41" s="1"/>
      <c r="E41" s="1"/>
      <c r="F41" s="1"/>
      <c r="G41" s="1"/>
    </row>
    <row r="42" spans="4:9" ht="14.1" customHeight="1" x14ac:dyDescent="0.2">
      <c r="D42" s="1"/>
      <c r="E42" s="1"/>
      <c r="F42" s="1"/>
      <c r="G42" s="1"/>
    </row>
    <row r="43" spans="4:9" ht="14.1" customHeight="1" x14ac:dyDescent="0.2">
      <c r="D43" s="1"/>
      <c r="E43" s="1"/>
      <c r="F43" s="1"/>
      <c r="G43" s="1"/>
    </row>
    <row r="44" spans="4:9" ht="14.1" customHeight="1" x14ac:dyDescent="0.2">
      <c r="D44" s="1"/>
      <c r="E44" s="1"/>
      <c r="F44" s="1"/>
      <c r="G44" s="1"/>
    </row>
    <row r="45" spans="4:9" ht="14.1" customHeight="1" x14ac:dyDescent="0.2">
      <c r="D45" s="1"/>
      <c r="E45" s="1"/>
      <c r="F45" s="1"/>
      <c r="G45" s="1"/>
    </row>
    <row r="46" spans="4:9" ht="14.1" customHeight="1" x14ac:dyDescent="0.2">
      <c r="D46" s="1"/>
      <c r="E46" s="1"/>
      <c r="F46" s="1"/>
      <c r="G46" s="1"/>
    </row>
    <row r="47" spans="4:9" ht="14.1" customHeight="1" x14ac:dyDescent="0.2">
      <c r="D47" s="1"/>
      <c r="E47" s="1"/>
      <c r="F47" s="1"/>
      <c r="G47" s="1"/>
    </row>
    <row r="48" spans="4:9" ht="14.1" customHeight="1" x14ac:dyDescent="0.2">
      <c r="D48" s="1"/>
      <c r="E48" s="1"/>
      <c r="F48" s="1"/>
      <c r="G48" s="1"/>
    </row>
    <row r="49" spans="4:7" ht="14.1" customHeight="1" x14ac:dyDescent="0.2">
      <c r="D49" s="1"/>
      <c r="E49" s="1"/>
      <c r="F49" s="1"/>
      <c r="G49" s="1"/>
    </row>
    <row r="50" spans="4:7" ht="14.1" customHeight="1" x14ac:dyDescent="0.2">
      <c r="D50" s="1"/>
      <c r="E50" s="1"/>
      <c r="F50" s="1"/>
      <c r="G50" s="1"/>
    </row>
    <row r="51" spans="4:7" ht="14.1" customHeight="1" x14ac:dyDescent="0.2">
      <c r="D51" s="1"/>
      <c r="E51" s="1"/>
      <c r="F51" s="1"/>
      <c r="G51" s="1"/>
    </row>
    <row r="52" spans="4:7" ht="14.1" customHeight="1" x14ac:dyDescent="0.2">
      <c r="D52" s="1"/>
      <c r="E52" s="1"/>
      <c r="F52" s="1"/>
      <c r="G52" s="1"/>
    </row>
    <row r="53" spans="4:7" ht="14.1" customHeight="1" x14ac:dyDescent="0.2">
      <c r="D53" s="1"/>
      <c r="E53" s="1"/>
      <c r="F53" s="1"/>
      <c r="G53" s="1"/>
    </row>
    <row r="54" spans="4:7" ht="14.1" customHeight="1" x14ac:dyDescent="0.2">
      <c r="D54" s="1"/>
      <c r="E54" s="1"/>
      <c r="F54" s="1"/>
      <c r="G54" s="1"/>
    </row>
    <row r="55" spans="4:7" ht="14.1" customHeight="1" x14ac:dyDescent="0.2">
      <c r="D55" s="1"/>
      <c r="E55" s="1"/>
      <c r="F55" s="1"/>
      <c r="G55" s="1"/>
    </row>
    <row r="56" spans="4:7" ht="14.1" customHeight="1" x14ac:dyDescent="0.2">
      <c r="D56" s="1"/>
      <c r="E56" s="1"/>
      <c r="F56" s="1"/>
      <c r="G56" s="1"/>
    </row>
    <row r="57" spans="4:7" ht="14.1" customHeight="1" x14ac:dyDescent="0.2">
      <c r="D57" s="1"/>
      <c r="E57" s="1"/>
      <c r="F57" s="1"/>
      <c r="G57" s="1"/>
    </row>
    <row r="58" spans="4:7" ht="14.1" customHeight="1" x14ac:dyDescent="0.2">
      <c r="D58" s="1"/>
      <c r="E58" s="1"/>
      <c r="F58" s="1"/>
      <c r="G58" s="1"/>
    </row>
  </sheetData>
  <mergeCells count="5">
    <mergeCell ref="A19:I19"/>
    <mergeCell ref="H3:I3"/>
    <mergeCell ref="A5:I5"/>
    <mergeCell ref="A12:I12"/>
    <mergeCell ref="B3:G3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2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E1FFEF"/>
    <pageSetUpPr autoPageBreaks="0"/>
  </sheetPr>
  <dimension ref="A1:AC48"/>
  <sheetViews>
    <sheetView showGridLines="0" defaultGridColor="0" colorId="8" zoomScale="150" zoomScaleNormal="100" zoomScaleSheetLayoutView="100" workbookViewId="0">
      <selection activeCell="X18" sqref="X18"/>
    </sheetView>
  </sheetViews>
  <sheetFormatPr baseColWidth="10" defaultColWidth="11.28515625" defaultRowHeight="14.1" customHeight="1" x14ac:dyDescent="0.25"/>
  <cols>
    <col min="1" max="1" width="13" style="2" customWidth="1"/>
    <col min="2" max="19" width="4.7109375" style="2" customWidth="1"/>
    <col min="20" max="57" width="4.85546875" style="2" customWidth="1"/>
    <col min="58" max="16384" width="11.28515625" style="2"/>
  </cols>
  <sheetData>
    <row r="1" spans="1:29" s="22" customFormat="1" ht="13.5" x14ac:dyDescent="0.25">
      <c r="A1" s="46" t="s">
        <v>798</v>
      </c>
    </row>
    <row r="2" spans="1:29" ht="3.95" customHeight="1" x14ac:dyDescent="0.25"/>
    <row r="3" spans="1:29" s="24" customFormat="1" ht="14.1" customHeight="1" x14ac:dyDescent="0.2">
      <c r="A3" s="315" t="s">
        <v>379</v>
      </c>
      <c r="B3" s="317" t="s">
        <v>380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</row>
    <row r="4" spans="1:29" s="24" customFormat="1" ht="14.1" customHeight="1" x14ac:dyDescent="0.2">
      <c r="A4" s="315"/>
      <c r="B4" s="319" t="s">
        <v>129</v>
      </c>
      <c r="C4" s="320"/>
      <c r="D4" s="320"/>
      <c r="E4" s="320"/>
      <c r="F4" s="320"/>
      <c r="G4" s="321"/>
      <c r="H4" s="319" t="s">
        <v>130</v>
      </c>
      <c r="I4" s="320"/>
      <c r="J4" s="320"/>
      <c r="K4" s="320"/>
      <c r="L4" s="320"/>
      <c r="M4" s="321"/>
      <c r="N4" s="318" t="s">
        <v>377</v>
      </c>
      <c r="O4" s="318"/>
      <c r="P4" s="318"/>
      <c r="Q4" s="318"/>
      <c r="R4" s="319"/>
      <c r="S4" s="319"/>
    </row>
    <row r="5" spans="1:29" s="24" customFormat="1" ht="14.1" customHeight="1" x14ac:dyDescent="0.2">
      <c r="A5" s="316"/>
      <c r="B5" s="71">
        <v>2017</v>
      </c>
      <c r="C5" s="71">
        <v>2018</v>
      </c>
      <c r="D5" s="71">
        <v>2019</v>
      </c>
      <c r="E5" s="71">
        <v>2020</v>
      </c>
      <c r="F5" s="71">
        <v>2021</v>
      </c>
      <c r="G5" s="71">
        <v>2022</v>
      </c>
      <c r="H5" s="71">
        <v>2017</v>
      </c>
      <c r="I5" s="71">
        <v>2018</v>
      </c>
      <c r="J5" s="71">
        <v>2019</v>
      </c>
      <c r="K5" s="71">
        <v>2020</v>
      </c>
      <c r="L5" s="71">
        <v>2021</v>
      </c>
      <c r="M5" s="71">
        <v>2022</v>
      </c>
      <c r="N5" s="71">
        <v>2017</v>
      </c>
      <c r="O5" s="71">
        <v>2018</v>
      </c>
      <c r="P5" s="71">
        <v>2019</v>
      </c>
      <c r="Q5" s="71">
        <v>2020</v>
      </c>
      <c r="R5" s="71">
        <v>2021</v>
      </c>
      <c r="S5" s="71">
        <v>2022</v>
      </c>
    </row>
    <row r="6" spans="1:29" s="24" customFormat="1" ht="17.100000000000001" customHeight="1" thickBot="1" x14ac:dyDescent="0.25">
      <c r="A6" s="98" t="s">
        <v>360</v>
      </c>
      <c r="B6" s="100">
        <f>+SUM(B7:B37)</f>
        <v>6255.4195540199962</v>
      </c>
      <c r="C6" s="100">
        <f t="shared" ref="C6:M6" si="0">+SUM(C7:C37)</f>
        <v>7033.4246554100055</v>
      </c>
      <c r="D6" s="100">
        <f t="shared" si="0"/>
        <v>7462.044230710002</v>
      </c>
      <c r="E6" s="100">
        <f t="shared" si="0"/>
        <v>7791.0637930799976</v>
      </c>
      <c r="F6" s="100">
        <f t="shared" si="0"/>
        <v>9088.2553781100141</v>
      </c>
      <c r="G6" s="100">
        <f t="shared" si="0"/>
        <v>10249.648386559997</v>
      </c>
      <c r="H6" s="100">
        <f t="shared" si="0"/>
        <v>4610.1024566160031</v>
      </c>
      <c r="I6" s="100">
        <f t="shared" si="0"/>
        <v>4781.5497284870034</v>
      </c>
      <c r="J6" s="100">
        <f t="shared" si="0"/>
        <v>4709.644946254004</v>
      </c>
      <c r="K6" s="100">
        <f t="shared" si="0"/>
        <v>4848.3180198699984</v>
      </c>
      <c r="L6" s="100">
        <f t="shared" si="0"/>
        <v>6074.0707191770016</v>
      </c>
      <c r="M6" s="100">
        <f t="shared" si="0"/>
        <v>6800.677488200995</v>
      </c>
      <c r="N6" s="100">
        <f t="shared" ref="N6:N36" si="1">+B6-H6</f>
        <v>1645.3170974039931</v>
      </c>
      <c r="O6" s="100">
        <f t="shared" ref="O6:O36" si="2">+C6-I6</f>
        <v>2251.874926923002</v>
      </c>
      <c r="P6" s="100">
        <f t="shared" ref="P6:P36" si="3">+D6-J6</f>
        <v>2752.399284455998</v>
      </c>
      <c r="Q6" s="100">
        <f t="shared" ref="Q6:Q36" si="4">+E6-K6</f>
        <v>2942.7457732099992</v>
      </c>
      <c r="R6" s="100">
        <f t="shared" ref="R6:R36" si="5">+F6-L6</f>
        <v>3014.1846589330125</v>
      </c>
      <c r="S6" s="100">
        <f>+G6-M6</f>
        <v>3448.9708983590017</v>
      </c>
      <c r="T6" s="25"/>
    </row>
    <row r="7" spans="1:29" ht="15" customHeight="1" thickTop="1" x14ac:dyDescent="0.25">
      <c r="A7" s="16" t="s">
        <v>262</v>
      </c>
      <c r="B7" s="99">
        <v>1908.5244137199977</v>
      </c>
      <c r="C7" s="99">
        <v>2086.968144120005</v>
      </c>
      <c r="D7" s="99">
        <v>2491.5280129100083</v>
      </c>
      <c r="E7" s="99">
        <v>2664.9711848699985</v>
      </c>
      <c r="F7" s="182">
        <v>2942.4113599300099</v>
      </c>
      <c r="G7" s="182">
        <v>3437.0258293299958</v>
      </c>
      <c r="H7" s="255">
        <v>1275.6153062269989</v>
      </c>
      <c r="I7" s="182">
        <v>1413.2933765070022</v>
      </c>
      <c r="J7" s="182">
        <v>1077.5285209890001</v>
      </c>
      <c r="K7" s="182">
        <v>924.38104777299725</v>
      </c>
      <c r="L7" s="182">
        <v>1052.324745741998</v>
      </c>
      <c r="M7" s="256">
        <v>1059.9391928169966</v>
      </c>
      <c r="N7" s="99">
        <f t="shared" si="1"/>
        <v>632.90910749299883</v>
      </c>
      <c r="O7" s="99">
        <f t="shared" si="2"/>
        <v>673.67476761300281</v>
      </c>
      <c r="P7" s="99">
        <f t="shared" si="3"/>
        <v>1413.9994919210083</v>
      </c>
      <c r="Q7" s="99">
        <f t="shared" si="4"/>
        <v>1740.5901370970014</v>
      </c>
      <c r="R7" s="99">
        <f t="shared" si="5"/>
        <v>1890.0866141880119</v>
      </c>
      <c r="S7" s="99">
        <f t="shared" ref="S7:S36" si="6">+G7-M7</f>
        <v>2377.0866365129991</v>
      </c>
      <c r="T7" s="25"/>
      <c r="AC7" s="40"/>
    </row>
    <row r="8" spans="1:29" ht="15" customHeight="1" x14ac:dyDescent="0.25">
      <c r="A8" s="16" t="s">
        <v>263</v>
      </c>
      <c r="B8" s="99">
        <v>845.84692300000052</v>
      </c>
      <c r="C8" s="99">
        <v>1062.0812175100007</v>
      </c>
      <c r="D8" s="99">
        <v>1136.4752480699983</v>
      </c>
      <c r="E8" s="99">
        <v>1227.3560094499978</v>
      </c>
      <c r="F8" s="99">
        <v>1470.2106133999966</v>
      </c>
      <c r="G8" s="99">
        <v>1446.7469468800016</v>
      </c>
      <c r="H8" s="257">
        <v>63.506383595999949</v>
      </c>
      <c r="I8" s="99">
        <v>80.279263030999914</v>
      </c>
      <c r="J8" s="99">
        <v>67.893312398000063</v>
      </c>
      <c r="K8" s="99">
        <v>62.236634446999986</v>
      </c>
      <c r="L8" s="99">
        <v>94.324057552999946</v>
      </c>
      <c r="M8" s="258">
        <v>90.245526864999803</v>
      </c>
      <c r="N8" s="99">
        <f t="shared" si="1"/>
        <v>782.34053940400054</v>
      </c>
      <c r="O8" s="99">
        <f t="shared" si="2"/>
        <v>981.80195447900076</v>
      </c>
      <c r="P8" s="99">
        <f t="shared" si="3"/>
        <v>1068.5819356719983</v>
      </c>
      <c r="Q8" s="99">
        <f t="shared" si="4"/>
        <v>1165.1193750029979</v>
      </c>
      <c r="R8" s="99">
        <f t="shared" si="5"/>
        <v>1375.8865558469968</v>
      </c>
      <c r="S8" s="99">
        <f t="shared" si="6"/>
        <v>1356.5014200150017</v>
      </c>
      <c r="T8" s="25"/>
    </row>
    <row r="9" spans="1:29" ht="15" customHeight="1" x14ac:dyDescent="0.25">
      <c r="A9" s="16" t="s">
        <v>258</v>
      </c>
      <c r="B9" s="99">
        <v>387.30974026999962</v>
      </c>
      <c r="C9" s="99">
        <v>424.13083149999954</v>
      </c>
      <c r="D9" s="99">
        <v>410.97103226999877</v>
      </c>
      <c r="E9" s="99">
        <v>460.12346603000088</v>
      </c>
      <c r="F9" s="99">
        <v>508.63206554999994</v>
      </c>
      <c r="G9" s="99">
        <v>523.75576859000023</v>
      </c>
      <c r="H9" s="257">
        <v>39.513632747999999</v>
      </c>
      <c r="I9" s="99">
        <v>55.445165139999958</v>
      </c>
      <c r="J9" s="99">
        <v>60.662945717000028</v>
      </c>
      <c r="K9" s="99">
        <v>74.144897174999983</v>
      </c>
      <c r="L9" s="99">
        <v>95.352081834000003</v>
      </c>
      <c r="M9" s="258">
        <v>76.953866969000089</v>
      </c>
      <c r="N9" s="99">
        <f t="shared" si="1"/>
        <v>347.7961075219996</v>
      </c>
      <c r="O9" s="99">
        <f t="shared" si="2"/>
        <v>368.68566635999957</v>
      </c>
      <c r="P9" s="99">
        <f t="shared" si="3"/>
        <v>350.30808655299876</v>
      </c>
      <c r="Q9" s="99">
        <f t="shared" si="4"/>
        <v>385.9785688550009</v>
      </c>
      <c r="R9" s="99">
        <f t="shared" si="5"/>
        <v>413.27998371599995</v>
      </c>
      <c r="S9" s="99">
        <f t="shared" si="6"/>
        <v>446.80190162100013</v>
      </c>
      <c r="T9" s="25"/>
    </row>
    <row r="10" spans="1:29" ht="15" customHeight="1" x14ac:dyDescent="0.25">
      <c r="A10" s="16" t="s">
        <v>259</v>
      </c>
      <c r="B10" s="99">
        <v>310.80363543999977</v>
      </c>
      <c r="C10" s="99">
        <v>376.63211794999938</v>
      </c>
      <c r="D10" s="99">
        <v>355.24867882000012</v>
      </c>
      <c r="E10" s="99">
        <v>353.25514998</v>
      </c>
      <c r="F10" s="99">
        <v>400.81419243000062</v>
      </c>
      <c r="G10" s="99">
        <v>368.47511966000013</v>
      </c>
      <c r="H10" s="257">
        <v>41.683890377999958</v>
      </c>
      <c r="I10" s="99">
        <v>33.259676181999971</v>
      </c>
      <c r="J10" s="99">
        <v>32.412538056999942</v>
      </c>
      <c r="K10" s="99">
        <v>17.273556476</v>
      </c>
      <c r="L10" s="99">
        <v>24.319489442999995</v>
      </c>
      <c r="M10" s="258">
        <v>41.062527446000004</v>
      </c>
      <c r="N10" s="99">
        <f t="shared" si="1"/>
        <v>269.11974506199982</v>
      </c>
      <c r="O10" s="99">
        <f t="shared" si="2"/>
        <v>343.37244176799942</v>
      </c>
      <c r="P10" s="99">
        <f t="shared" si="3"/>
        <v>322.83614076300017</v>
      </c>
      <c r="Q10" s="99">
        <f t="shared" si="4"/>
        <v>335.98159350399999</v>
      </c>
      <c r="R10" s="99">
        <f t="shared" si="5"/>
        <v>376.49470298700061</v>
      </c>
      <c r="S10" s="99">
        <f t="shared" si="6"/>
        <v>327.41259221400014</v>
      </c>
      <c r="T10" s="25"/>
    </row>
    <row r="11" spans="1:29" ht="15" customHeight="1" x14ac:dyDescent="0.25">
      <c r="A11" s="16" t="s">
        <v>195</v>
      </c>
      <c r="B11" s="99">
        <v>290.88741850999992</v>
      </c>
      <c r="C11" s="99">
        <v>307.33414657999992</v>
      </c>
      <c r="D11" s="99">
        <v>304.51008905999998</v>
      </c>
      <c r="E11" s="99">
        <v>241.21077957000048</v>
      </c>
      <c r="F11" s="99">
        <v>298.41077041000074</v>
      </c>
      <c r="G11" s="99">
        <v>449.17246477000009</v>
      </c>
      <c r="H11" s="257">
        <v>74.113778907999915</v>
      </c>
      <c r="I11" s="99">
        <v>81.243527686999968</v>
      </c>
      <c r="J11" s="99">
        <v>78.054576538999996</v>
      </c>
      <c r="K11" s="99">
        <v>91.536424888999932</v>
      </c>
      <c r="L11" s="99">
        <v>96.570281672999883</v>
      </c>
      <c r="M11" s="258">
        <v>115.93227665700009</v>
      </c>
      <c r="N11" s="99">
        <f t="shared" si="1"/>
        <v>216.773639602</v>
      </c>
      <c r="O11" s="99">
        <f t="shared" si="2"/>
        <v>226.09061889299994</v>
      </c>
      <c r="P11" s="99">
        <f t="shared" si="3"/>
        <v>226.455512521</v>
      </c>
      <c r="Q11" s="99">
        <f t="shared" si="4"/>
        <v>149.67435468100055</v>
      </c>
      <c r="R11" s="99">
        <f t="shared" si="5"/>
        <v>201.84048873700084</v>
      </c>
      <c r="S11" s="99">
        <f t="shared" si="6"/>
        <v>333.24018811299999</v>
      </c>
      <c r="T11" s="25"/>
    </row>
    <row r="12" spans="1:29" ht="15" customHeight="1" x14ac:dyDescent="0.25">
      <c r="A12" s="16" t="s">
        <v>213</v>
      </c>
      <c r="B12" s="99">
        <v>270.2750473400003</v>
      </c>
      <c r="C12" s="99">
        <v>298.09724125000025</v>
      </c>
      <c r="D12" s="99">
        <v>272.69942636999991</v>
      </c>
      <c r="E12" s="99">
        <v>258.92535252000016</v>
      </c>
      <c r="F12" s="99">
        <v>275.5736583100001</v>
      </c>
      <c r="G12" s="99">
        <v>405.61316491000031</v>
      </c>
      <c r="H12" s="257">
        <v>75.15230525000014</v>
      </c>
      <c r="I12" s="99">
        <v>92.788055915000143</v>
      </c>
      <c r="J12" s="99">
        <v>101.21285628799968</v>
      </c>
      <c r="K12" s="99">
        <v>109.88159975000028</v>
      </c>
      <c r="L12" s="99">
        <v>88.494997426999859</v>
      </c>
      <c r="M12" s="258">
        <v>118.02407940300006</v>
      </c>
      <c r="N12" s="99">
        <f t="shared" si="1"/>
        <v>195.12274209000014</v>
      </c>
      <c r="O12" s="99">
        <f t="shared" si="2"/>
        <v>205.30918533500011</v>
      </c>
      <c r="P12" s="99">
        <f t="shared" si="3"/>
        <v>171.48657008200024</v>
      </c>
      <c r="Q12" s="99">
        <f t="shared" si="4"/>
        <v>149.04375276999988</v>
      </c>
      <c r="R12" s="99">
        <f t="shared" si="5"/>
        <v>187.07866088300023</v>
      </c>
      <c r="S12" s="99">
        <f t="shared" si="6"/>
        <v>287.58908550700028</v>
      </c>
      <c r="T12" s="25"/>
    </row>
    <row r="13" spans="1:29" ht="15" customHeight="1" x14ac:dyDescent="0.25">
      <c r="A13" s="16" t="s">
        <v>257</v>
      </c>
      <c r="B13" s="99">
        <v>268.44370582999989</v>
      </c>
      <c r="C13" s="99">
        <v>293.00881976999989</v>
      </c>
      <c r="D13" s="99">
        <v>266.33297453000017</v>
      </c>
      <c r="E13" s="99">
        <v>257.01505063999974</v>
      </c>
      <c r="F13" s="99">
        <v>299.14371955999991</v>
      </c>
      <c r="G13" s="99">
        <v>363.46224457999995</v>
      </c>
      <c r="H13" s="257">
        <v>19.297255000000014</v>
      </c>
      <c r="I13" s="99">
        <v>25.719982859999924</v>
      </c>
      <c r="J13" s="99">
        <v>33.810571046000028</v>
      </c>
      <c r="K13" s="99">
        <v>42.950738710999929</v>
      </c>
      <c r="L13" s="99">
        <v>51.414496160000034</v>
      </c>
      <c r="M13" s="258">
        <v>49.091891751000055</v>
      </c>
      <c r="N13" s="99">
        <f t="shared" si="1"/>
        <v>249.14645082999988</v>
      </c>
      <c r="O13" s="99">
        <f t="shared" si="2"/>
        <v>267.28883690999999</v>
      </c>
      <c r="P13" s="99">
        <f t="shared" si="3"/>
        <v>232.52240348400014</v>
      </c>
      <c r="Q13" s="99">
        <f t="shared" si="4"/>
        <v>214.06431192899981</v>
      </c>
      <c r="R13" s="99">
        <f t="shared" si="5"/>
        <v>247.72922339999988</v>
      </c>
      <c r="S13" s="99">
        <f t="shared" si="6"/>
        <v>314.3703528289999</v>
      </c>
      <c r="T13" s="25"/>
    </row>
    <row r="14" spans="1:29" ht="15" customHeight="1" x14ac:dyDescent="0.25">
      <c r="A14" s="16" t="s">
        <v>214</v>
      </c>
      <c r="B14" s="99">
        <v>152.45562559999999</v>
      </c>
      <c r="C14" s="99">
        <v>198.80742532999972</v>
      </c>
      <c r="D14" s="99">
        <v>199.29616516000019</v>
      </c>
      <c r="E14" s="99">
        <v>218.34830763000062</v>
      </c>
      <c r="F14" s="99">
        <v>357.25010921000336</v>
      </c>
      <c r="G14" s="99">
        <v>349.36754603000105</v>
      </c>
      <c r="H14" s="257">
        <v>366.87039205200165</v>
      </c>
      <c r="I14" s="99">
        <v>376.07611502600002</v>
      </c>
      <c r="J14" s="99">
        <v>343.5465744150016</v>
      </c>
      <c r="K14" s="99">
        <v>304.6403835749997</v>
      </c>
      <c r="L14" s="99">
        <v>297.16942143899911</v>
      </c>
      <c r="M14" s="258">
        <v>301.30075555999946</v>
      </c>
      <c r="N14" s="99">
        <f t="shared" si="1"/>
        <v>-214.41476645200166</v>
      </c>
      <c r="O14" s="99">
        <f t="shared" si="2"/>
        <v>-177.26868969600031</v>
      </c>
      <c r="P14" s="99">
        <f t="shared" si="3"/>
        <v>-144.25040925500141</v>
      </c>
      <c r="Q14" s="99">
        <f t="shared" si="4"/>
        <v>-86.292075944999084</v>
      </c>
      <c r="R14" s="99">
        <f t="shared" si="5"/>
        <v>60.08068777100425</v>
      </c>
      <c r="S14" s="99">
        <f t="shared" si="6"/>
        <v>48.066790470001592</v>
      </c>
      <c r="T14" s="25"/>
    </row>
    <row r="15" spans="1:29" ht="15" customHeight="1" x14ac:dyDescent="0.25">
      <c r="A15" s="16" t="s">
        <v>196</v>
      </c>
      <c r="B15" s="99">
        <v>128.91310150999996</v>
      </c>
      <c r="C15" s="99">
        <v>189.32717566000019</v>
      </c>
      <c r="D15" s="99">
        <v>226.02272485</v>
      </c>
      <c r="E15" s="99">
        <v>228.19064195000016</v>
      </c>
      <c r="F15" s="99">
        <v>185.94378379000014</v>
      </c>
      <c r="G15" s="99">
        <v>305.28893104999958</v>
      </c>
      <c r="H15" s="257">
        <v>201.24630530399963</v>
      </c>
      <c r="I15" s="99">
        <v>184.92329704300019</v>
      </c>
      <c r="J15" s="99">
        <v>168.20305471999981</v>
      </c>
      <c r="K15" s="99">
        <v>174.11103840400003</v>
      </c>
      <c r="L15" s="99">
        <v>170.04003360900003</v>
      </c>
      <c r="M15" s="258">
        <v>159.56014013099946</v>
      </c>
      <c r="N15" s="99">
        <f t="shared" si="1"/>
        <v>-72.333203793999672</v>
      </c>
      <c r="O15" s="99">
        <f t="shared" si="2"/>
        <v>4.4038786170000037</v>
      </c>
      <c r="P15" s="99">
        <f t="shared" si="3"/>
        <v>57.819670130000191</v>
      </c>
      <c r="Q15" s="99">
        <f t="shared" si="4"/>
        <v>54.079603546000129</v>
      </c>
      <c r="R15" s="99">
        <f t="shared" si="5"/>
        <v>15.903750181000106</v>
      </c>
      <c r="S15" s="99">
        <f t="shared" si="6"/>
        <v>145.72879091900012</v>
      </c>
      <c r="T15" s="25"/>
    </row>
    <row r="16" spans="1:29" ht="15" customHeight="1" x14ac:dyDescent="0.25">
      <c r="A16" s="16" t="s">
        <v>318</v>
      </c>
      <c r="B16" s="99">
        <v>145.0521871499999</v>
      </c>
      <c r="C16" s="99">
        <v>150.43996990000031</v>
      </c>
      <c r="D16" s="99">
        <v>164.92025486000003</v>
      </c>
      <c r="E16" s="99">
        <v>185.3390182400002</v>
      </c>
      <c r="F16" s="99">
        <v>203.09262354999993</v>
      </c>
      <c r="G16" s="99">
        <v>243.51489205999985</v>
      </c>
      <c r="H16" s="257">
        <v>384.8424245949995</v>
      </c>
      <c r="I16" s="99">
        <v>404.39196007500061</v>
      </c>
      <c r="J16" s="99">
        <v>341.0835408920002</v>
      </c>
      <c r="K16" s="99">
        <v>493.78067073600005</v>
      </c>
      <c r="L16" s="99">
        <v>514.48654586099974</v>
      </c>
      <c r="M16" s="258">
        <v>525.43682112800082</v>
      </c>
      <c r="N16" s="99">
        <f t="shared" si="1"/>
        <v>-239.7902374449996</v>
      </c>
      <c r="O16" s="99">
        <f t="shared" si="2"/>
        <v>-253.9519901750003</v>
      </c>
      <c r="P16" s="99">
        <f t="shared" si="3"/>
        <v>-176.16328603200017</v>
      </c>
      <c r="Q16" s="99">
        <f t="shared" si="4"/>
        <v>-308.44165249599985</v>
      </c>
      <c r="R16" s="99">
        <f t="shared" si="5"/>
        <v>-311.39392231099981</v>
      </c>
      <c r="S16" s="99">
        <f t="shared" si="6"/>
        <v>-281.92192906800096</v>
      </c>
      <c r="T16" s="25"/>
    </row>
    <row r="17" spans="1:20" ht="15" customHeight="1" x14ac:dyDescent="0.25">
      <c r="A17" s="16" t="s">
        <v>132</v>
      </c>
      <c r="B17" s="99">
        <v>108.91500264999988</v>
      </c>
      <c r="C17" s="99">
        <v>110.42853455999992</v>
      </c>
      <c r="D17" s="99">
        <v>128.41522287000001</v>
      </c>
      <c r="E17" s="99">
        <v>134.40283759000008</v>
      </c>
      <c r="F17" s="99">
        <v>192.82773977999992</v>
      </c>
      <c r="G17" s="99">
        <v>314.57564933999936</v>
      </c>
      <c r="H17" s="257">
        <v>141.58929322100002</v>
      </c>
      <c r="I17" s="99">
        <v>140.41954666099991</v>
      </c>
      <c r="J17" s="99">
        <v>148.06537651599956</v>
      </c>
      <c r="K17" s="99">
        <v>140.92114190599978</v>
      </c>
      <c r="L17" s="99">
        <v>165.57475384499983</v>
      </c>
      <c r="M17" s="258">
        <v>183.64180330700015</v>
      </c>
      <c r="N17" s="99">
        <f t="shared" si="1"/>
        <v>-32.674290571000142</v>
      </c>
      <c r="O17" s="99">
        <f t="shared" si="2"/>
        <v>-29.991012100999995</v>
      </c>
      <c r="P17" s="99">
        <f t="shared" si="3"/>
        <v>-19.650153645999552</v>
      </c>
      <c r="Q17" s="99">
        <f t="shared" si="4"/>
        <v>-6.5183043159996998</v>
      </c>
      <c r="R17" s="99">
        <f t="shared" si="5"/>
        <v>27.252985935000083</v>
      </c>
      <c r="S17" s="99">
        <f t="shared" si="6"/>
        <v>130.93384603299921</v>
      </c>
      <c r="T17" s="25"/>
    </row>
    <row r="18" spans="1:20" ht="15" customHeight="1" x14ac:dyDescent="0.25">
      <c r="A18" s="16" t="s">
        <v>128</v>
      </c>
      <c r="B18" s="99">
        <v>140.30755352000006</v>
      </c>
      <c r="C18" s="99">
        <v>144.72715035999997</v>
      </c>
      <c r="D18" s="99">
        <v>130.94023763999985</v>
      </c>
      <c r="E18" s="99">
        <v>153.41235427000001</v>
      </c>
      <c r="F18" s="99">
        <v>175.59187261000019</v>
      </c>
      <c r="G18" s="99">
        <v>235.38148157000035</v>
      </c>
      <c r="H18" s="257">
        <v>11.885957392999996</v>
      </c>
      <c r="I18" s="99">
        <v>10.677858257</v>
      </c>
      <c r="J18" s="99">
        <v>14.902443491999996</v>
      </c>
      <c r="K18" s="99">
        <v>12.590381889999989</v>
      </c>
      <c r="L18" s="99">
        <v>23.552592975000003</v>
      </c>
      <c r="M18" s="258">
        <v>27.236516793000032</v>
      </c>
      <c r="N18" s="99">
        <f t="shared" si="1"/>
        <v>128.42159612700007</v>
      </c>
      <c r="O18" s="99">
        <f t="shared" si="2"/>
        <v>134.04929210299997</v>
      </c>
      <c r="P18" s="99">
        <f t="shared" si="3"/>
        <v>116.03779414799985</v>
      </c>
      <c r="Q18" s="99">
        <f t="shared" si="4"/>
        <v>140.82197238000003</v>
      </c>
      <c r="R18" s="99">
        <f t="shared" si="5"/>
        <v>152.03927963500018</v>
      </c>
      <c r="S18" s="99">
        <f t="shared" si="6"/>
        <v>208.14496477700033</v>
      </c>
      <c r="T18" s="25"/>
    </row>
    <row r="19" spans="1:20" ht="15" customHeight="1" x14ac:dyDescent="0.25">
      <c r="A19" s="16" t="s">
        <v>215</v>
      </c>
      <c r="B19" s="99">
        <v>92.403854680000066</v>
      </c>
      <c r="C19" s="99">
        <v>114.24737744999995</v>
      </c>
      <c r="D19" s="99">
        <v>113.72714397999992</v>
      </c>
      <c r="E19" s="99">
        <v>157.73111087000026</v>
      </c>
      <c r="F19" s="99">
        <v>275.48283230000044</v>
      </c>
      <c r="G19" s="99">
        <v>196.17196029000007</v>
      </c>
      <c r="H19" s="257">
        <v>0.93144173499999983</v>
      </c>
      <c r="I19" s="99">
        <v>0.87494086999999987</v>
      </c>
      <c r="J19" s="99">
        <v>0.99165835599999985</v>
      </c>
      <c r="K19" s="99">
        <v>0.97523782900000044</v>
      </c>
      <c r="L19" s="99">
        <v>0.59015150200000011</v>
      </c>
      <c r="M19" s="258">
        <v>0.68833608200000018</v>
      </c>
      <c r="N19" s="99">
        <f t="shared" si="1"/>
        <v>91.472412945000073</v>
      </c>
      <c r="O19" s="99">
        <f t="shared" si="2"/>
        <v>113.37243657999994</v>
      </c>
      <c r="P19" s="99">
        <f t="shared" si="3"/>
        <v>112.73548562399992</v>
      </c>
      <c r="Q19" s="99">
        <f t="shared" si="4"/>
        <v>156.75587304100026</v>
      </c>
      <c r="R19" s="99">
        <f t="shared" si="5"/>
        <v>274.89268079800041</v>
      </c>
      <c r="S19" s="99">
        <f t="shared" si="6"/>
        <v>195.48362420800007</v>
      </c>
      <c r="T19" s="25"/>
    </row>
    <row r="20" spans="1:20" ht="15" customHeight="1" x14ac:dyDescent="0.25">
      <c r="A20" s="16" t="s">
        <v>317</v>
      </c>
      <c r="B20" s="99">
        <v>123.7356486500001</v>
      </c>
      <c r="C20" s="99">
        <v>155.92725110999982</v>
      </c>
      <c r="D20" s="99">
        <v>109.63930472</v>
      </c>
      <c r="E20" s="99">
        <v>119.71543265999998</v>
      </c>
      <c r="F20" s="99">
        <v>201.67528878999983</v>
      </c>
      <c r="G20" s="99">
        <v>168.59284763000014</v>
      </c>
      <c r="H20" s="257">
        <v>1.6775401970000028</v>
      </c>
      <c r="I20" s="99">
        <v>1.7947129340000003</v>
      </c>
      <c r="J20" s="99">
        <v>1.9089383090000001</v>
      </c>
      <c r="K20" s="99">
        <v>2.0789731130000004</v>
      </c>
      <c r="L20" s="99">
        <v>3.0701298160000001</v>
      </c>
      <c r="M20" s="258">
        <v>4.5072700069999998</v>
      </c>
      <c r="N20" s="99">
        <f t="shared" si="1"/>
        <v>122.0581084530001</v>
      </c>
      <c r="O20" s="99">
        <f t="shared" si="2"/>
        <v>154.13253817599983</v>
      </c>
      <c r="P20" s="99">
        <f t="shared" si="3"/>
        <v>107.73036641099999</v>
      </c>
      <c r="Q20" s="99">
        <f t="shared" si="4"/>
        <v>117.63645954699997</v>
      </c>
      <c r="R20" s="99">
        <f t="shared" si="5"/>
        <v>198.60515897399983</v>
      </c>
      <c r="S20" s="99">
        <f t="shared" si="6"/>
        <v>164.08557762300015</v>
      </c>
      <c r="T20" s="25"/>
    </row>
    <row r="21" spans="1:20" ht="15" customHeight="1" x14ac:dyDescent="0.25">
      <c r="A21" s="16" t="s">
        <v>217</v>
      </c>
      <c r="B21" s="99">
        <v>95.154618070000254</v>
      </c>
      <c r="C21" s="99">
        <v>105.85419013999993</v>
      </c>
      <c r="D21" s="99">
        <v>114.74138257999992</v>
      </c>
      <c r="E21" s="99">
        <v>112.82802287</v>
      </c>
      <c r="F21" s="99">
        <v>135.00810300000009</v>
      </c>
      <c r="G21" s="99">
        <v>140.00930217000027</v>
      </c>
      <c r="H21" s="257">
        <v>27.256210630000009</v>
      </c>
      <c r="I21" s="99">
        <v>20.307130532000023</v>
      </c>
      <c r="J21" s="99">
        <v>21.73256497700002</v>
      </c>
      <c r="K21" s="99">
        <v>18.283739659000002</v>
      </c>
      <c r="L21" s="99">
        <v>18.454939194999984</v>
      </c>
      <c r="M21" s="258">
        <v>21.457865410000021</v>
      </c>
      <c r="N21" s="99">
        <f t="shared" si="1"/>
        <v>67.898407440000241</v>
      </c>
      <c r="O21" s="99">
        <f t="shared" si="2"/>
        <v>85.547059607999898</v>
      </c>
      <c r="P21" s="99">
        <f t="shared" si="3"/>
        <v>93.008817602999898</v>
      </c>
      <c r="Q21" s="99">
        <f t="shared" si="4"/>
        <v>94.544283210999993</v>
      </c>
      <c r="R21" s="99">
        <f t="shared" si="5"/>
        <v>116.55316380500011</v>
      </c>
      <c r="S21" s="99">
        <f t="shared" si="6"/>
        <v>118.55143676000024</v>
      </c>
      <c r="T21" s="25"/>
    </row>
    <row r="22" spans="1:20" ht="15" customHeight="1" x14ac:dyDescent="0.25">
      <c r="A22" s="16" t="s">
        <v>216</v>
      </c>
      <c r="B22" s="99">
        <v>106.31736194000013</v>
      </c>
      <c r="C22" s="99">
        <v>108.74261559000006</v>
      </c>
      <c r="D22" s="99">
        <v>111.90294239999974</v>
      </c>
      <c r="E22" s="99">
        <v>98.528244189999867</v>
      </c>
      <c r="F22" s="99">
        <v>101.97053655999993</v>
      </c>
      <c r="G22" s="99">
        <v>113.59304266999999</v>
      </c>
      <c r="H22" s="257">
        <v>17.486344009</v>
      </c>
      <c r="I22" s="99">
        <v>21.503641084999952</v>
      </c>
      <c r="J22" s="99">
        <v>24.874964249000065</v>
      </c>
      <c r="K22" s="99">
        <v>24.770527723000008</v>
      </c>
      <c r="L22" s="99">
        <v>26.767792444999987</v>
      </c>
      <c r="M22" s="258">
        <v>36.999305789000026</v>
      </c>
      <c r="N22" s="99">
        <f t="shared" si="1"/>
        <v>88.831017931000133</v>
      </c>
      <c r="O22" s="99">
        <f t="shared" si="2"/>
        <v>87.238974505000101</v>
      </c>
      <c r="P22" s="99">
        <f t="shared" si="3"/>
        <v>87.027978150999672</v>
      </c>
      <c r="Q22" s="99">
        <f t="shared" si="4"/>
        <v>73.757716466999852</v>
      </c>
      <c r="R22" s="99">
        <f t="shared" si="5"/>
        <v>75.202744114999945</v>
      </c>
      <c r="S22" s="99">
        <f t="shared" si="6"/>
        <v>76.593736880999955</v>
      </c>
      <c r="T22" s="25"/>
    </row>
    <row r="23" spans="1:20" ht="15" customHeight="1" x14ac:dyDescent="0.25">
      <c r="A23" s="16" t="s">
        <v>133</v>
      </c>
      <c r="B23" s="99">
        <v>73.250402439999988</v>
      </c>
      <c r="C23" s="99">
        <v>85.771883159999931</v>
      </c>
      <c r="D23" s="99">
        <v>85.826097739999909</v>
      </c>
      <c r="E23" s="99">
        <v>90.369857280000147</v>
      </c>
      <c r="F23" s="99">
        <v>106.27537744999991</v>
      </c>
      <c r="G23" s="99">
        <v>126.79936408000007</v>
      </c>
      <c r="H23" s="257">
        <v>2.2352625790000005</v>
      </c>
      <c r="I23" s="99">
        <v>1.0205413119999998</v>
      </c>
      <c r="J23" s="99">
        <v>1.1665169210000002</v>
      </c>
      <c r="K23" s="99">
        <v>1.3959459400000012</v>
      </c>
      <c r="L23" s="99">
        <v>1.2416038290000002</v>
      </c>
      <c r="M23" s="258">
        <v>1.169805022</v>
      </c>
      <c r="N23" s="99">
        <f t="shared" si="1"/>
        <v>71.015139860999994</v>
      </c>
      <c r="O23" s="99">
        <f t="shared" si="2"/>
        <v>84.751341847999925</v>
      </c>
      <c r="P23" s="99">
        <f t="shared" si="3"/>
        <v>84.659580818999913</v>
      </c>
      <c r="Q23" s="99">
        <f t="shared" si="4"/>
        <v>88.973911340000143</v>
      </c>
      <c r="R23" s="99">
        <f t="shared" si="5"/>
        <v>105.03377362099991</v>
      </c>
      <c r="S23" s="99">
        <f t="shared" si="6"/>
        <v>125.62955905800007</v>
      </c>
      <c r="T23" s="25"/>
    </row>
    <row r="24" spans="1:20" ht="15" customHeight="1" x14ac:dyDescent="0.25">
      <c r="A24" s="16" t="s">
        <v>220</v>
      </c>
      <c r="B24" s="99">
        <v>48.465384139999941</v>
      </c>
      <c r="C24" s="99">
        <v>51.929408880000047</v>
      </c>
      <c r="D24" s="99">
        <v>62.469944239999997</v>
      </c>
      <c r="E24" s="99">
        <v>96.875929150000019</v>
      </c>
      <c r="F24" s="99">
        <v>103.71504420000009</v>
      </c>
      <c r="G24" s="99">
        <v>60.271269649999937</v>
      </c>
      <c r="H24" s="257">
        <v>26.715308991000001</v>
      </c>
      <c r="I24" s="99">
        <v>27.86042332100001</v>
      </c>
      <c r="J24" s="99">
        <v>11.046204728999999</v>
      </c>
      <c r="K24" s="99">
        <v>0.35425633999999995</v>
      </c>
      <c r="L24" s="99">
        <v>18.569909541000001</v>
      </c>
      <c r="M24" s="258">
        <v>12.814369909</v>
      </c>
      <c r="N24" s="99">
        <f t="shared" si="1"/>
        <v>21.75007514899994</v>
      </c>
      <c r="O24" s="99">
        <f t="shared" si="2"/>
        <v>24.068985559000037</v>
      </c>
      <c r="P24" s="99">
        <f t="shared" si="3"/>
        <v>51.423739510999994</v>
      </c>
      <c r="Q24" s="99">
        <f t="shared" si="4"/>
        <v>96.521672810000013</v>
      </c>
      <c r="R24" s="99">
        <f t="shared" si="5"/>
        <v>85.145134659000092</v>
      </c>
      <c r="S24" s="99">
        <f t="shared" si="6"/>
        <v>47.456899740999937</v>
      </c>
      <c r="T24" s="25"/>
    </row>
    <row r="25" spans="1:20" ht="15" customHeight="1" x14ac:dyDescent="0.25">
      <c r="A25" s="16" t="s">
        <v>218</v>
      </c>
      <c r="B25" s="99">
        <v>59.971821280000057</v>
      </c>
      <c r="C25" s="99">
        <v>55.604673529999999</v>
      </c>
      <c r="D25" s="99">
        <v>70.428570989999997</v>
      </c>
      <c r="E25" s="99">
        <v>68.590195279999946</v>
      </c>
      <c r="F25" s="99">
        <v>66.338429140000002</v>
      </c>
      <c r="G25" s="99">
        <v>78.893223009999915</v>
      </c>
      <c r="H25" s="257">
        <v>233.03914824800017</v>
      </c>
      <c r="I25" s="99">
        <v>232.47640110699962</v>
      </c>
      <c r="J25" s="99">
        <v>255.1448042240001</v>
      </c>
      <c r="K25" s="99">
        <v>281.04142660799982</v>
      </c>
      <c r="L25" s="99">
        <v>353.39246136500037</v>
      </c>
      <c r="M25" s="258">
        <v>330.74203770099962</v>
      </c>
      <c r="N25" s="99">
        <f t="shared" si="1"/>
        <v>-173.06732696800012</v>
      </c>
      <c r="O25" s="99">
        <f t="shared" si="2"/>
        <v>-176.8717275769996</v>
      </c>
      <c r="P25" s="99">
        <f t="shared" si="3"/>
        <v>-184.7162332340001</v>
      </c>
      <c r="Q25" s="99">
        <f t="shared" si="4"/>
        <v>-212.45123132799989</v>
      </c>
      <c r="R25" s="99">
        <f t="shared" si="5"/>
        <v>-287.05403222500036</v>
      </c>
      <c r="S25" s="99">
        <f t="shared" si="6"/>
        <v>-251.84881469099969</v>
      </c>
      <c r="T25" s="25"/>
    </row>
    <row r="26" spans="1:20" ht="15" customHeight="1" x14ac:dyDescent="0.25">
      <c r="A26" s="16" t="s">
        <v>219</v>
      </c>
      <c r="B26" s="99">
        <v>60.512189109999959</v>
      </c>
      <c r="C26" s="99">
        <v>57.769394449999979</v>
      </c>
      <c r="D26" s="99">
        <v>60.957786460000115</v>
      </c>
      <c r="E26" s="99">
        <v>68.444442149999986</v>
      </c>
      <c r="F26" s="99">
        <v>63.456818690000077</v>
      </c>
      <c r="G26" s="99">
        <v>81.700903509999961</v>
      </c>
      <c r="H26" s="257">
        <v>310.9526877700003</v>
      </c>
      <c r="I26" s="99">
        <v>366.70664630899972</v>
      </c>
      <c r="J26" s="99">
        <v>326.20620429600018</v>
      </c>
      <c r="K26" s="99">
        <v>415.30259339099916</v>
      </c>
      <c r="L26" s="99">
        <v>763.91104007199976</v>
      </c>
      <c r="M26" s="258">
        <v>977.89006390900158</v>
      </c>
      <c r="N26" s="99">
        <f t="shared" si="1"/>
        <v>-250.44049866000034</v>
      </c>
      <c r="O26" s="99">
        <f t="shared" si="2"/>
        <v>-308.93725185899973</v>
      </c>
      <c r="P26" s="99">
        <f t="shared" si="3"/>
        <v>-265.24841783600004</v>
      </c>
      <c r="Q26" s="99">
        <f t="shared" si="4"/>
        <v>-346.85815124099918</v>
      </c>
      <c r="R26" s="99">
        <f t="shared" si="5"/>
        <v>-700.45422138199967</v>
      </c>
      <c r="S26" s="99">
        <f t="shared" si="6"/>
        <v>-896.18916039900159</v>
      </c>
      <c r="T26" s="25"/>
    </row>
    <row r="27" spans="1:20" ht="15" customHeight="1" x14ac:dyDescent="0.25">
      <c r="A27" s="16" t="s">
        <v>246</v>
      </c>
      <c r="B27" s="99">
        <v>45.588177300000055</v>
      </c>
      <c r="C27" s="99">
        <v>46.550246420000015</v>
      </c>
      <c r="D27" s="99">
        <v>57.758218300000053</v>
      </c>
      <c r="E27" s="99">
        <v>54.174009029999993</v>
      </c>
      <c r="F27" s="99">
        <v>63.586664899999953</v>
      </c>
      <c r="G27" s="99">
        <v>64.600291140000024</v>
      </c>
      <c r="H27" s="257">
        <v>3.3212361930000007</v>
      </c>
      <c r="I27" s="99">
        <v>2.989064452</v>
      </c>
      <c r="J27" s="99">
        <v>4.0706224810000009</v>
      </c>
      <c r="K27" s="99">
        <v>6.7418108420000005</v>
      </c>
      <c r="L27" s="99">
        <v>17.012143994000002</v>
      </c>
      <c r="M27" s="258">
        <v>3.8109950650000002</v>
      </c>
      <c r="N27" s="99">
        <f t="shared" si="1"/>
        <v>42.266941107000051</v>
      </c>
      <c r="O27" s="99">
        <f t="shared" si="2"/>
        <v>43.561181968000014</v>
      </c>
      <c r="P27" s="99">
        <f t="shared" si="3"/>
        <v>53.687595819000052</v>
      </c>
      <c r="Q27" s="99">
        <f t="shared" si="4"/>
        <v>47.432198187999994</v>
      </c>
      <c r="R27" s="99">
        <f t="shared" si="5"/>
        <v>46.574520905999947</v>
      </c>
      <c r="S27" s="99">
        <f t="shared" si="6"/>
        <v>60.789296075000024</v>
      </c>
      <c r="T27" s="25"/>
    </row>
    <row r="28" spans="1:20" ht="15" customHeight="1" x14ac:dyDescent="0.25">
      <c r="A28" s="16" t="s">
        <v>221</v>
      </c>
      <c r="B28" s="99">
        <v>49.476074169999997</v>
      </c>
      <c r="C28" s="99">
        <v>48.654130929999972</v>
      </c>
      <c r="D28" s="99">
        <v>49.474464169999997</v>
      </c>
      <c r="E28" s="99">
        <v>43.951424200000005</v>
      </c>
      <c r="F28" s="99">
        <v>48.802309759999964</v>
      </c>
      <c r="G28" s="99">
        <v>67.22537398999998</v>
      </c>
      <c r="H28" s="257">
        <v>9.0432800189999991</v>
      </c>
      <c r="I28" s="99">
        <v>1.9784573490000008</v>
      </c>
      <c r="J28" s="99">
        <v>1.7330692320000001</v>
      </c>
      <c r="K28" s="99">
        <v>1.2499971680000002</v>
      </c>
      <c r="L28" s="99">
        <v>2.0627753460000005</v>
      </c>
      <c r="M28" s="258">
        <v>2.1552706919999998</v>
      </c>
      <c r="N28" s="99">
        <f t="shared" si="1"/>
        <v>40.432794150999996</v>
      </c>
      <c r="O28" s="99">
        <f t="shared" si="2"/>
        <v>46.67567358099997</v>
      </c>
      <c r="P28" s="99">
        <f t="shared" si="3"/>
        <v>47.741394937999999</v>
      </c>
      <c r="Q28" s="99">
        <f t="shared" si="4"/>
        <v>42.701427032000005</v>
      </c>
      <c r="R28" s="99">
        <f t="shared" si="5"/>
        <v>46.739534413999962</v>
      </c>
      <c r="S28" s="99">
        <f t="shared" si="6"/>
        <v>65.070103297999978</v>
      </c>
      <c r="T28" s="25"/>
    </row>
    <row r="29" spans="1:20" ht="15" customHeight="1" x14ac:dyDescent="0.25">
      <c r="A29" s="16" t="s">
        <v>57</v>
      </c>
      <c r="B29" s="99">
        <v>46.928806939999987</v>
      </c>
      <c r="C29" s="99">
        <v>48.810789679999999</v>
      </c>
      <c r="D29" s="99">
        <v>43.73580011</v>
      </c>
      <c r="E29" s="99">
        <v>46.430699149999967</v>
      </c>
      <c r="F29" s="99">
        <v>51.314139309999966</v>
      </c>
      <c r="G29" s="99">
        <v>36.398135979999992</v>
      </c>
      <c r="H29" s="257">
        <v>4.8164089999999998E-3</v>
      </c>
      <c r="I29" s="99">
        <v>3.9939500000000005E-3</v>
      </c>
      <c r="J29" s="99">
        <v>9.364291000000002E-3</v>
      </c>
      <c r="K29" s="99">
        <v>4.8999999999999998E-4</v>
      </c>
      <c r="L29" s="99">
        <v>6.2055809999999999E-3</v>
      </c>
      <c r="M29" s="258">
        <v>2.2463869999999999E-3</v>
      </c>
      <c r="N29" s="99">
        <f t="shared" si="1"/>
        <v>46.923990530999987</v>
      </c>
      <c r="O29" s="99">
        <f t="shared" si="2"/>
        <v>48.806795729999997</v>
      </c>
      <c r="P29" s="99">
        <f t="shared" si="3"/>
        <v>43.726435819000002</v>
      </c>
      <c r="Q29" s="99">
        <f t="shared" si="4"/>
        <v>46.430209149999968</v>
      </c>
      <c r="R29" s="99">
        <f t="shared" si="5"/>
        <v>51.307933728999963</v>
      </c>
      <c r="S29" s="99">
        <f t="shared" si="6"/>
        <v>36.395889592999993</v>
      </c>
      <c r="T29" s="25"/>
    </row>
    <row r="30" spans="1:20" ht="15" customHeight="1" x14ac:dyDescent="0.25">
      <c r="A30" s="16" t="s">
        <v>247</v>
      </c>
      <c r="B30" s="99">
        <v>41.03218451999998</v>
      </c>
      <c r="C30" s="99">
        <v>36.003316269999985</v>
      </c>
      <c r="D30" s="99">
        <v>32.301900190000005</v>
      </c>
      <c r="E30" s="99">
        <v>29.91504388000002</v>
      </c>
      <c r="F30" s="99">
        <v>62.871316579999963</v>
      </c>
      <c r="G30" s="99">
        <v>67.290963099999956</v>
      </c>
      <c r="H30" s="257">
        <v>1.5490376950000004</v>
      </c>
      <c r="I30" s="99">
        <v>1.4626564649999998</v>
      </c>
      <c r="J30" s="99">
        <v>1.4960616520000003</v>
      </c>
      <c r="K30" s="99">
        <v>2.1257031440000005</v>
      </c>
      <c r="L30" s="99">
        <v>2.9902774899999995</v>
      </c>
      <c r="M30" s="258">
        <v>5.1933544769999997</v>
      </c>
      <c r="N30" s="99">
        <f t="shared" si="1"/>
        <v>39.483146824999977</v>
      </c>
      <c r="O30" s="99">
        <f t="shared" si="2"/>
        <v>34.540659804999983</v>
      </c>
      <c r="P30" s="99">
        <f t="shared" si="3"/>
        <v>30.805838538000003</v>
      </c>
      <c r="Q30" s="99">
        <f t="shared" si="4"/>
        <v>27.789340736000021</v>
      </c>
      <c r="R30" s="99">
        <f t="shared" si="5"/>
        <v>59.881039089999966</v>
      </c>
      <c r="S30" s="99">
        <f t="shared" si="6"/>
        <v>62.097608622999957</v>
      </c>
      <c r="T30" s="25"/>
    </row>
    <row r="31" spans="1:20" ht="15" customHeight="1" x14ac:dyDescent="0.25">
      <c r="A31" s="16" t="s">
        <v>303</v>
      </c>
      <c r="B31" s="99">
        <v>22.352127199999998</v>
      </c>
      <c r="C31" s="99">
        <v>21.935454729999996</v>
      </c>
      <c r="D31" s="99">
        <v>46.959044889999966</v>
      </c>
      <c r="E31" s="99">
        <v>30.111200090000001</v>
      </c>
      <c r="F31" s="99">
        <v>40.374011679999988</v>
      </c>
      <c r="G31" s="99">
        <v>54.390857640000007</v>
      </c>
      <c r="H31" s="257">
        <v>14.690022790999999</v>
      </c>
      <c r="I31" s="99">
        <v>12.828521523999996</v>
      </c>
      <c r="J31" s="99">
        <v>14.324167959999999</v>
      </c>
      <c r="K31" s="99">
        <v>25.236125129999998</v>
      </c>
      <c r="L31" s="99">
        <v>14.355115053000002</v>
      </c>
      <c r="M31" s="258">
        <v>16.912117533999997</v>
      </c>
      <c r="N31" s="99">
        <f t="shared" si="1"/>
        <v>7.6621044089999994</v>
      </c>
      <c r="O31" s="99">
        <f t="shared" si="2"/>
        <v>9.1069332060000008</v>
      </c>
      <c r="P31" s="99">
        <f t="shared" si="3"/>
        <v>32.634876929999969</v>
      </c>
      <c r="Q31" s="99">
        <f t="shared" si="4"/>
        <v>4.8750749600000027</v>
      </c>
      <c r="R31" s="99">
        <f t="shared" si="5"/>
        <v>26.018896626999986</v>
      </c>
      <c r="S31" s="99">
        <f t="shared" si="6"/>
        <v>37.478740106000011</v>
      </c>
      <c r="T31" s="25"/>
    </row>
    <row r="32" spans="1:20" ht="15" customHeight="1" x14ac:dyDescent="0.25">
      <c r="A32" s="16" t="s">
        <v>299</v>
      </c>
      <c r="B32" s="99">
        <v>32.750145820000007</v>
      </c>
      <c r="C32" s="99">
        <v>30.679996779999975</v>
      </c>
      <c r="D32" s="99">
        <v>27.370221239999985</v>
      </c>
      <c r="E32" s="99">
        <v>27.907399719999979</v>
      </c>
      <c r="F32" s="99">
        <v>28.73565034000001</v>
      </c>
      <c r="G32" s="99">
        <v>28.594675919999972</v>
      </c>
      <c r="H32" s="257">
        <v>8.1971603810000015</v>
      </c>
      <c r="I32" s="99">
        <v>2.0199046150000006</v>
      </c>
      <c r="J32" s="99">
        <v>1.2316486449999997</v>
      </c>
      <c r="K32" s="99">
        <v>4.7380664720000025</v>
      </c>
      <c r="L32" s="99">
        <v>35.545124265999995</v>
      </c>
      <c r="M32" s="258">
        <v>48.241760430000006</v>
      </c>
      <c r="N32" s="99">
        <f t="shared" si="1"/>
        <v>24.552985439000004</v>
      </c>
      <c r="O32" s="99">
        <f t="shared" si="2"/>
        <v>28.660092164999973</v>
      </c>
      <c r="P32" s="99">
        <f t="shared" si="3"/>
        <v>26.138572594999985</v>
      </c>
      <c r="Q32" s="99">
        <f t="shared" si="4"/>
        <v>23.169333247999976</v>
      </c>
      <c r="R32" s="99">
        <f t="shared" si="5"/>
        <v>-6.8094739259999848</v>
      </c>
      <c r="S32" s="99">
        <f t="shared" si="6"/>
        <v>-19.647084510000035</v>
      </c>
      <c r="T32" s="25"/>
    </row>
    <row r="33" spans="1:20" ht="15" customHeight="1" x14ac:dyDescent="0.25">
      <c r="A33" s="16" t="s">
        <v>305</v>
      </c>
      <c r="B33" s="99">
        <v>20.388721640000018</v>
      </c>
      <c r="C33" s="99">
        <v>17.401128310000011</v>
      </c>
      <c r="D33" s="99">
        <v>15.469584499999987</v>
      </c>
      <c r="E33" s="99">
        <v>24.04062493999999</v>
      </c>
      <c r="F33" s="99">
        <v>36.109952269999972</v>
      </c>
      <c r="G33" s="99">
        <v>36.922614129999978</v>
      </c>
      <c r="H33" s="257">
        <v>576.30210892900095</v>
      </c>
      <c r="I33" s="99">
        <v>577.40168190400027</v>
      </c>
      <c r="J33" s="99">
        <v>1029.9591805020002</v>
      </c>
      <c r="K33" s="99">
        <v>1058.2453824569996</v>
      </c>
      <c r="L33" s="99">
        <v>1480.7706332330017</v>
      </c>
      <c r="M33" s="258">
        <v>1920.7069900359975</v>
      </c>
      <c r="N33" s="99">
        <f t="shared" si="1"/>
        <v>-555.91338728900098</v>
      </c>
      <c r="O33" s="99">
        <f t="shared" si="2"/>
        <v>-560.00055359400028</v>
      </c>
      <c r="P33" s="99">
        <f t="shared" si="3"/>
        <v>-1014.4895960020002</v>
      </c>
      <c r="Q33" s="99">
        <f t="shared" si="4"/>
        <v>-1034.2047575169995</v>
      </c>
      <c r="R33" s="99">
        <f t="shared" si="5"/>
        <v>-1444.6606809630018</v>
      </c>
      <c r="S33" s="99">
        <f t="shared" si="6"/>
        <v>-1883.7843759059974</v>
      </c>
      <c r="T33" s="25"/>
    </row>
    <row r="34" spans="1:20" ht="15" customHeight="1" x14ac:dyDescent="0.25">
      <c r="A34" s="16" t="s">
        <v>302</v>
      </c>
      <c r="B34" s="99">
        <v>24.583733670000008</v>
      </c>
      <c r="C34" s="99">
        <v>23.367398360000006</v>
      </c>
      <c r="D34" s="99">
        <v>16.437113099999987</v>
      </c>
      <c r="E34" s="99">
        <v>18.018899139999998</v>
      </c>
      <c r="F34" s="99">
        <v>17.480713420000001</v>
      </c>
      <c r="G34" s="99">
        <v>23.808246879999988</v>
      </c>
      <c r="H34" s="257">
        <v>0.39603772000000004</v>
      </c>
      <c r="I34" s="99">
        <v>6.6448300000000002E-2</v>
      </c>
      <c r="J34" s="99">
        <v>0.26242799999999999</v>
      </c>
      <c r="K34" s="99">
        <v>3.0693999999999999E-3</v>
      </c>
      <c r="L34" s="99">
        <v>0.304427</v>
      </c>
      <c r="M34" s="258">
        <v>0.51527200000000006</v>
      </c>
      <c r="N34" s="99">
        <f t="shared" si="1"/>
        <v>24.187695950000009</v>
      </c>
      <c r="O34" s="99">
        <f t="shared" si="2"/>
        <v>23.300950060000005</v>
      </c>
      <c r="P34" s="99">
        <f t="shared" si="3"/>
        <v>16.174685099999987</v>
      </c>
      <c r="Q34" s="99">
        <f t="shared" si="4"/>
        <v>18.015829739999997</v>
      </c>
      <c r="R34" s="99">
        <f t="shared" si="5"/>
        <v>17.17628642</v>
      </c>
      <c r="S34" s="99">
        <f t="shared" si="6"/>
        <v>23.292974879999989</v>
      </c>
      <c r="T34" s="25"/>
    </row>
    <row r="35" spans="1:20" ht="15" customHeight="1" x14ac:dyDescent="0.25">
      <c r="A35" s="16" t="s">
        <v>49</v>
      </c>
      <c r="B35" s="99">
        <v>21.264072899999988</v>
      </c>
      <c r="C35" s="99">
        <v>19.433223780000006</v>
      </c>
      <c r="D35" s="99">
        <v>15.65902573000001</v>
      </c>
      <c r="E35" s="99">
        <v>16.87330888000001</v>
      </c>
      <c r="F35" s="99">
        <v>19.954200389999993</v>
      </c>
      <c r="G35" s="99">
        <v>26.796453969999973</v>
      </c>
      <c r="H35" s="257">
        <v>2.2436493399999993</v>
      </c>
      <c r="I35" s="99">
        <v>2.1011663490000001</v>
      </c>
      <c r="J35" s="99">
        <v>3.6519849380000013</v>
      </c>
      <c r="K35" s="99">
        <v>26.450124751000001</v>
      </c>
      <c r="L35" s="99">
        <v>32.977888983999996</v>
      </c>
      <c r="M35" s="258">
        <v>32.295790119999992</v>
      </c>
      <c r="N35" s="99">
        <f t="shared" si="1"/>
        <v>19.02042355999999</v>
      </c>
      <c r="O35" s="99">
        <f t="shared" si="2"/>
        <v>17.332057431000006</v>
      </c>
      <c r="P35" s="99">
        <f t="shared" si="3"/>
        <v>12.007040792000009</v>
      </c>
      <c r="Q35" s="99">
        <f t="shared" si="4"/>
        <v>-9.5768158709999902</v>
      </c>
      <c r="R35" s="99">
        <f t="shared" si="5"/>
        <v>-13.023688594000003</v>
      </c>
      <c r="S35" s="99">
        <f t="shared" si="6"/>
        <v>-5.4993361500000191</v>
      </c>
      <c r="T35" s="25"/>
    </row>
    <row r="36" spans="1:20" ht="15" customHeight="1" x14ac:dyDescent="0.25">
      <c r="A36" s="16" t="s">
        <v>476</v>
      </c>
      <c r="B36" s="99">
        <v>12.013920580000008</v>
      </c>
      <c r="C36" s="99">
        <v>12.308273550000006</v>
      </c>
      <c r="D36" s="99">
        <v>13.282740439999998</v>
      </c>
      <c r="E36" s="99">
        <v>19.054555830000005</v>
      </c>
      <c r="F36" s="99">
        <v>22.781275480000001</v>
      </c>
      <c r="G36" s="99">
        <v>39.754804010000008</v>
      </c>
      <c r="H36" s="257">
        <v>0.93029472400000035</v>
      </c>
      <c r="I36" s="99">
        <v>1.5474516799999996</v>
      </c>
      <c r="J36" s="99">
        <v>1.1711474720000001</v>
      </c>
      <c r="K36" s="99">
        <v>1.2557185239999999</v>
      </c>
      <c r="L36" s="99">
        <v>1.1766930309999997</v>
      </c>
      <c r="M36" s="258">
        <v>1.3062205839999996</v>
      </c>
      <c r="N36" s="99">
        <f t="shared" si="1"/>
        <v>11.083625856000008</v>
      </c>
      <c r="O36" s="99">
        <f t="shared" si="2"/>
        <v>10.760821870000006</v>
      </c>
      <c r="P36" s="99">
        <f t="shared" si="3"/>
        <v>12.111592967999998</v>
      </c>
      <c r="Q36" s="99">
        <f t="shared" si="4"/>
        <v>17.798837306000006</v>
      </c>
      <c r="R36" s="99">
        <f t="shared" si="5"/>
        <v>21.604582449000002</v>
      </c>
      <c r="S36" s="99">
        <f t="shared" si="6"/>
        <v>38.448583426000006</v>
      </c>
      <c r="T36" s="25"/>
    </row>
    <row r="37" spans="1:20" ht="15" customHeight="1" x14ac:dyDescent="0.25">
      <c r="A37" s="259" t="s">
        <v>207</v>
      </c>
      <c r="B37" s="260">
        <v>321.49595442999981</v>
      </c>
      <c r="C37" s="260">
        <v>350.45112779999982</v>
      </c>
      <c r="D37" s="260">
        <v>326.5428775200001</v>
      </c>
      <c r="E37" s="260">
        <v>284.95324103000002</v>
      </c>
      <c r="F37" s="260">
        <v>332.42020532000009</v>
      </c>
      <c r="G37" s="260">
        <v>395.45401802000003</v>
      </c>
      <c r="H37" s="261">
        <v>677.81394358400212</v>
      </c>
      <c r="I37" s="260">
        <v>608.08812004500123</v>
      </c>
      <c r="J37" s="260">
        <v>541.28710395100279</v>
      </c>
      <c r="K37" s="260">
        <v>529.62031564700283</v>
      </c>
      <c r="L37" s="260">
        <v>627.24790987300366</v>
      </c>
      <c r="M37" s="262">
        <v>634.84301822000089</v>
      </c>
      <c r="N37" s="260">
        <f t="shared" ref="N37" si="7">+B37-H37</f>
        <v>-356.3179891540023</v>
      </c>
      <c r="O37" s="260">
        <f t="shared" ref="O37" si="8">+C37-I37</f>
        <v>-257.63699224500141</v>
      </c>
      <c r="P37" s="260">
        <f t="shared" ref="P37" si="9">+D37-J37</f>
        <v>-214.74422643100269</v>
      </c>
      <c r="Q37" s="260">
        <f t="shared" ref="Q37" si="10">+E37-K37</f>
        <v>-244.66707461700281</v>
      </c>
      <c r="R37" s="260">
        <f t="shared" ref="R37" si="11">+F37-L37</f>
        <v>-294.82770455300357</v>
      </c>
      <c r="S37" s="260">
        <f t="shared" ref="S37" si="12">+G37-M37</f>
        <v>-239.38900020000085</v>
      </c>
    </row>
    <row r="38" spans="1:20" ht="9" customHeight="1" x14ac:dyDescent="0.25">
      <c r="A38" s="27" t="s">
        <v>354</v>
      </c>
      <c r="B38" s="27"/>
      <c r="C38" s="27"/>
      <c r="D38" s="27"/>
      <c r="E38" s="39"/>
      <c r="F38" s="39"/>
      <c r="G38" s="39"/>
      <c r="H38" s="39"/>
      <c r="I38" s="14"/>
      <c r="J38" s="14"/>
    </row>
    <row r="39" spans="1:20" ht="9" customHeight="1" x14ac:dyDescent="0.25">
      <c r="A39" s="28" t="s">
        <v>245</v>
      </c>
      <c r="B39" s="28"/>
      <c r="C39" s="28"/>
      <c r="D39" s="28"/>
      <c r="E39" s="39"/>
      <c r="F39" s="39"/>
      <c r="G39" s="39"/>
      <c r="H39" s="28"/>
      <c r="I39" s="15"/>
      <c r="J39" s="15"/>
    </row>
    <row r="40" spans="1:20" ht="9" customHeight="1" x14ac:dyDescent="0.25">
      <c r="A40" s="56" t="s">
        <v>477</v>
      </c>
      <c r="L40" s="82"/>
      <c r="M40" s="82"/>
    </row>
    <row r="41" spans="1:20" ht="14.1" customHeight="1" x14ac:dyDescent="0.25">
      <c r="F41" s="82"/>
      <c r="G41" s="82"/>
      <c r="H41" s="226"/>
      <c r="I41" s="226"/>
      <c r="J41" s="226"/>
      <c r="K41" s="226"/>
      <c r="L41" s="226"/>
      <c r="M41" s="226"/>
      <c r="N41" s="226"/>
    </row>
    <row r="48" spans="1:20" ht="14.1" customHeight="1" x14ac:dyDescent="0.25">
      <c r="H48" s="226"/>
      <c r="I48" s="226"/>
      <c r="J48" s="226"/>
      <c r="K48" s="226"/>
      <c r="L48" s="226"/>
      <c r="M48" s="226"/>
      <c r="N48" s="226"/>
    </row>
  </sheetData>
  <mergeCells count="5">
    <mergeCell ref="A3:A5"/>
    <mergeCell ref="B3:S3"/>
    <mergeCell ref="N4:S4"/>
    <mergeCell ref="B4:G4"/>
    <mergeCell ref="H4:M4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E1FFEF"/>
    <pageSetUpPr autoPageBreaks="0"/>
  </sheetPr>
  <dimension ref="A1:G24"/>
  <sheetViews>
    <sheetView showGridLines="0" defaultGridColor="0" colorId="8" zoomScale="150" zoomScaleNormal="100" zoomScaleSheetLayoutView="100" workbookViewId="0">
      <selection activeCell="C26" sqref="C26"/>
    </sheetView>
  </sheetViews>
  <sheetFormatPr baseColWidth="10" defaultColWidth="29.85546875" defaultRowHeight="14.1" customHeight="1" x14ac:dyDescent="0.25"/>
  <cols>
    <col min="1" max="1" width="17.42578125" style="2" customWidth="1"/>
    <col min="2" max="2" width="13" style="2" customWidth="1"/>
    <col min="3" max="3" width="13.140625" style="2" customWidth="1"/>
    <col min="4" max="4" width="12" style="2" customWidth="1"/>
    <col min="5" max="5" width="12.5703125" style="2" customWidth="1"/>
    <col min="6" max="6" width="11.85546875" style="2" customWidth="1"/>
    <col min="7" max="16384" width="29.85546875" style="2"/>
  </cols>
  <sheetData>
    <row r="1" spans="1:5" ht="14.1" customHeight="1" x14ac:dyDescent="0.25">
      <c r="A1" s="322" t="s">
        <v>760</v>
      </c>
      <c r="B1" s="322"/>
      <c r="C1" s="322"/>
      <c r="D1" s="322"/>
    </row>
    <row r="2" spans="1:5" ht="3" customHeight="1" x14ac:dyDescent="0.25"/>
    <row r="3" spans="1:5" ht="23.1" customHeight="1" x14ac:dyDescent="0.25">
      <c r="A3" s="101" t="s">
        <v>250</v>
      </c>
      <c r="B3" s="102" t="s">
        <v>288</v>
      </c>
      <c r="C3" s="102" t="s">
        <v>365</v>
      </c>
      <c r="D3" s="103" t="s">
        <v>329</v>
      </c>
    </row>
    <row r="4" spans="1:5" ht="18" customHeight="1" thickBot="1" x14ac:dyDescent="0.3">
      <c r="A4" s="107" t="s">
        <v>129</v>
      </c>
      <c r="B4" s="104"/>
      <c r="C4" s="104">
        <f>+SUM(C5:C7)</f>
        <v>836162.2993299996</v>
      </c>
      <c r="D4" s="105">
        <f>+C4*100/C4</f>
        <v>99.999999999999986</v>
      </c>
    </row>
    <row r="5" spans="1:5" ht="14.1" customHeight="1" thickTop="1" x14ac:dyDescent="0.25">
      <c r="A5" s="87" t="s">
        <v>195</v>
      </c>
      <c r="B5" s="42">
        <v>451086.58619500016</v>
      </c>
      <c r="C5" s="42">
        <v>449172.46477000008</v>
      </c>
      <c r="D5" s="45">
        <f>+C5*100/$C$4</f>
        <v>53.718334960798053</v>
      </c>
    </row>
    <row r="6" spans="1:5" ht="14.1" customHeight="1" x14ac:dyDescent="0.25">
      <c r="A6" s="87" t="s">
        <v>196</v>
      </c>
      <c r="B6" s="42">
        <v>251568.2698800003</v>
      </c>
      <c r="C6" s="42">
        <v>305288.93104999955</v>
      </c>
      <c r="D6" s="45">
        <f>+C6*100/$C$4</f>
        <v>36.510726601118179</v>
      </c>
    </row>
    <row r="7" spans="1:5" ht="14.1" customHeight="1" x14ac:dyDescent="0.25">
      <c r="A7" s="87" t="s">
        <v>219</v>
      </c>
      <c r="B7" s="42">
        <v>51204.120709000032</v>
      </c>
      <c r="C7" s="42">
        <v>81700.90350999996</v>
      </c>
      <c r="D7" s="45">
        <f>+C7*100/$C$4</f>
        <v>9.7709384380837658</v>
      </c>
    </row>
    <row r="8" spans="1:5" ht="18" customHeight="1" thickBot="1" x14ac:dyDescent="0.3">
      <c r="A8" s="107" t="s">
        <v>130</v>
      </c>
      <c r="B8" s="104"/>
      <c r="C8" s="104">
        <f>+SUM(C9:C11)</f>
        <v>1030521.3553539997</v>
      </c>
      <c r="D8" s="105">
        <f>+C8*100/C8</f>
        <v>100</v>
      </c>
    </row>
    <row r="9" spans="1:5" ht="14.1" customHeight="1" thickTop="1" x14ac:dyDescent="0.25">
      <c r="A9" s="87" t="s">
        <v>195</v>
      </c>
      <c r="B9" s="42">
        <v>1561968.6023139965</v>
      </c>
      <c r="C9" s="42">
        <v>763911.04007199977</v>
      </c>
      <c r="D9" s="45">
        <f>+C9*100/$C$8</f>
        <v>74.12859870425342</v>
      </c>
      <c r="E9" s="237"/>
    </row>
    <row r="10" spans="1:5" ht="14.1" customHeight="1" x14ac:dyDescent="0.25">
      <c r="A10" s="87" t="s">
        <v>196</v>
      </c>
      <c r="B10" s="42">
        <v>172309.27502800006</v>
      </c>
      <c r="C10" s="42">
        <v>170040.03360900003</v>
      </c>
      <c r="D10" s="45">
        <f>+C10*100/$C$8</f>
        <v>16.500389121056955</v>
      </c>
      <c r="E10" s="237"/>
    </row>
    <row r="11" spans="1:5" ht="14.1" customHeight="1" x14ac:dyDescent="0.25">
      <c r="A11" s="87" t="s">
        <v>219</v>
      </c>
      <c r="B11" s="42">
        <v>80849.267011000018</v>
      </c>
      <c r="C11" s="42">
        <v>96570.281672999889</v>
      </c>
      <c r="D11" s="45">
        <f>+C11*100/$C$8</f>
        <v>9.3710121746896302</v>
      </c>
      <c r="E11" s="237"/>
    </row>
    <row r="12" spans="1:5" ht="18" customHeight="1" thickBot="1" x14ac:dyDescent="0.3">
      <c r="A12" s="107" t="s">
        <v>377</v>
      </c>
      <c r="B12" s="104"/>
      <c r="C12" s="104">
        <f>+C4-C8</f>
        <v>-194359.05602400005</v>
      </c>
      <c r="D12" s="106"/>
    </row>
    <row r="13" spans="1:5" ht="14.1" customHeight="1" thickTop="1" x14ac:dyDescent="0.25">
      <c r="A13" s="87" t="s">
        <v>195</v>
      </c>
      <c r="B13" s="42"/>
      <c r="C13" s="42">
        <f>+C5-C9</f>
        <v>-314738.57530199969</v>
      </c>
      <c r="D13" s="43"/>
    </row>
    <row r="14" spans="1:5" ht="14.1" customHeight="1" x14ac:dyDescent="0.25">
      <c r="A14" s="87" t="s">
        <v>196</v>
      </c>
      <c r="B14" s="42"/>
      <c r="C14" s="42">
        <f>+C6-C10</f>
        <v>135248.89744099951</v>
      </c>
      <c r="D14" s="43"/>
    </row>
    <row r="15" spans="1:5" ht="14.1" customHeight="1" x14ac:dyDescent="0.25">
      <c r="A15" s="88" t="s">
        <v>219</v>
      </c>
      <c r="B15" s="84"/>
      <c r="C15" s="84">
        <f>+C7-C11</f>
        <v>-14869.378162999928</v>
      </c>
      <c r="D15" s="44"/>
    </row>
    <row r="16" spans="1:5" ht="9" customHeight="1" x14ac:dyDescent="0.25">
      <c r="A16" s="27" t="s">
        <v>354</v>
      </c>
    </row>
    <row r="17" spans="1:7" ht="9" customHeight="1" x14ac:dyDescent="0.25">
      <c r="A17" s="28" t="s">
        <v>245</v>
      </c>
    </row>
    <row r="18" spans="1:7" ht="9" customHeight="1" x14ac:dyDescent="0.25">
      <c r="A18" s="56" t="s">
        <v>477</v>
      </c>
    </row>
    <row r="21" spans="1:7" ht="14.1" customHeight="1" x14ac:dyDescent="0.25">
      <c r="A21" s="263"/>
      <c r="B21" s="264"/>
      <c r="C21" s="264"/>
      <c r="E21" s="250"/>
      <c r="F21" s="251"/>
      <c r="G21" s="251"/>
    </row>
    <row r="22" spans="1:7" ht="14.1" customHeight="1" x14ac:dyDescent="0.25">
      <c r="A22" s="263"/>
      <c r="B22" s="264"/>
      <c r="C22" s="264"/>
    </row>
    <row r="23" spans="1:7" ht="14.1" customHeight="1" x14ac:dyDescent="0.25">
      <c r="A23" s="263"/>
      <c r="B23" s="264"/>
      <c r="C23" s="264"/>
      <c r="E23" s="250"/>
      <c r="F23" s="251"/>
      <c r="G23" s="251"/>
    </row>
    <row r="24" spans="1:7" ht="14.1" customHeight="1" x14ac:dyDescent="0.25">
      <c r="E24" s="250"/>
      <c r="F24" s="251"/>
      <c r="G24" s="251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BDB5-CC77-43C8-BEFE-DA73D731C239}">
  <sheetPr>
    <tabColor rgb="FFE1FFEF"/>
  </sheetPr>
  <dimension ref="A1:E96"/>
  <sheetViews>
    <sheetView showGridLines="0" showOutlineSymbols="0" defaultGridColor="0" colorId="8" zoomScale="150" zoomScaleNormal="150" zoomScaleSheetLayoutView="100" workbookViewId="0">
      <selection activeCell="C4" sqref="C4"/>
    </sheetView>
  </sheetViews>
  <sheetFormatPr baseColWidth="10" defaultColWidth="29.85546875" defaultRowHeight="14.1" customHeight="1" x14ac:dyDescent="0.25"/>
  <cols>
    <col min="1" max="1" width="17.42578125" style="2" customWidth="1"/>
    <col min="2" max="3" width="13.140625" style="2" customWidth="1"/>
    <col min="4" max="4" width="12" style="2" customWidth="1"/>
    <col min="5" max="5" width="11.5703125" style="2" customWidth="1"/>
    <col min="6" max="251" width="29.85546875" style="2"/>
    <col min="252" max="252" width="17.42578125" style="2" customWidth="1"/>
    <col min="253" max="254" width="13.140625" style="2" customWidth="1"/>
    <col min="255" max="255" width="12" style="2" customWidth="1"/>
    <col min="256" max="507" width="29.85546875" style="2"/>
    <col min="508" max="508" width="17.42578125" style="2" customWidth="1"/>
    <col min="509" max="510" width="13.140625" style="2" customWidth="1"/>
    <col min="511" max="511" width="12" style="2" customWidth="1"/>
    <col min="512" max="763" width="29.85546875" style="2"/>
    <col min="764" max="764" width="17.42578125" style="2" customWidth="1"/>
    <col min="765" max="766" width="13.140625" style="2" customWidth="1"/>
    <col min="767" max="767" width="12" style="2" customWidth="1"/>
    <col min="768" max="1019" width="29.85546875" style="2"/>
    <col min="1020" max="1020" width="17.42578125" style="2" customWidth="1"/>
    <col min="1021" max="1022" width="13.140625" style="2" customWidth="1"/>
    <col min="1023" max="1023" width="12" style="2" customWidth="1"/>
    <col min="1024" max="1275" width="29.85546875" style="2"/>
    <col min="1276" max="1276" width="17.42578125" style="2" customWidth="1"/>
    <col min="1277" max="1278" width="13.140625" style="2" customWidth="1"/>
    <col min="1279" max="1279" width="12" style="2" customWidth="1"/>
    <col min="1280" max="1531" width="29.85546875" style="2"/>
    <col min="1532" max="1532" width="17.42578125" style="2" customWidth="1"/>
    <col min="1533" max="1534" width="13.140625" style="2" customWidth="1"/>
    <col min="1535" max="1535" width="12" style="2" customWidth="1"/>
    <col min="1536" max="1787" width="29.85546875" style="2"/>
    <col min="1788" max="1788" width="17.42578125" style="2" customWidth="1"/>
    <col min="1789" max="1790" width="13.140625" style="2" customWidth="1"/>
    <col min="1791" max="1791" width="12" style="2" customWidth="1"/>
    <col min="1792" max="2043" width="29.85546875" style="2"/>
    <col min="2044" max="2044" width="17.42578125" style="2" customWidth="1"/>
    <col min="2045" max="2046" width="13.140625" style="2" customWidth="1"/>
    <col min="2047" max="2047" width="12" style="2" customWidth="1"/>
    <col min="2048" max="2299" width="29.85546875" style="2"/>
    <col min="2300" max="2300" width="17.42578125" style="2" customWidth="1"/>
    <col min="2301" max="2302" width="13.140625" style="2" customWidth="1"/>
    <col min="2303" max="2303" width="12" style="2" customWidth="1"/>
    <col min="2304" max="2555" width="29.85546875" style="2"/>
    <col min="2556" max="2556" width="17.42578125" style="2" customWidth="1"/>
    <col min="2557" max="2558" width="13.140625" style="2" customWidth="1"/>
    <col min="2559" max="2559" width="12" style="2" customWidth="1"/>
    <col min="2560" max="2811" width="29.85546875" style="2"/>
    <col min="2812" max="2812" width="17.42578125" style="2" customWidth="1"/>
    <col min="2813" max="2814" width="13.140625" style="2" customWidth="1"/>
    <col min="2815" max="2815" width="12" style="2" customWidth="1"/>
    <col min="2816" max="3067" width="29.85546875" style="2"/>
    <col min="3068" max="3068" width="17.42578125" style="2" customWidth="1"/>
    <col min="3069" max="3070" width="13.140625" style="2" customWidth="1"/>
    <col min="3071" max="3071" width="12" style="2" customWidth="1"/>
    <col min="3072" max="3323" width="29.85546875" style="2"/>
    <col min="3324" max="3324" width="17.42578125" style="2" customWidth="1"/>
    <col min="3325" max="3326" width="13.140625" style="2" customWidth="1"/>
    <col min="3327" max="3327" width="12" style="2" customWidth="1"/>
    <col min="3328" max="3579" width="29.85546875" style="2"/>
    <col min="3580" max="3580" width="17.42578125" style="2" customWidth="1"/>
    <col min="3581" max="3582" width="13.140625" style="2" customWidth="1"/>
    <col min="3583" max="3583" width="12" style="2" customWidth="1"/>
    <col min="3584" max="3835" width="29.85546875" style="2"/>
    <col min="3836" max="3836" width="17.42578125" style="2" customWidth="1"/>
    <col min="3837" max="3838" width="13.140625" style="2" customWidth="1"/>
    <col min="3839" max="3839" width="12" style="2" customWidth="1"/>
    <col min="3840" max="4091" width="29.85546875" style="2"/>
    <col min="4092" max="4092" width="17.42578125" style="2" customWidth="1"/>
    <col min="4093" max="4094" width="13.140625" style="2" customWidth="1"/>
    <col min="4095" max="4095" width="12" style="2" customWidth="1"/>
    <col min="4096" max="4347" width="29.85546875" style="2"/>
    <col min="4348" max="4348" width="17.42578125" style="2" customWidth="1"/>
    <col min="4349" max="4350" width="13.140625" style="2" customWidth="1"/>
    <col min="4351" max="4351" width="12" style="2" customWidth="1"/>
    <col min="4352" max="4603" width="29.85546875" style="2"/>
    <col min="4604" max="4604" width="17.42578125" style="2" customWidth="1"/>
    <col min="4605" max="4606" width="13.140625" style="2" customWidth="1"/>
    <col min="4607" max="4607" width="12" style="2" customWidth="1"/>
    <col min="4608" max="4859" width="29.85546875" style="2"/>
    <col min="4860" max="4860" width="17.42578125" style="2" customWidth="1"/>
    <col min="4861" max="4862" width="13.140625" style="2" customWidth="1"/>
    <col min="4863" max="4863" width="12" style="2" customWidth="1"/>
    <col min="4864" max="5115" width="29.85546875" style="2"/>
    <col min="5116" max="5116" width="17.42578125" style="2" customWidth="1"/>
    <col min="5117" max="5118" width="13.140625" style="2" customWidth="1"/>
    <col min="5119" max="5119" width="12" style="2" customWidth="1"/>
    <col min="5120" max="5371" width="29.85546875" style="2"/>
    <col min="5372" max="5372" width="17.42578125" style="2" customWidth="1"/>
    <col min="5373" max="5374" width="13.140625" style="2" customWidth="1"/>
    <col min="5375" max="5375" width="12" style="2" customWidth="1"/>
    <col min="5376" max="5627" width="29.85546875" style="2"/>
    <col min="5628" max="5628" width="17.42578125" style="2" customWidth="1"/>
    <col min="5629" max="5630" width="13.140625" style="2" customWidth="1"/>
    <col min="5631" max="5631" width="12" style="2" customWidth="1"/>
    <col min="5632" max="5883" width="29.85546875" style="2"/>
    <col min="5884" max="5884" width="17.42578125" style="2" customWidth="1"/>
    <col min="5885" max="5886" width="13.140625" style="2" customWidth="1"/>
    <col min="5887" max="5887" width="12" style="2" customWidth="1"/>
    <col min="5888" max="6139" width="29.85546875" style="2"/>
    <col min="6140" max="6140" width="17.42578125" style="2" customWidth="1"/>
    <col min="6141" max="6142" width="13.140625" style="2" customWidth="1"/>
    <col min="6143" max="6143" width="12" style="2" customWidth="1"/>
    <col min="6144" max="6395" width="29.85546875" style="2"/>
    <col min="6396" max="6396" width="17.42578125" style="2" customWidth="1"/>
    <col min="6397" max="6398" width="13.140625" style="2" customWidth="1"/>
    <col min="6399" max="6399" width="12" style="2" customWidth="1"/>
    <col min="6400" max="6651" width="29.85546875" style="2"/>
    <col min="6652" max="6652" width="17.42578125" style="2" customWidth="1"/>
    <col min="6653" max="6654" width="13.140625" style="2" customWidth="1"/>
    <col min="6655" max="6655" width="12" style="2" customWidth="1"/>
    <col min="6656" max="6907" width="29.85546875" style="2"/>
    <col min="6908" max="6908" width="17.42578125" style="2" customWidth="1"/>
    <col min="6909" max="6910" width="13.140625" style="2" customWidth="1"/>
    <col min="6911" max="6911" width="12" style="2" customWidth="1"/>
    <col min="6912" max="7163" width="29.85546875" style="2"/>
    <col min="7164" max="7164" width="17.42578125" style="2" customWidth="1"/>
    <col min="7165" max="7166" width="13.140625" style="2" customWidth="1"/>
    <col min="7167" max="7167" width="12" style="2" customWidth="1"/>
    <col min="7168" max="7419" width="29.85546875" style="2"/>
    <col min="7420" max="7420" width="17.42578125" style="2" customWidth="1"/>
    <col min="7421" max="7422" width="13.140625" style="2" customWidth="1"/>
    <col min="7423" max="7423" width="12" style="2" customWidth="1"/>
    <col min="7424" max="7675" width="29.85546875" style="2"/>
    <col min="7676" max="7676" width="17.42578125" style="2" customWidth="1"/>
    <col min="7677" max="7678" width="13.140625" style="2" customWidth="1"/>
    <col min="7679" max="7679" width="12" style="2" customWidth="1"/>
    <col min="7680" max="7931" width="29.85546875" style="2"/>
    <col min="7932" max="7932" width="17.42578125" style="2" customWidth="1"/>
    <col min="7933" max="7934" width="13.140625" style="2" customWidth="1"/>
    <col min="7935" max="7935" width="12" style="2" customWidth="1"/>
    <col min="7936" max="8187" width="29.85546875" style="2"/>
    <col min="8188" max="8188" width="17.42578125" style="2" customWidth="1"/>
    <col min="8189" max="8190" width="13.140625" style="2" customWidth="1"/>
    <col min="8191" max="8191" width="12" style="2" customWidth="1"/>
    <col min="8192" max="8443" width="29.85546875" style="2"/>
    <col min="8444" max="8444" width="17.42578125" style="2" customWidth="1"/>
    <col min="8445" max="8446" width="13.140625" style="2" customWidth="1"/>
    <col min="8447" max="8447" width="12" style="2" customWidth="1"/>
    <col min="8448" max="8699" width="29.85546875" style="2"/>
    <col min="8700" max="8700" width="17.42578125" style="2" customWidth="1"/>
    <col min="8701" max="8702" width="13.140625" style="2" customWidth="1"/>
    <col min="8703" max="8703" width="12" style="2" customWidth="1"/>
    <col min="8704" max="8955" width="29.85546875" style="2"/>
    <col min="8956" max="8956" width="17.42578125" style="2" customWidth="1"/>
    <col min="8957" max="8958" width="13.140625" style="2" customWidth="1"/>
    <col min="8959" max="8959" width="12" style="2" customWidth="1"/>
    <col min="8960" max="9211" width="29.85546875" style="2"/>
    <col min="9212" max="9212" width="17.42578125" style="2" customWidth="1"/>
    <col min="9213" max="9214" width="13.140625" style="2" customWidth="1"/>
    <col min="9215" max="9215" width="12" style="2" customWidth="1"/>
    <col min="9216" max="9467" width="29.85546875" style="2"/>
    <col min="9468" max="9468" width="17.42578125" style="2" customWidth="1"/>
    <col min="9469" max="9470" width="13.140625" style="2" customWidth="1"/>
    <col min="9471" max="9471" width="12" style="2" customWidth="1"/>
    <col min="9472" max="9723" width="29.85546875" style="2"/>
    <col min="9724" max="9724" width="17.42578125" style="2" customWidth="1"/>
    <col min="9725" max="9726" width="13.140625" style="2" customWidth="1"/>
    <col min="9727" max="9727" width="12" style="2" customWidth="1"/>
    <col min="9728" max="9979" width="29.85546875" style="2"/>
    <col min="9980" max="9980" width="17.42578125" style="2" customWidth="1"/>
    <col min="9981" max="9982" width="13.140625" style="2" customWidth="1"/>
    <col min="9983" max="9983" width="12" style="2" customWidth="1"/>
    <col min="9984" max="10235" width="29.85546875" style="2"/>
    <col min="10236" max="10236" width="17.42578125" style="2" customWidth="1"/>
    <col min="10237" max="10238" width="13.140625" style="2" customWidth="1"/>
    <col min="10239" max="10239" width="12" style="2" customWidth="1"/>
    <col min="10240" max="10491" width="29.85546875" style="2"/>
    <col min="10492" max="10492" width="17.42578125" style="2" customWidth="1"/>
    <col min="10493" max="10494" width="13.140625" style="2" customWidth="1"/>
    <col min="10495" max="10495" width="12" style="2" customWidth="1"/>
    <col min="10496" max="10747" width="29.85546875" style="2"/>
    <col min="10748" max="10748" width="17.42578125" style="2" customWidth="1"/>
    <col min="10749" max="10750" width="13.140625" style="2" customWidth="1"/>
    <col min="10751" max="10751" width="12" style="2" customWidth="1"/>
    <col min="10752" max="11003" width="29.85546875" style="2"/>
    <col min="11004" max="11004" width="17.42578125" style="2" customWidth="1"/>
    <col min="11005" max="11006" width="13.140625" style="2" customWidth="1"/>
    <col min="11007" max="11007" width="12" style="2" customWidth="1"/>
    <col min="11008" max="11259" width="29.85546875" style="2"/>
    <col min="11260" max="11260" width="17.42578125" style="2" customWidth="1"/>
    <col min="11261" max="11262" width="13.140625" style="2" customWidth="1"/>
    <col min="11263" max="11263" width="12" style="2" customWidth="1"/>
    <col min="11264" max="11515" width="29.85546875" style="2"/>
    <col min="11516" max="11516" width="17.42578125" style="2" customWidth="1"/>
    <col min="11517" max="11518" width="13.140625" style="2" customWidth="1"/>
    <col min="11519" max="11519" width="12" style="2" customWidth="1"/>
    <col min="11520" max="11771" width="29.85546875" style="2"/>
    <col min="11772" max="11772" width="17.42578125" style="2" customWidth="1"/>
    <col min="11773" max="11774" width="13.140625" style="2" customWidth="1"/>
    <col min="11775" max="11775" width="12" style="2" customWidth="1"/>
    <col min="11776" max="12027" width="29.85546875" style="2"/>
    <col min="12028" max="12028" width="17.42578125" style="2" customWidth="1"/>
    <col min="12029" max="12030" width="13.140625" style="2" customWidth="1"/>
    <col min="12031" max="12031" width="12" style="2" customWidth="1"/>
    <col min="12032" max="12283" width="29.85546875" style="2"/>
    <col min="12284" max="12284" width="17.42578125" style="2" customWidth="1"/>
    <col min="12285" max="12286" width="13.140625" style="2" customWidth="1"/>
    <col min="12287" max="12287" width="12" style="2" customWidth="1"/>
    <col min="12288" max="12539" width="29.85546875" style="2"/>
    <col min="12540" max="12540" width="17.42578125" style="2" customWidth="1"/>
    <col min="12541" max="12542" width="13.140625" style="2" customWidth="1"/>
    <col min="12543" max="12543" width="12" style="2" customWidth="1"/>
    <col min="12544" max="12795" width="29.85546875" style="2"/>
    <col min="12796" max="12796" width="17.42578125" style="2" customWidth="1"/>
    <col min="12797" max="12798" width="13.140625" style="2" customWidth="1"/>
    <col min="12799" max="12799" width="12" style="2" customWidth="1"/>
    <col min="12800" max="13051" width="29.85546875" style="2"/>
    <col min="13052" max="13052" width="17.42578125" style="2" customWidth="1"/>
    <col min="13053" max="13054" width="13.140625" style="2" customWidth="1"/>
    <col min="13055" max="13055" width="12" style="2" customWidth="1"/>
    <col min="13056" max="13307" width="29.85546875" style="2"/>
    <col min="13308" max="13308" width="17.42578125" style="2" customWidth="1"/>
    <col min="13309" max="13310" width="13.140625" style="2" customWidth="1"/>
    <col min="13311" max="13311" width="12" style="2" customWidth="1"/>
    <col min="13312" max="13563" width="29.85546875" style="2"/>
    <col min="13564" max="13564" width="17.42578125" style="2" customWidth="1"/>
    <col min="13565" max="13566" width="13.140625" style="2" customWidth="1"/>
    <col min="13567" max="13567" width="12" style="2" customWidth="1"/>
    <col min="13568" max="13819" width="29.85546875" style="2"/>
    <col min="13820" max="13820" width="17.42578125" style="2" customWidth="1"/>
    <col min="13821" max="13822" width="13.140625" style="2" customWidth="1"/>
    <col min="13823" max="13823" width="12" style="2" customWidth="1"/>
    <col min="13824" max="14075" width="29.85546875" style="2"/>
    <col min="14076" max="14076" width="17.42578125" style="2" customWidth="1"/>
    <col min="14077" max="14078" width="13.140625" style="2" customWidth="1"/>
    <col min="14079" max="14079" width="12" style="2" customWidth="1"/>
    <col min="14080" max="14331" width="29.85546875" style="2"/>
    <col min="14332" max="14332" width="17.42578125" style="2" customWidth="1"/>
    <col min="14333" max="14334" width="13.140625" style="2" customWidth="1"/>
    <col min="14335" max="14335" width="12" style="2" customWidth="1"/>
    <col min="14336" max="14587" width="29.85546875" style="2"/>
    <col min="14588" max="14588" width="17.42578125" style="2" customWidth="1"/>
    <col min="14589" max="14590" width="13.140625" style="2" customWidth="1"/>
    <col min="14591" max="14591" width="12" style="2" customWidth="1"/>
    <col min="14592" max="14843" width="29.85546875" style="2"/>
    <col min="14844" max="14844" width="17.42578125" style="2" customWidth="1"/>
    <col min="14845" max="14846" width="13.140625" style="2" customWidth="1"/>
    <col min="14847" max="14847" width="12" style="2" customWidth="1"/>
    <col min="14848" max="15099" width="29.85546875" style="2"/>
    <col min="15100" max="15100" width="17.42578125" style="2" customWidth="1"/>
    <col min="15101" max="15102" width="13.140625" style="2" customWidth="1"/>
    <col min="15103" max="15103" width="12" style="2" customWidth="1"/>
    <col min="15104" max="15355" width="29.85546875" style="2"/>
    <col min="15356" max="15356" width="17.42578125" style="2" customWidth="1"/>
    <col min="15357" max="15358" width="13.140625" style="2" customWidth="1"/>
    <col min="15359" max="15359" width="12" style="2" customWidth="1"/>
    <col min="15360" max="15611" width="29.85546875" style="2"/>
    <col min="15612" max="15612" width="17.42578125" style="2" customWidth="1"/>
    <col min="15613" max="15614" width="13.140625" style="2" customWidth="1"/>
    <col min="15615" max="15615" width="12" style="2" customWidth="1"/>
    <col min="15616" max="15867" width="29.85546875" style="2"/>
    <col min="15868" max="15868" width="17.42578125" style="2" customWidth="1"/>
    <col min="15869" max="15870" width="13.140625" style="2" customWidth="1"/>
    <col min="15871" max="15871" width="12" style="2" customWidth="1"/>
    <col min="15872" max="16123" width="29.85546875" style="2"/>
    <col min="16124" max="16124" width="17.42578125" style="2" customWidth="1"/>
    <col min="16125" max="16126" width="13.140625" style="2" customWidth="1"/>
    <col min="16127" max="16127" width="12" style="2" customWidth="1"/>
    <col min="16128" max="16384" width="29.85546875" style="2"/>
  </cols>
  <sheetData>
    <row r="1" spans="1:5" ht="14.1" customHeight="1" x14ac:dyDescent="0.25">
      <c r="A1" s="323" t="s">
        <v>762</v>
      </c>
      <c r="B1" s="323"/>
      <c r="C1" s="323"/>
      <c r="D1" s="323"/>
    </row>
    <row r="2" spans="1:5" ht="3.95" customHeight="1" x14ac:dyDescent="0.25"/>
    <row r="3" spans="1:5" ht="23.1" customHeight="1" x14ac:dyDescent="0.25">
      <c r="A3" s="101" t="s">
        <v>250</v>
      </c>
      <c r="B3" s="102" t="s">
        <v>288</v>
      </c>
      <c r="C3" s="102" t="s">
        <v>365</v>
      </c>
      <c r="D3" s="103" t="s">
        <v>329</v>
      </c>
    </row>
    <row r="4" spans="1:5" s="22" customFormat="1" ht="18" customHeight="1" thickBot="1" x14ac:dyDescent="0.3">
      <c r="A4" s="111" t="s">
        <v>129</v>
      </c>
      <c r="B4" s="108"/>
      <c r="C4" s="108">
        <v>2986024.2856400022</v>
      </c>
      <c r="D4" s="109">
        <v>100.00000000000001</v>
      </c>
    </row>
    <row r="5" spans="1:5" ht="11.1" customHeight="1" thickTop="1" x14ac:dyDescent="0.25">
      <c r="A5" s="272" t="s">
        <v>263</v>
      </c>
      <c r="B5" s="53">
        <v>784600.89156499889</v>
      </c>
      <c r="C5" s="53">
        <v>1446746.9468800016</v>
      </c>
      <c r="D5" s="47">
        <v>48.450608852630829</v>
      </c>
      <c r="E5" s="53"/>
    </row>
    <row r="6" spans="1:5" ht="11.1" customHeight="1" x14ac:dyDescent="0.25">
      <c r="A6" s="272" t="s">
        <v>258</v>
      </c>
      <c r="B6" s="53">
        <v>291786.12712800037</v>
      </c>
      <c r="C6" s="53">
        <v>523755.76859000028</v>
      </c>
      <c r="D6" s="47">
        <v>17.540238072033709</v>
      </c>
      <c r="E6" s="53"/>
    </row>
    <row r="7" spans="1:5" ht="11.1" customHeight="1" x14ac:dyDescent="0.25">
      <c r="A7" s="272" t="s">
        <v>257</v>
      </c>
      <c r="B7" s="53">
        <v>89282.04661500013</v>
      </c>
      <c r="C7" s="53">
        <v>363462.24457999994</v>
      </c>
      <c r="D7" s="47">
        <v>12.172112809929748</v>
      </c>
      <c r="E7" s="53"/>
    </row>
    <row r="8" spans="1:5" ht="11.1" customHeight="1" x14ac:dyDescent="0.25">
      <c r="A8" s="272" t="s">
        <v>128</v>
      </c>
      <c r="B8" s="53">
        <v>73365.495036000051</v>
      </c>
      <c r="C8" s="53">
        <v>235381.48157000035</v>
      </c>
      <c r="D8" s="47">
        <v>7.8827718415408148</v>
      </c>
      <c r="E8" s="53"/>
    </row>
    <row r="9" spans="1:5" ht="11.1" customHeight="1" x14ac:dyDescent="0.25">
      <c r="A9" s="272" t="s">
        <v>217</v>
      </c>
      <c r="B9" s="53">
        <v>40944.395231999988</v>
      </c>
      <c r="C9" s="53">
        <v>140009.30217000027</v>
      </c>
      <c r="D9" s="47">
        <v>4.6888199417303706</v>
      </c>
      <c r="E9" s="53"/>
    </row>
    <row r="10" spans="1:5" ht="11.1" customHeight="1" x14ac:dyDescent="0.25">
      <c r="A10" s="272" t="s">
        <v>216</v>
      </c>
      <c r="B10" s="53">
        <v>43409.499368999968</v>
      </c>
      <c r="C10" s="53">
        <v>113593.04267</v>
      </c>
      <c r="D10" s="47">
        <v>3.804156691433382</v>
      </c>
      <c r="E10" s="53"/>
    </row>
    <row r="11" spans="1:5" ht="11.1" customHeight="1" x14ac:dyDescent="0.25">
      <c r="A11" s="272" t="s">
        <v>221</v>
      </c>
      <c r="B11" s="53">
        <v>17687.648226000008</v>
      </c>
      <c r="C11" s="53">
        <v>67225.373989999978</v>
      </c>
      <c r="D11" s="47">
        <v>2.2513337990347719</v>
      </c>
      <c r="E11" s="53"/>
    </row>
    <row r="12" spans="1:5" ht="11.1" customHeight="1" x14ac:dyDescent="0.25">
      <c r="A12" s="272" t="s">
        <v>310</v>
      </c>
      <c r="B12" s="53">
        <v>9049.6824320000014</v>
      </c>
      <c r="C12" s="53">
        <v>20493.961070000008</v>
      </c>
      <c r="D12" s="47">
        <v>0.68632934998408712</v>
      </c>
      <c r="E12" s="53"/>
    </row>
    <row r="13" spans="1:5" ht="11.1" customHeight="1" x14ac:dyDescent="0.25">
      <c r="A13" s="272" t="s">
        <v>306</v>
      </c>
      <c r="B13" s="53">
        <v>6157.2779280000013</v>
      </c>
      <c r="C13" s="53">
        <v>17790.692440000003</v>
      </c>
      <c r="D13" s="47">
        <v>0.59579865192512582</v>
      </c>
      <c r="E13" s="53"/>
    </row>
    <row r="14" spans="1:5" ht="11.1" customHeight="1" x14ac:dyDescent="0.25">
      <c r="A14" s="272" t="s">
        <v>478</v>
      </c>
      <c r="B14" s="53">
        <v>3436.5067200000003</v>
      </c>
      <c r="C14" s="53">
        <v>13807.01391</v>
      </c>
      <c r="D14" s="47">
        <v>0.46238786390314668</v>
      </c>
      <c r="E14" s="53"/>
    </row>
    <row r="15" spans="1:5" ht="11.1" customHeight="1" x14ac:dyDescent="0.25">
      <c r="A15" s="272" t="s">
        <v>311</v>
      </c>
      <c r="B15" s="53">
        <v>5460.800514999999</v>
      </c>
      <c r="C15" s="53">
        <v>13201.641049999995</v>
      </c>
      <c r="D15" s="47">
        <v>0.44211432283011232</v>
      </c>
      <c r="E15" s="53"/>
    </row>
    <row r="16" spans="1:5" ht="11.1" customHeight="1" x14ac:dyDescent="0.25">
      <c r="A16" s="272" t="s">
        <v>384</v>
      </c>
      <c r="B16" s="53">
        <v>3289.5334839999996</v>
      </c>
      <c r="C16" s="53">
        <v>8160.747059999997</v>
      </c>
      <c r="D16" s="47">
        <v>0.27329808063670463</v>
      </c>
      <c r="E16" s="53"/>
    </row>
    <row r="17" spans="1:5" ht="11.1" customHeight="1" x14ac:dyDescent="0.25">
      <c r="A17" s="272" t="s">
        <v>309</v>
      </c>
      <c r="B17" s="53">
        <v>1761.78496</v>
      </c>
      <c r="C17" s="53">
        <v>4990.9309199999989</v>
      </c>
      <c r="D17" s="47">
        <v>0.16714301166275611</v>
      </c>
      <c r="E17" s="53"/>
    </row>
    <row r="18" spans="1:5" ht="11.1" customHeight="1" x14ac:dyDescent="0.25">
      <c r="A18" s="272" t="s">
        <v>236</v>
      </c>
      <c r="B18" s="53">
        <v>27.589693999999994</v>
      </c>
      <c r="C18" s="53">
        <v>4785.5365500000007</v>
      </c>
      <c r="D18" s="47">
        <v>0.1602644885714419</v>
      </c>
      <c r="E18" s="53"/>
    </row>
    <row r="19" spans="1:5" ht="11.1" customHeight="1" x14ac:dyDescent="0.25">
      <c r="A19" s="89" t="s">
        <v>224</v>
      </c>
      <c r="B19" s="53">
        <v>1230.4380279999996</v>
      </c>
      <c r="C19" s="53">
        <v>3766.5132400000007</v>
      </c>
      <c r="D19" s="47">
        <v>0.12613806451988432</v>
      </c>
      <c r="E19" s="53"/>
    </row>
    <row r="20" spans="1:5" ht="11.1" customHeight="1" x14ac:dyDescent="0.25">
      <c r="A20" s="89" t="s">
        <v>308</v>
      </c>
      <c r="B20" s="53">
        <v>580.73019999999985</v>
      </c>
      <c r="C20" s="53">
        <v>2355.8022599999999</v>
      </c>
      <c r="D20" s="47">
        <v>7.889427662491616E-2</v>
      </c>
      <c r="E20" s="53"/>
    </row>
    <row r="21" spans="1:5" ht="11.1" customHeight="1" x14ac:dyDescent="0.25">
      <c r="A21" s="89" t="s">
        <v>134</v>
      </c>
      <c r="B21" s="53">
        <v>418.46965</v>
      </c>
      <c r="C21" s="53">
        <v>1503.4579199999998</v>
      </c>
      <c r="D21" s="47">
        <v>5.0349822244589011E-2</v>
      </c>
      <c r="E21" s="53"/>
    </row>
    <row r="22" spans="1:5" ht="11.1" customHeight="1" x14ac:dyDescent="0.25">
      <c r="A22" s="89" t="s">
        <v>479</v>
      </c>
      <c r="B22" s="53">
        <v>414.34846799999985</v>
      </c>
      <c r="C22" s="53">
        <v>1195.3753499999993</v>
      </c>
      <c r="D22" s="47">
        <v>4.0032338509389968E-2</v>
      </c>
      <c r="E22" s="53"/>
    </row>
    <row r="23" spans="1:5" ht="11.1" customHeight="1" x14ac:dyDescent="0.25">
      <c r="A23" s="89" t="s">
        <v>474</v>
      </c>
      <c r="B23" s="53">
        <v>443.96920000000006</v>
      </c>
      <c r="C23" s="53">
        <v>973.13716999999986</v>
      </c>
      <c r="D23" s="47">
        <v>3.2589727239657224E-2</v>
      </c>
      <c r="E23" s="53"/>
    </row>
    <row r="24" spans="1:5" ht="11.1" customHeight="1" x14ac:dyDescent="0.25">
      <c r="A24" s="89" t="s">
        <v>225</v>
      </c>
      <c r="B24" s="53">
        <v>451.36953</v>
      </c>
      <c r="C24" s="53">
        <v>843.13588000000027</v>
      </c>
      <c r="D24" s="47">
        <v>2.8236069078697693E-2</v>
      </c>
      <c r="E24" s="53"/>
    </row>
    <row r="25" spans="1:5" ht="11.1" customHeight="1" x14ac:dyDescent="0.25">
      <c r="A25" s="89" t="s">
        <v>131</v>
      </c>
      <c r="B25" s="53">
        <v>346.8648</v>
      </c>
      <c r="C25" s="53">
        <v>562.40436</v>
      </c>
      <c r="D25" s="47">
        <v>1.8834554116141707E-2</v>
      </c>
      <c r="E25" s="53"/>
    </row>
    <row r="26" spans="1:5" ht="11.1" customHeight="1" x14ac:dyDescent="0.25">
      <c r="A26" s="89" t="s">
        <v>294</v>
      </c>
      <c r="B26" s="53">
        <v>111.01591999999999</v>
      </c>
      <c r="C26" s="53">
        <v>474.78788999999995</v>
      </c>
      <c r="D26" s="47">
        <v>1.5900335850692435E-2</v>
      </c>
      <c r="E26" s="53"/>
    </row>
    <row r="27" spans="1:5" ht="11.1" customHeight="1" x14ac:dyDescent="0.25">
      <c r="A27" s="89" t="s">
        <v>356</v>
      </c>
      <c r="B27" s="53">
        <v>2.8050000000000002</v>
      </c>
      <c r="C27" s="53">
        <v>313.57337000000001</v>
      </c>
      <c r="D27" s="47">
        <v>1.0501367035358556E-2</v>
      </c>
      <c r="E27" s="53"/>
    </row>
    <row r="28" spans="1:5" ht="11.1" customHeight="1" x14ac:dyDescent="0.25">
      <c r="A28" s="89" t="s">
        <v>475</v>
      </c>
      <c r="B28" s="53">
        <v>135.78140000000002</v>
      </c>
      <c r="C28" s="53">
        <v>291.81988000000001</v>
      </c>
      <c r="D28" s="47">
        <v>9.7728568854373362E-3</v>
      </c>
      <c r="E28" s="53"/>
    </row>
    <row r="29" spans="1:5" ht="11.1" customHeight="1" x14ac:dyDescent="0.25">
      <c r="A29" s="89" t="s">
        <v>316</v>
      </c>
      <c r="B29" s="53">
        <v>114.17999999999999</v>
      </c>
      <c r="C29" s="53">
        <v>176.17473999999999</v>
      </c>
      <c r="D29" s="47">
        <v>5.8999767968142963E-3</v>
      </c>
      <c r="E29" s="53"/>
    </row>
    <row r="30" spans="1:5" ht="11.1" customHeight="1" x14ac:dyDescent="0.25">
      <c r="A30" s="89" t="s">
        <v>315</v>
      </c>
      <c r="B30" s="53">
        <v>32.071850000000005</v>
      </c>
      <c r="C30" s="53">
        <v>163.42013</v>
      </c>
      <c r="D30" s="47">
        <v>5.4728332514205839E-3</v>
      </c>
      <c r="E30" s="53"/>
    </row>
    <row r="31" spans="1:5" ht="11.1" customHeight="1" x14ac:dyDescent="0.25">
      <c r="A31" s="89" t="s">
        <v>480</v>
      </c>
      <c r="B31" s="53">
        <v>0</v>
      </c>
      <c r="C31" s="53">
        <v>0</v>
      </c>
      <c r="D31" s="47">
        <v>0</v>
      </c>
      <c r="E31" s="53"/>
    </row>
    <row r="32" spans="1:5" ht="18" customHeight="1" thickBot="1" x14ac:dyDescent="0.3">
      <c r="A32" s="111" t="s">
        <v>130</v>
      </c>
      <c r="B32" s="108"/>
      <c r="C32" s="108">
        <v>385018.81993599987</v>
      </c>
      <c r="D32" s="109">
        <v>100</v>
      </c>
      <c r="E32" s="53"/>
    </row>
    <row r="33" spans="1:5" ht="11.1" customHeight="1" thickTop="1" x14ac:dyDescent="0.25">
      <c r="A33" s="273" t="s">
        <v>263</v>
      </c>
      <c r="B33" s="274">
        <v>47951.923940999928</v>
      </c>
      <c r="C33" s="274">
        <v>94324.057552999948</v>
      </c>
      <c r="D33" s="275">
        <v>24.498557646786995</v>
      </c>
      <c r="E33" s="53"/>
    </row>
    <row r="34" spans="1:5" ht="11.1" customHeight="1" x14ac:dyDescent="0.25">
      <c r="A34" s="89" t="s">
        <v>258</v>
      </c>
      <c r="B34" s="53">
        <v>25327.972527999998</v>
      </c>
      <c r="C34" s="53">
        <v>95352.081833999997</v>
      </c>
      <c r="D34" s="47">
        <v>24.765563888500303</v>
      </c>
      <c r="E34" s="53"/>
    </row>
    <row r="35" spans="1:5" ht="11.1" customHeight="1" x14ac:dyDescent="0.25">
      <c r="A35" s="89" t="s">
        <v>257</v>
      </c>
      <c r="B35" s="53">
        <v>24130.764346000033</v>
      </c>
      <c r="C35" s="53">
        <v>51414.496160000032</v>
      </c>
      <c r="D35" s="47">
        <v>13.353761815733177</v>
      </c>
      <c r="E35" s="53"/>
    </row>
    <row r="36" spans="1:5" ht="11.1" customHeight="1" x14ac:dyDescent="0.25">
      <c r="A36" s="89" t="s">
        <v>128</v>
      </c>
      <c r="B36" s="53">
        <v>19517.041049999982</v>
      </c>
      <c r="C36" s="53">
        <v>23552.592975000003</v>
      </c>
      <c r="D36" s="47">
        <v>6.1172575872823716</v>
      </c>
      <c r="E36" s="53"/>
    </row>
    <row r="37" spans="1:5" ht="11.1" customHeight="1" x14ac:dyDescent="0.25">
      <c r="A37" s="89" t="s">
        <v>216</v>
      </c>
      <c r="B37" s="53">
        <v>9509.3413770000134</v>
      </c>
      <c r="C37" s="53">
        <v>26767.792444999988</v>
      </c>
      <c r="D37" s="47">
        <v>6.952333511761708</v>
      </c>
      <c r="E37" s="53"/>
    </row>
    <row r="38" spans="1:5" ht="11.1" customHeight="1" x14ac:dyDescent="0.25">
      <c r="A38" s="89" t="s">
        <v>217</v>
      </c>
      <c r="B38" s="53">
        <v>6721.4902660000116</v>
      </c>
      <c r="C38" s="53">
        <v>18454.939194999984</v>
      </c>
      <c r="D38" s="47">
        <v>4.7932563914843627</v>
      </c>
      <c r="E38" s="53"/>
    </row>
    <row r="39" spans="1:5" ht="11.1" customHeight="1" x14ac:dyDescent="0.25">
      <c r="A39" s="89" t="s">
        <v>221</v>
      </c>
      <c r="B39" s="53">
        <v>678.91224399999976</v>
      </c>
      <c r="C39" s="53">
        <v>2062.7753460000004</v>
      </c>
      <c r="D39" s="47">
        <v>0.53575961464504185</v>
      </c>
      <c r="E39" s="53"/>
    </row>
    <row r="40" spans="1:5" ht="11.1" customHeight="1" x14ac:dyDescent="0.25">
      <c r="A40" s="89" t="s">
        <v>306</v>
      </c>
      <c r="B40" s="53">
        <v>6490.0263890000015</v>
      </c>
      <c r="C40" s="53">
        <v>9596.0417620000007</v>
      </c>
      <c r="D40" s="47">
        <v>2.4923565459982222</v>
      </c>
      <c r="E40" s="53"/>
    </row>
    <row r="41" spans="1:5" ht="11.1" customHeight="1" x14ac:dyDescent="0.25">
      <c r="A41" s="89" t="s">
        <v>310</v>
      </c>
      <c r="B41" s="53">
        <v>5466.9550919999974</v>
      </c>
      <c r="C41" s="53">
        <v>6361.965774000003</v>
      </c>
      <c r="D41" s="47">
        <v>1.6523778694915554</v>
      </c>
      <c r="E41" s="53"/>
    </row>
    <row r="42" spans="1:5" ht="11.1" customHeight="1" x14ac:dyDescent="0.25">
      <c r="A42" s="89" t="s">
        <v>478</v>
      </c>
      <c r="B42" s="53">
        <v>8146.3690339999994</v>
      </c>
      <c r="C42" s="53">
        <v>33191.164013999994</v>
      </c>
      <c r="D42" s="47">
        <v>8.620660158772818</v>
      </c>
      <c r="E42" s="53"/>
    </row>
    <row r="43" spans="1:5" ht="11.1" customHeight="1" x14ac:dyDescent="0.25">
      <c r="A43" s="89" t="s">
        <v>311</v>
      </c>
      <c r="B43" s="53">
        <v>2397.7598090000001</v>
      </c>
      <c r="C43" s="53">
        <v>2235.0209870000012</v>
      </c>
      <c r="D43" s="47">
        <v>0.58049655530384714</v>
      </c>
      <c r="E43" s="53"/>
    </row>
    <row r="44" spans="1:5" ht="11.1" customHeight="1" x14ac:dyDescent="0.25">
      <c r="A44" s="89" t="s">
        <v>384</v>
      </c>
      <c r="B44" s="53">
        <v>13.002002000000003</v>
      </c>
      <c r="C44" s="53">
        <v>76.105541000000017</v>
      </c>
      <c r="D44" s="47">
        <v>1.9766706732063315E-2</v>
      </c>
      <c r="E44" s="53"/>
    </row>
    <row r="45" spans="1:5" ht="11.1" customHeight="1" x14ac:dyDescent="0.25">
      <c r="A45" s="89" t="s">
        <v>309</v>
      </c>
      <c r="B45" s="53">
        <v>12999.325230000013</v>
      </c>
      <c r="C45" s="53">
        <v>15939.275438000006</v>
      </c>
      <c r="D45" s="47">
        <v>4.1398691733171713</v>
      </c>
      <c r="E45" s="53"/>
    </row>
    <row r="46" spans="1:5" ht="11.1" customHeight="1" x14ac:dyDescent="0.25">
      <c r="A46" s="91" t="s">
        <v>236</v>
      </c>
      <c r="B46" s="265">
        <v>153.734452</v>
      </c>
      <c r="C46" s="265">
        <v>920.62365199999977</v>
      </c>
      <c r="D46" s="266">
        <v>0.23911133802577009</v>
      </c>
      <c r="E46" s="53"/>
    </row>
    <row r="47" spans="1:5" ht="14.1" customHeight="1" x14ac:dyDescent="0.25">
      <c r="A47" s="89"/>
      <c r="B47" s="42"/>
      <c r="C47" s="42"/>
      <c r="D47" s="267" t="s">
        <v>291</v>
      </c>
      <c r="E47" s="53"/>
    </row>
    <row r="48" spans="1:5" ht="14.1" customHeight="1" x14ac:dyDescent="0.25">
      <c r="A48" s="52" t="s">
        <v>56</v>
      </c>
      <c r="B48" s="42"/>
      <c r="C48" s="42"/>
      <c r="D48" s="47"/>
      <c r="E48" s="53"/>
    </row>
    <row r="49" spans="1:5" ht="23.1" customHeight="1" thickBot="1" x14ac:dyDescent="0.3">
      <c r="A49" s="101" t="s">
        <v>250</v>
      </c>
      <c r="B49" s="102" t="s">
        <v>288</v>
      </c>
      <c r="C49" s="102" t="s">
        <v>365</v>
      </c>
      <c r="D49" s="103" t="s">
        <v>329</v>
      </c>
      <c r="E49" s="53"/>
    </row>
    <row r="50" spans="1:5" ht="11.1" customHeight="1" thickTop="1" x14ac:dyDescent="0.25">
      <c r="A50" s="90" t="s">
        <v>224</v>
      </c>
      <c r="B50" s="274">
        <v>385.40701200000001</v>
      </c>
      <c r="C50" s="274">
        <v>782.49186399999996</v>
      </c>
      <c r="D50" s="47">
        <v>0.20323470528793122</v>
      </c>
      <c r="E50" s="53"/>
    </row>
    <row r="51" spans="1:5" ht="11.1" customHeight="1" x14ac:dyDescent="0.25">
      <c r="A51" s="268" t="s">
        <v>308</v>
      </c>
      <c r="B51" s="53">
        <v>11.501364000000001</v>
      </c>
      <c r="C51" s="53">
        <v>141.34939999999997</v>
      </c>
      <c r="D51" s="47">
        <v>3.6712335262856999E-2</v>
      </c>
      <c r="E51" s="53"/>
    </row>
    <row r="52" spans="1:5" ht="11.1" customHeight="1" x14ac:dyDescent="0.25">
      <c r="A52" s="268" t="s">
        <v>134</v>
      </c>
      <c r="B52" s="353">
        <v>0</v>
      </c>
      <c r="C52" s="353">
        <v>0</v>
      </c>
      <c r="D52" s="47">
        <v>0</v>
      </c>
      <c r="E52" s="53"/>
    </row>
    <row r="53" spans="1:5" ht="11.1" customHeight="1" x14ac:dyDescent="0.25">
      <c r="A53" s="268" t="s">
        <v>479</v>
      </c>
      <c r="B53" s="53">
        <v>700.41078100000016</v>
      </c>
      <c r="C53" s="53">
        <v>1253.5266260000003</v>
      </c>
      <c r="D53" s="47">
        <v>0.32557541634156195</v>
      </c>
      <c r="E53" s="53"/>
    </row>
    <row r="54" spans="1:5" ht="11.1" customHeight="1" x14ac:dyDescent="0.25">
      <c r="A54" s="268" t="s">
        <v>474</v>
      </c>
      <c r="B54" s="53">
        <v>7.4040830000000009</v>
      </c>
      <c r="C54" s="53">
        <v>39.036537999999993</v>
      </c>
      <c r="D54" s="47">
        <v>1.0138864901847884E-2</v>
      </c>
      <c r="E54" s="53"/>
    </row>
    <row r="55" spans="1:5" ht="11.1" customHeight="1" x14ac:dyDescent="0.25">
      <c r="A55" s="268" t="s">
        <v>225</v>
      </c>
      <c r="B55" s="53">
        <v>378.18977999999998</v>
      </c>
      <c r="C55" s="53">
        <v>685.10718199999997</v>
      </c>
      <c r="D55" s="47">
        <v>0.17794121911076519</v>
      </c>
      <c r="E55" s="53"/>
    </row>
    <row r="56" spans="1:5" ht="11.1" customHeight="1" x14ac:dyDescent="0.25">
      <c r="A56" s="268" t="s">
        <v>131</v>
      </c>
      <c r="B56" s="353">
        <v>0</v>
      </c>
      <c r="C56" s="353">
        <v>0</v>
      </c>
      <c r="D56" s="47">
        <v>0</v>
      </c>
      <c r="E56" s="53"/>
    </row>
    <row r="57" spans="1:5" ht="11.1" customHeight="1" x14ac:dyDescent="0.25">
      <c r="A57" s="268" t="s">
        <v>294</v>
      </c>
      <c r="B57" s="53">
        <v>30.179999999999996</v>
      </c>
      <c r="C57" s="53">
        <v>139.32176899999999</v>
      </c>
      <c r="D57" s="47">
        <v>3.6185703603569014E-2</v>
      </c>
      <c r="E57" s="53"/>
    </row>
    <row r="58" spans="1:5" ht="11.1" customHeight="1" x14ac:dyDescent="0.25">
      <c r="A58" s="268" t="s">
        <v>356</v>
      </c>
      <c r="B58" s="53">
        <v>84</v>
      </c>
      <c r="C58" s="53">
        <v>31.28</v>
      </c>
      <c r="D58" s="47">
        <v>8.1242781859856995E-3</v>
      </c>
      <c r="E58" s="53"/>
    </row>
    <row r="59" spans="1:5" ht="11.1" customHeight="1" x14ac:dyDescent="0.25">
      <c r="A59" s="268" t="s">
        <v>475</v>
      </c>
      <c r="B59" s="53">
        <v>19.698</v>
      </c>
      <c r="C59" s="53">
        <v>186.309922</v>
      </c>
      <c r="D59" s="47">
        <v>4.8389822095182139E-2</v>
      </c>
      <c r="E59" s="53"/>
    </row>
    <row r="60" spans="1:5" ht="11.1" customHeight="1" x14ac:dyDescent="0.25">
      <c r="A60" s="268" t="s">
        <v>315</v>
      </c>
      <c r="B60" s="53">
        <v>920.08144400000015</v>
      </c>
      <c r="C60" s="53">
        <v>1509.5279880000001</v>
      </c>
      <c r="D60" s="47">
        <v>0.39206602634409482</v>
      </c>
      <c r="E60" s="53"/>
    </row>
    <row r="61" spans="1:5" ht="11.1" customHeight="1" x14ac:dyDescent="0.25">
      <c r="A61" s="89" t="s">
        <v>316</v>
      </c>
      <c r="B61" s="53">
        <v>3.2700000000000003E-4</v>
      </c>
      <c r="C61" s="53">
        <v>0.57757099999999995</v>
      </c>
      <c r="D61" s="47">
        <v>1.5001110857282437E-4</v>
      </c>
      <c r="E61" s="53"/>
    </row>
    <row r="62" spans="1:5" ht="11.1" customHeight="1" x14ac:dyDescent="0.25">
      <c r="A62" s="89" t="s">
        <v>480</v>
      </c>
      <c r="B62" s="53">
        <v>2.101E-3</v>
      </c>
      <c r="C62" s="53">
        <v>1.3584000000000001</v>
      </c>
      <c r="D62" s="47">
        <v>3.5281392224561944E-4</v>
      </c>
      <c r="E62" s="53"/>
    </row>
    <row r="63" spans="1:5" ht="18" customHeight="1" thickBot="1" x14ac:dyDescent="0.3">
      <c r="A63" s="111" t="s">
        <v>377</v>
      </c>
      <c r="B63" s="108"/>
      <c r="C63" s="108">
        <v>2601005.4657040024</v>
      </c>
      <c r="D63" s="110"/>
      <c r="E63" s="53"/>
    </row>
    <row r="64" spans="1:5" ht="11.1" customHeight="1" thickTop="1" x14ac:dyDescent="0.25">
      <c r="A64" s="89" t="s">
        <v>263</v>
      </c>
      <c r="B64" s="53"/>
      <c r="C64" s="53">
        <v>1352422.8893270015</v>
      </c>
      <c r="D64" s="48"/>
    </row>
    <row r="65" spans="1:4" ht="11.1" customHeight="1" x14ac:dyDescent="0.25">
      <c r="A65" s="89" t="s">
        <v>258</v>
      </c>
      <c r="B65" s="53"/>
      <c r="C65" s="53">
        <v>428403.68675600027</v>
      </c>
      <c r="D65" s="48"/>
    </row>
    <row r="66" spans="1:4" ht="11.1" customHeight="1" x14ac:dyDescent="0.25">
      <c r="A66" s="89" t="s">
        <v>257</v>
      </c>
      <c r="B66" s="53"/>
      <c r="C66" s="53">
        <v>312047.7484199999</v>
      </c>
      <c r="D66" s="48"/>
    </row>
    <row r="67" spans="1:4" ht="11.1" customHeight="1" x14ac:dyDescent="0.25">
      <c r="A67" s="89" t="s">
        <v>128</v>
      </c>
      <c r="B67" s="53"/>
      <c r="C67" s="53">
        <v>211828.88859500035</v>
      </c>
      <c r="D67" s="48"/>
    </row>
    <row r="68" spans="1:4" ht="11.1" customHeight="1" x14ac:dyDescent="0.25">
      <c r="A68" s="89" t="s">
        <v>216</v>
      </c>
      <c r="B68" s="53"/>
      <c r="C68" s="53">
        <v>113241.50972500029</v>
      </c>
      <c r="D68" s="48"/>
    </row>
    <row r="69" spans="1:4" ht="11.1" customHeight="1" x14ac:dyDescent="0.25">
      <c r="A69" s="89" t="s">
        <v>217</v>
      </c>
      <c r="B69" s="53"/>
      <c r="C69" s="53">
        <v>95138.103475000011</v>
      </c>
      <c r="D69" s="48"/>
    </row>
    <row r="70" spans="1:4" ht="11.1" customHeight="1" x14ac:dyDescent="0.25">
      <c r="A70" s="89" t="s">
        <v>221</v>
      </c>
      <c r="B70" s="53"/>
      <c r="C70" s="53">
        <v>65162.598643999976</v>
      </c>
      <c r="D70" s="48"/>
    </row>
    <row r="71" spans="1:4" ht="11.1" customHeight="1" x14ac:dyDescent="0.25">
      <c r="A71" s="89" t="s">
        <v>306</v>
      </c>
      <c r="B71" s="53"/>
      <c r="C71" s="53">
        <v>10897.919308000008</v>
      </c>
      <c r="D71" s="48"/>
    </row>
    <row r="72" spans="1:4" ht="11.1" customHeight="1" x14ac:dyDescent="0.25">
      <c r="A72" s="89" t="s">
        <v>310</v>
      </c>
      <c r="B72" s="53"/>
      <c r="C72" s="53">
        <v>11428.726665999999</v>
      </c>
      <c r="D72" s="48"/>
    </row>
    <row r="73" spans="1:4" ht="11.1" customHeight="1" x14ac:dyDescent="0.25">
      <c r="A73" s="89" t="s">
        <v>478</v>
      </c>
      <c r="B73" s="53"/>
      <c r="C73" s="53">
        <v>-19384.150103999993</v>
      </c>
      <c r="D73" s="48"/>
    </row>
    <row r="74" spans="1:4" ht="11.1" customHeight="1" x14ac:dyDescent="0.25">
      <c r="A74" s="89" t="s">
        <v>311</v>
      </c>
      <c r="B74" s="53"/>
      <c r="C74" s="53">
        <v>10966.620062999993</v>
      </c>
      <c r="D74" s="48"/>
    </row>
    <row r="75" spans="1:4" ht="11.1" customHeight="1" x14ac:dyDescent="0.25">
      <c r="A75" s="89" t="s">
        <v>384</v>
      </c>
      <c r="B75" s="53"/>
      <c r="C75" s="53">
        <v>8084.6415189999971</v>
      </c>
      <c r="D75" s="48"/>
    </row>
    <row r="76" spans="1:4" ht="11.1" customHeight="1" x14ac:dyDescent="0.25">
      <c r="A76" s="89" t="s">
        <v>309</v>
      </c>
      <c r="B76" s="53"/>
      <c r="C76" s="53">
        <v>-10948.344518000007</v>
      </c>
      <c r="D76" s="48"/>
    </row>
    <row r="77" spans="1:4" ht="11.1" customHeight="1" x14ac:dyDescent="0.25">
      <c r="A77" s="89" t="s">
        <v>236</v>
      </c>
      <c r="B77" s="53"/>
      <c r="C77" s="53">
        <v>3864.912898000001</v>
      </c>
      <c r="D77" s="48"/>
    </row>
    <row r="78" spans="1:4" ht="11.1" customHeight="1" x14ac:dyDescent="0.25">
      <c r="A78" s="268" t="s">
        <v>224</v>
      </c>
      <c r="B78" s="53"/>
      <c r="C78" s="53">
        <v>3766.5132400000007</v>
      </c>
      <c r="D78" s="48"/>
    </row>
    <row r="79" spans="1:4" ht="11.1" customHeight="1" x14ac:dyDescent="0.25">
      <c r="A79" s="268" t="s">
        <v>308</v>
      </c>
      <c r="B79" s="53"/>
      <c r="C79" s="53">
        <v>2355.8022599999999</v>
      </c>
      <c r="D79" s="48"/>
    </row>
    <row r="80" spans="1:4" ht="11.1" customHeight="1" x14ac:dyDescent="0.25">
      <c r="A80" s="268" t="s">
        <v>134</v>
      </c>
      <c r="B80" s="53"/>
      <c r="C80" s="353">
        <v>0</v>
      </c>
      <c r="D80" s="48"/>
    </row>
    <row r="81" spans="1:4" ht="11.1" customHeight="1" x14ac:dyDescent="0.25">
      <c r="A81" s="268" t="s">
        <v>479</v>
      </c>
      <c r="B81" s="53"/>
      <c r="C81" s="53">
        <v>412.88348599999938</v>
      </c>
      <c r="D81" s="48"/>
    </row>
    <row r="82" spans="1:4" ht="11.1" customHeight="1" x14ac:dyDescent="0.25">
      <c r="A82" s="268" t="s">
        <v>474</v>
      </c>
      <c r="B82" s="53"/>
      <c r="C82" s="53">
        <v>831.78776999999991</v>
      </c>
      <c r="D82" s="48"/>
    </row>
    <row r="83" spans="1:4" ht="11.1" customHeight="1" x14ac:dyDescent="0.25">
      <c r="A83" s="268" t="s">
        <v>225</v>
      </c>
      <c r="B83" s="53"/>
      <c r="C83" s="53">
        <v>843.13588000000027</v>
      </c>
      <c r="D83" s="48"/>
    </row>
    <row r="84" spans="1:4" ht="11.1" customHeight="1" x14ac:dyDescent="0.25">
      <c r="A84" s="268" t="s">
        <v>131</v>
      </c>
      <c r="B84" s="53"/>
      <c r="C84" s="53">
        <v>-691.12226600000031</v>
      </c>
      <c r="D84" s="48"/>
    </row>
    <row r="85" spans="1:4" ht="11.1" customHeight="1" x14ac:dyDescent="0.25">
      <c r="A85" s="268" t="s">
        <v>294</v>
      </c>
      <c r="B85" s="53"/>
      <c r="C85" s="53">
        <v>435.75135199999994</v>
      </c>
      <c r="D85" s="48"/>
    </row>
    <row r="86" spans="1:4" ht="11.1" customHeight="1" x14ac:dyDescent="0.25">
      <c r="A86" s="268" t="s">
        <v>356</v>
      </c>
      <c r="B86" s="53"/>
      <c r="C86" s="53">
        <v>-371.53381199999995</v>
      </c>
      <c r="D86" s="48"/>
    </row>
    <row r="87" spans="1:4" ht="11.1" customHeight="1" x14ac:dyDescent="0.25">
      <c r="A87" s="268" t="s">
        <v>475</v>
      </c>
      <c r="B87" s="53"/>
      <c r="C87" s="53">
        <v>291.81988000000001</v>
      </c>
      <c r="D87" s="48"/>
    </row>
    <row r="88" spans="1:4" ht="11.1" customHeight="1" x14ac:dyDescent="0.25">
      <c r="A88" s="268" t="s">
        <v>315</v>
      </c>
      <c r="B88" s="53"/>
      <c r="C88" s="53">
        <v>36.852970999999997</v>
      </c>
      <c r="D88" s="48"/>
    </row>
    <row r="89" spans="1:4" ht="11.1" customHeight="1" x14ac:dyDescent="0.25">
      <c r="A89" s="89" t="s">
        <v>316</v>
      </c>
      <c r="B89" s="53"/>
      <c r="C89" s="53">
        <v>132.14013</v>
      </c>
      <c r="D89" s="48"/>
    </row>
    <row r="90" spans="1:4" ht="11.1" customHeight="1" x14ac:dyDescent="0.25">
      <c r="A90" s="295" t="s">
        <v>480</v>
      </c>
      <c r="B90" s="296"/>
      <c r="C90" s="297">
        <v>-186.309922</v>
      </c>
      <c r="D90" s="298"/>
    </row>
    <row r="91" spans="1:4" ht="9" customHeight="1" x14ac:dyDescent="0.25">
      <c r="A91" s="27" t="s">
        <v>354</v>
      </c>
      <c r="B91" s="269"/>
      <c r="C91" s="270"/>
    </row>
    <row r="92" spans="1:4" ht="9" customHeight="1" x14ac:dyDescent="0.25">
      <c r="A92" s="28" t="s">
        <v>245</v>
      </c>
      <c r="B92" s="269"/>
      <c r="C92" s="270"/>
    </row>
    <row r="93" spans="1:4" ht="9" customHeight="1" x14ac:dyDescent="0.25">
      <c r="A93" s="56" t="s">
        <v>481</v>
      </c>
      <c r="B93" s="271"/>
      <c r="C93" s="226"/>
    </row>
    <row r="94" spans="1:4" ht="14.1" customHeight="1" x14ac:dyDescent="0.25">
      <c r="A94" s="23"/>
      <c r="B94" s="271"/>
      <c r="C94" s="226"/>
    </row>
    <row r="95" spans="1:4" ht="14.1" customHeight="1" x14ac:dyDescent="0.25">
      <c r="A95" s="23"/>
      <c r="B95" s="271"/>
      <c r="C95" s="226"/>
    </row>
    <row r="96" spans="1:4" ht="14.1" customHeight="1" x14ac:dyDescent="0.25">
      <c r="A96" s="23"/>
      <c r="B96" s="271"/>
      <c r="C96" s="226"/>
    </row>
  </sheetData>
  <mergeCells count="1">
    <mergeCell ref="A1:D1"/>
  </mergeCells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E1FFEF"/>
    <pageSetUpPr autoPageBreaks="0"/>
  </sheetPr>
  <dimension ref="A1:E69"/>
  <sheetViews>
    <sheetView showGridLines="0" defaultGridColor="0" colorId="8" zoomScale="150" zoomScaleNormal="150" zoomScaleSheetLayoutView="100" workbookViewId="0">
      <selection activeCell="E22" sqref="E22"/>
    </sheetView>
  </sheetViews>
  <sheetFormatPr baseColWidth="10" defaultColWidth="29.85546875" defaultRowHeight="14.1" customHeight="1" x14ac:dyDescent="0.25"/>
  <cols>
    <col min="1" max="1" width="21.5703125" style="2" customWidth="1"/>
    <col min="2" max="3" width="14" style="2" customWidth="1"/>
    <col min="4" max="4" width="11.140625" style="2" customWidth="1"/>
    <col min="5" max="16384" width="29.85546875" style="2"/>
  </cols>
  <sheetData>
    <row r="1" spans="1:5" ht="13.5" x14ac:dyDescent="0.25">
      <c r="A1" s="324" t="s">
        <v>366</v>
      </c>
      <c r="B1" s="324"/>
      <c r="C1" s="324"/>
      <c r="D1" s="324"/>
    </row>
    <row r="2" spans="1:5" ht="13.5" x14ac:dyDescent="0.25">
      <c r="A2" s="324" t="s">
        <v>761</v>
      </c>
      <c r="B2" s="324"/>
      <c r="C2" s="324"/>
      <c r="D2" s="324"/>
    </row>
    <row r="3" spans="1:5" ht="3.95" customHeight="1" x14ac:dyDescent="0.25"/>
    <row r="4" spans="1:5" ht="23.1" customHeight="1" x14ac:dyDescent="0.25">
      <c r="A4" s="101" t="s">
        <v>250</v>
      </c>
      <c r="B4" s="102" t="s">
        <v>288</v>
      </c>
      <c r="C4" s="102" t="s">
        <v>365</v>
      </c>
      <c r="D4" s="103" t="s">
        <v>329</v>
      </c>
    </row>
    <row r="5" spans="1:5" ht="18" customHeight="1" thickBot="1" x14ac:dyDescent="0.3">
      <c r="A5" s="107" t="s">
        <v>129</v>
      </c>
      <c r="B5" s="108"/>
      <c r="C5" s="108">
        <v>5511875.666869998</v>
      </c>
      <c r="D5" s="109">
        <v>100</v>
      </c>
    </row>
    <row r="6" spans="1:5" ht="14.1" customHeight="1" thickTop="1" x14ac:dyDescent="0.25">
      <c r="A6" s="87" t="s">
        <v>262</v>
      </c>
      <c r="B6" s="53">
        <v>1517351.0041379989</v>
      </c>
      <c r="C6" s="53">
        <v>3437025.8293299959</v>
      </c>
      <c r="D6" s="47">
        <v>62.356737289790196</v>
      </c>
      <c r="E6" s="53"/>
    </row>
    <row r="7" spans="1:5" ht="14.1" customHeight="1" x14ac:dyDescent="0.25">
      <c r="A7" s="87" t="s">
        <v>213</v>
      </c>
      <c r="B7" s="53">
        <v>176068.12186699989</v>
      </c>
      <c r="C7" s="53">
        <v>405613.16491000028</v>
      </c>
      <c r="D7" s="47">
        <v>7.3588954001267206</v>
      </c>
      <c r="E7" s="53"/>
    </row>
    <row r="8" spans="1:5" ht="14.1" customHeight="1" x14ac:dyDescent="0.25">
      <c r="A8" s="87" t="s">
        <v>214</v>
      </c>
      <c r="B8" s="53">
        <v>310237.03845999914</v>
      </c>
      <c r="C8" s="53">
        <v>349367.54603000107</v>
      </c>
      <c r="D8" s="47">
        <v>6.3384511397804202</v>
      </c>
      <c r="E8" s="53"/>
    </row>
    <row r="9" spans="1:5" ht="14.1" customHeight="1" x14ac:dyDescent="0.25">
      <c r="A9" s="87" t="s">
        <v>132</v>
      </c>
      <c r="B9" s="53">
        <v>153260.70700600007</v>
      </c>
      <c r="C9" s="53">
        <v>314575.64933999936</v>
      </c>
      <c r="D9" s="47">
        <v>5.7072341314011519</v>
      </c>
      <c r="E9" s="53"/>
    </row>
    <row r="10" spans="1:5" ht="14.1" customHeight="1" x14ac:dyDescent="0.25">
      <c r="A10" s="87" t="s">
        <v>318</v>
      </c>
      <c r="B10" s="53">
        <v>101679.1408960004</v>
      </c>
      <c r="C10" s="53">
        <v>243514.89205999984</v>
      </c>
      <c r="D10" s="47">
        <v>4.4180040838672161</v>
      </c>
      <c r="E10" s="53"/>
    </row>
    <row r="11" spans="1:5" ht="14.1" customHeight="1" x14ac:dyDescent="0.25">
      <c r="A11" s="87" t="s">
        <v>215</v>
      </c>
      <c r="B11" s="53">
        <v>58694.281616000073</v>
      </c>
      <c r="C11" s="53">
        <v>196171.96029000008</v>
      </c>
      <c r="D11" s="47">
        <v>3.5590781096373911</v>
      </c>
      <c r="E11" s="53"/>
    </row>
    <row r="12" spans="1:5" ht="14.1" customHeight="1" x14ac:dyDescent="0.25">
      <c r="A12" s="87" t="s">
        <v>317</v>
      </c>
      <c r="B12" s="53">
        <v>62101.788684999941</v>
      </c>
      <c r="C12" s="53">
        <v>168592.84763000015</v>
      </c>
      <c r="D12" s="47">
        <v>3.0587200767853706</v>
      </c>
      <c r="E12" s="53"/>
    </row>
    <row r="13" spans="1:5" ht="14.1" customHeight="1" x14ac:dyDescent="0.25">
      <c r="A13" s="87" t="s">
        <v>133</v>
      </c>
      <c r="B13" s="53">
        <v>42432.541582999926</v>
      </c>
      <c r="C13" s="53">
        <v>126799.36408000007</v>
      </c>
      <c r="D13" s="47">
        <v>2.3004757680248078</v>
      </c>
      <c r="E13" s="53"/>
    </row>
    <row r="14" spans="1:5" ht="14.1" customHeight="1" x14ac:dyDescent="0.25">
      <c r="A14" s="87" t="s">
        <v>220</v>
      </c>
      <c r="B14" s="53">
        <v>34681.554094999992</v>
      </c>
      <c r="C14" s="53">
        <v>60271.269649999937</v>
      </c>
      <c r="D14" s="47">
        <v>1.0934802105981807</v>
      </c>
      <c r="E14" s="53"/>
    </row>
    <row r="15" spans="1:5" ht="14.1" customHeight="1" x14ac:dyDescent="0.25">
      <c r="A15" s="87" t="s">
        <v>303</v>
      </c>
      <c r="B15" s="53">
        <v>22888.201175000006</v>
      </c>
      <c r="C15" s="53">
        <v>54390.857640000009</v>
      </c>
      <c r="D15" s="47">
        <v>0.98679398678973984</v>
      </c>
      <c r="E15" s="53"/>
    </row>
    <row r="16" spans="1:5" ht="14.1" customHeight="1" x14ac:dyDescent="0.25">
      <c r="A16" s="87" t="s">
        <v>476</v>
      </c>
      <c r="B16" s="53">
        <v>9673.491555999999</v>
      </c>
      <c r="C16" s="53">
        <v>39754.804010000007</v>
      </c>
      <c r="D16" s="47">
        <v>0.72125727089514291</v>
      </c>
      <c r="E16" s="53"/>
    </row>
    <row r="17" spans="1:5" ht="14.1" customHeight="1" x14ac:dyDescent="0.25">
      <c r="A17" s="87" t="s">
        <v>482</v>
      </c>
      <c r="B17" s="53">
        <v>29655.509489</v>
      </c>
      <c r="C17" s="53">
        <v>28848.466779999999</v>
      </c>
      <c r="D17" s="47">
        <v>0.52338747322255974</v>
      </c>
      <c r="E17" s="53"/>
    </row>
    <row r="18" spans="1:5" ht="14.1" customHeight="1" x14ac:dyDescent="0.25">
      <c r="A18" s="87" t="s">
        <v>299</v>
      </c>
      <c r="B18" s="53">
        <v>7429.4222860000027</v>
      </c>
      <c r="C18" s="53">
        <v>28594.675919999972</v>
      </c>
      <c r="D18" s="47">
        <v>0.5187830359068657</v>
      </c>
      <c r="E18" s="53"/>
    </row>
    <row r="19" spans="1:5" ht="14.1" customHeight="1" x14ac:dyDescent="0.25">
      <c r="A19" s="87" t="s">
        <v>241</v>
      </c>
      <c r="B19" s="53">
        <v>8129.3639060000005</v>
      </c>
      <c r="C19" s="53">
        <v>22598.22638</v>
      </c>
      <c r="D19" s="47">
        <v>0.40999158445881168</v>
      </c>
      <c r="E19" s="53"/>
    </row>
    <row r="20" spans="1:5" ht="14.1" customHeight="1" x14ac:dyDescent="0.25">
      <c r="A20" s="87" t="s">
        <v>301</v>
      </c>
      <c r="B20" s="53">
        <v>4211.4432150000002</v>
      </c>
      <c r="C20" s="53">
        <v>16311.401530000001</v>
      </c>
      <c r="D20" s="47">
        <v>0.29593195702947844</v>
      </c>
      <c r="E20" s="53"/>
    </row>
    <row r="21" spans="1:5" ht="14.1" customHeight="1" x14ac:dyDescent="0.25">
      <c r="A21" s="87" t="s">
        <v>307</v>
      </c>
      <c r="B21" s="53">
        <v>5121.591046999999</v>
      </c>
      <c r="C21" s="53">
        <v>14968.993749999998</v>
      </c>
      <c r="D21" s="47">
        <v>0.27157713008610673</v>
      </c>
      <c r="E21" s="53"/>
    </row>
    <row r="22" spans="1:5" ht="14.1" customHeight="1" x14ac:dyDescent="0.25">
      <c r="A22" s="87" t="s">
        <v>223</v>
      </c>
      <c r="B22" s="53">
        <v>1051.7740970000002</v>
      </c>
      <c r="C22" s="53">
        <v>3769.9136800000001</v>
      </c>
      <c r="D22" s="47">
        <v>6.839620317743493E-2</v>
      </c>
      <c r="E22" s="53"/>
    </row>
    <row r="23" spans="1:5" ht="14.1" customHeight="1" x14ac:dyDescent="0.25">
      <c r="A23" s="87" t="s">
        <v>313</v>
      </c>
      <c r="B23" s="53">
        <v>213.25066100000001</v>
      </c>
      <c r="C23" s="53">
        <v>705.80385999999999</v>
      </c>
      <c r="D23" s="47">
        <v>1.2805148422384524E-2</v>
      </c>
      <c r="E23" s="53"/>
    </row>
    <row r="24" spans="1:5" ht="17.100000000000001" customHeight="1" thickBot="1" x14ac:dyDescent="0.3">
      <c r="A24" s="107" t="s">
        <v>130</v>
      </c>
      <c r="B24" s="108"/>
      <c r="C24" s="108">
        <v>2342250.9141689967</v>
      </c>
      <c r="D24" s="109">
        <v>100</v>
      </c>
    </row>
    <row r="25" spans="1:5" ht="14.1" customHeight="1" thickTop="1" x14ac:dyDescent="0.25">
      <c r="A25" s="87" t="s">
        <v>262</v>
      </c>
      <c r="B25" s="53">
        <v>1440759.1017350007</v>
      </c>
      <c r="C25" s="53">
        <v>1052324.7457419978</v>
      </c>
      <c r="D25" s="47">
        <v>44.927925500046193</v>
      </c>
      <c r="E25" s="53"/>
    </row>
    <row r="26" spans="1:5" ht="14.1" customHeight="1" x14ac:dyDescent="0.25">
      <c r="A26" s="87" t="s">
        <v>213</v>
      </c>
      <c r="B26" s="53">
        <v>43058.184098000005</v>
      </c>
      <c r="C26" s="53">
        <v>88494.997426999864</v>
      </c>
      <c r="D26" s="47">
        <v>3.7782031332196899</v>
      </c>
      <c r="E26" s="53"/>
    </row>
    <row r="27" spans="1:5" ht="14.1" customHeight="1" x14ac:dyDescent="0.25">
      <c r="A27" s="87" t="s">
        <v>214</v>
      </c>
      <c r="B27" s="53">
        <v>266911.71502399986</v>
      </c>
      <c r="C27" s="53">
        <v>297169.42143899912</v>
      </c>
      <c r="D27" s="47">
        <v>12.687343599327033</v>
      </c>
      <c r="E27" s="53"/>
    </row>
    <row r="28" spans="1:5" ht="14.1" customHeight="1" x14ac:dyDescent="0.25">
      <c r="A28" s="87" t="s">
        <v>132</v>
      </c>
      <c r="B28" s="53">
        <v>75591.951016999985</v>
      </c>
      <c r="C28" s="53">
        <v>165574.75384499982</v>
      </c>
      <c r="D28" s="47">
        <v>7.0690442617990739</v>
      </c>
      <c r="E28" s="53"/>
    </row>
    <row r="29" spans="1:5" ht="14.1" customHeight="1" x14ac:dyDescent="0.25">
      <c r="A29" s="87" t="s">
        <v>318</v>
      </c>
      <c r="B29" s="53">
        <v>1622262.8917749992</v>
      </c>
      <c r="C29" s="53">
        <v>514486.54586099979</v>
      </c>
      <c r="D29" s="47">
        <v>21.965475293390316</v>
      </c>
      <c r="E29" s="53"/>
    </row>
    <row r="30" spans="1:5" ht="14.1" customHeight="1" x14ac:dyDescent="0.25">
      <c r="A30" s="87" t="s">
        <v>215</v>
      </c>
      <c r="B30" s="53">
        <v>258.24585999999999</v>
      </c>
      <c r="C30" s="53">
        <v>590.15150200000005</v>
      </c>
      <c r="D30" s="47">
        <v>2.519591297542001E-2</v>
      </c>
      <c r="E30" s="53"/>
    </row>
    <row r="31" spans="1:5" ht="14.1" customHeight="1" x14ac:dyDescent="0.25">
      <c r="A31" s="87" t="s">
        <v>317</v>
      </c>
      <c r="B31" s="53">
        <v>1121.0486879999985</v>
      </c>
      <c r="C31" s="53">
        <v>3070.1298160000001</v>
      </c>
      <c r="D31" s="47">
        <v>0.13107604302458972</v>
      </c>
      <c r="E31" s="53"/>
    </row>
    <row r="32" spans="1:5" ht="14.1" customHeight="1" x14ac:dyDescent="0.25">
      <c r="A32" s="87" t="s">
        <v>133</v>
      </c>
      <c r="B32" s="53">
        <v>85.340097999999983</v>
      </c>
      <c r="C32" s="53">
        <v>1241.6038290000001</v>
      </c>
      <c r="D32" s="47">
        <v>5.3009001789225754E-2</v>
      </c>
      <c r="E32" s="53"/>
    </row>
    <row r="33" spans="1:5" ht="14.1" customHeight="1" x14ac:dyDescent="0.25">
      <c r="A33" s="87" t="s">
        <v>220</v>
      </c>
      <c r="B33" s="53">
        <v>67937.39574300003</v>
      </c>
      <c r="C33" s="53">
        <v>18569.909541000001</v>
      </c>
      <c r="D33" s="47">
        <v>0.79282323805126531</v>
      </c>
      <c r="E33" s="53"/>
    </row>
    <row r="34" spans="1:5" ht="14.1" customHeight="1" x14ac:dyDescent="0.25">
      <c r="A34" s="87" t="s">
        <v>303</v>
      </c>
      <c r="B34" s="53">
        <v>9216.7706929999968</v>
      </c>
      <c r="C34" s="53">
        <v>14355.115053000001</v>
      </c>
      <c r="D34" s="47">
        <v>0.61287691110126119</v>
      </c>
      <c r="E34" s="53"/>
    </row>
    <row r="35" spans="1:5" ht="14.1" customHeight="1" x14ac:dyDescent="0.25">
      <c r="A35" s="87" t="s">
        <v>476</v>
      </c>
      <c r="B35" s="53">
        <v>329.71683399999995</v>
      </c>
      <c r="C35" s="53">
        <v>1176.6930309999996</v>
      </c>
      <c r="D35" s="47">
        <v>5.0237701856868593E-2</v>
      </c>
      <c r="E35" s="53"/>
    </row>
    <row r="36" spans="1:5" ht="14.1" customHeight="1" x14ac:dyDescent="0.25">
      <c r="A36" s="87" t="s">
        <v>482</v>
      </c>
      <c r="B36" s="53">
        <v>439.02564599999988</v>
      </c>
      <c r="C36" s="53">
        <v>1936.9791050000001</v>
      </c>
      <c r="D36" s="47">
        <v>8.2697335852560339E-2</v>
      </c>
      <c r="E36" s="53"/>
    </row>
    <row r="37" spans="1:5" ht="14.1" customHeight="1" x14ac:dyDescent="0.25">
      <c r="A37" s="87" t="s">
        <v>299</v>
      </c>
      <c r="B37" s="53">
        <v>117186.18098299997</v>
      </c>
      <c r="C37" s="53">
        <v>35545.124265999992</v>
      </c>
      <c r="D37" s="47">
        <v>1.5175626168390668</v>
      </c>
      <c r="E37" s="53"/>
    </row>
    <row r="38" spans="1:5" ht="14.1" customHeight="1" x14ac:dyDescent="0.25">
      <c r="A38" s="87" t="s">
        <v>241</v>
      </c>
      <c r="B38" s="53">
        <v>11532.274634999998</v>
      </c>
      <c r="C38" s="53">
        <v>53036.168059999967</v>
      </c>
      <c r="D38" s="47">
        <v>2.2643247885684605</v>
      </c>
      <c r="E38" s="53"/>
    </row>
    <row r="39" spans="1:5" ht="14.1" customHeight="1" x14ac:dyDescent="0.25">
      <c r="A39" s="87" t="s">
        <v>301</v>
      </c>
      <c r="B39" s="53">
        <v>5472.6583010000013</v>
      </c>
      <c r="C39" s="53">
        <v>17153.924427999998</v>
      </c>
      <c r="D39" s="47">
        <v>0.73236920622938517</v>
      </c>
      <c r="E39" s="53"/>
    </row>
    <row r="40" spans="1:5" ht="14.1" customHeight="1" x14ac:dyDescent="0.25">
      <c r="A40" s="87" t="s">
        <v>307</v>
      </c>
      <c r="B40" s="53">
        <v>14995.23329</v>
      </c>
      <c r="C40" s="53">
        <v>58257.473928999992</v>
      </c>
      <c r="D40" s="47">
        <v>2.4872430864081472</v>
      </c>
      <c r="E40" s="53"/>
    </row>
    <row r="41" spans="1:5" ht="14.1" customHeight="1" x14ac:dyDescent="0.25">
      <c r="A41" s="87" t="s">
        <v>223</v>
      </c>
      <c r="B41" s="53">
        <v>1817.4626139999998</v>
      </c>
      <c r="C41" s="53">
        <v>17932.839459999996</v>
      </c>
      <c r="D41" s="47">
        <v>0.76562418447651059</v>
      </c>
      <c r="E41" s="53"/>
    </row>
    <row r="42" spans="1:5" ht="14.1" customHeight="1" x14ac:dyDescent="0.25">
      <c r="A42" s="87" t="s">
        <v>313</v>
      </c>
      <c r="B42" s="53">
        <v>252.69150100000004</v>
      </c>
      <c r="C42" s="53">
        <v>1334.337835</v>
      </c>
      <c r="D42" s="47">
        <v>5.6968185044914688E-2</v>
      </c>
      <c r="E42" s="53"/>
    </row>
    <row r="43" spans="1:5" ht="14.1" customHeight="1" x14ac:dyDescent="0.25">
      <c r="A43" s="50"/>
      <c r="B43" s="51"/>
      <c r="C43" s="51"/>
      <c r="D43" s="54" t="s">
        <v>127</v>
      </c>
      <c r="E43" s="53"/>
    </row>
    <row r="44" spans="1:5" ht="14.1" customHeight="1" x14ac:dyDescent="0.25">
      <c r="A44" s="52" t="s">
        <v>222</v>
      </c>
      <c r="B44" s="42"/>
      <c r="C44" s="42"/>
      <c r="D44" s="47"/>
      <c r="E44" s="53"/>
    </row>
    <row r="45" spans="1:5" ht="23.1" customHeight="1" x14ac:dyDescent="0.25">
      <c r="A45" s="101" t="s">
        <v>250</v>
      </c>
      <c r="B45" s="102" t="s">
        <v>288</v>
      </c>
      <c r="C45" s="102" t="s">
        <v>365</v>
      </c>
      <c r="D45" s="103" t="s">
        <v>329</v>
      </c>
      <c r="E45" s="53"/>
    </row>
    <row r="46" spans="1:5" ht="18" customHeight="1" thickBot="1" x14ac:dyDescent="0.3">
      <c r="A46" s="107" t="s">
        <v>377</v>
      </c>
      <c r="B46" s="108"/>
      <c r="C46" s="108">
        <v>3169624.7527010012</v>
      </c>
      <c r="D46" s="112"/>
      <c r="E46" s="53"/>
    </row>
    <row r="47" spans="1:5" ht="14.1" customHeight="1" thickTop="1" x14ac:dyDescent="0.25">
      <c r="A47" s="23" t="s">
        <v>262</v>
      </c>
      <c r="B47" s="53"/>
      <c r="C47" s="53">
        <v>2384701.0835879981</v>
      </c>
      <c r="D47" s="48"/>
      <c r="E47" s="53"/>
    </row>
    <row r="48" spans="1:5" ht="14.1" customHeight="1" x14ac:dyDescent="0.25">
      <c r="A48" s="23" t="s">
        <v>213</v>
      </c>
      <c r="B48" s="53"/>
      <c r="C48" s="53">
        <v>317118.16748300043</v>
      </c>
      <c r="D48" s="48"/>
      <c r="E48" s="53"/>
    </row>
    <row r="49" spans="1:5" ht="14.1" customHeight="1" x14ac:dyDescent="0.25">
      <c r="A49" s="23" t="s">
        <v>214</v>
      </c>
      <c r="B49" s="53"/>
      <c r="C49" s="53">
        <v>52198.12459100195</v>
      </c>
      <c r="D49" s="48"/>
      <c r="E49" s="53"/>
    </row>
    <row r="50" spans="1:5" ht="14.1" customHeight="1" x14ac:dyDescent="0.25">
      <c r="A50" s="23" t="s">
        <v>132</v>
      </c>
      <c r="B50" s="53"/>
      <c r="C50" s="53">
        <v>149000.89549499954</v>
      </c>
      <c r="D50" s="48"/>
      <c r="E50" s="53"/>
    </row>
    <row r="51" spans="1:5" ht="14.1" customHeight="1" x14ac:dyDescent="0.25">
      <c r="A51" s="23" t="s">
        <v>318</v>
      </c>
      <c r="B51" s="53"/>
      <c r="C51" s="53">
        <v>-270971.65380099998</v>
      </c>
      <c r="D51" s="48"/>
      <c r="E51" s="53"/>
    </row>
    <row r="52" spans="1:5" ht="14.1" customHeight="1" x14ac:dyDescent="0.25">
      <c r="A52" s="23" t="s">
        <v>215</v>
      </c>
      <c r="B52" s="53"/>
      <c r="C52" s="53">
        <v>195581.80878800008</v>
      </c>
      <c r="D52" s="48"/>
      <c r="E52" s="53"/>
    </row>
    <row r="53" spans="1:5" ht="14.1" customHeight="1" x14ac:dyDescent="0.25">
      <c r="A53" s="23" t="s">
        <v>317</v>
      </c>
      <c r="B53" s="53"/>
      <c r="C53" s="53">
        <v>165522.71781400015</v>
      </c>
      <c r="D53" s="48"/>
      <c r="E53" s="53"/>
    </row>
    <row r="54" spans="1:5" ht="14.1" customHeight="1" x14ac:dyDescent="0.25">
      <c r="A54" s="23" t="s">
        <v>133</v>
      </c>
      <c r="B54" s="53"/>
      <c r="C54" s="53">
        <v>125557.76025100007</v>
      </c>
      <c r="D54" s="48"/>
      <c r="E54" s="53"/>
    </row>
    <row r="55" spans="1:5" ht="14.1" customHeight="1" x14ac:dyDescent="0.25">
      <c r="A55" s="23" t="s">
        <v>220</v>
      </c>
      <c r="B55" s="53"/>
      <c r="C55" s="53">
        <v>41701.360108999936</v>
      </c>
      <c r="D55" s="48"/>
      <c r="E55" s="53"/>
    </row>
    <row r="56" spans="1:5" ht="14.1" customHeight="1" x14ac:dyDescent="0.25">
      <c r="A56" s="23" t="s">
        <v>303</v>
      </c>
      <c r="B56" s="53"/>
      <c r="C56" s="53">
        <v>40035.742587000008</v>
      </c>
      <c r="D56" s="48"/>
      <c r="E56" s="53"/>
    </row>
    <row r="57" spans="1:5" ht="14.1" customHeight="1" x14ac:dyDescent="0.25">
      <c r="A57" s="23" t="s">
        <v>476</v>
      </c>
      <c r="B57" s="53"/>
      <c r="C57" s="53">
        <v>38578.110979000005</v>
      </c>
      <c r="D57" s="48"/>
      <c r="E57" s="53"/>
    </row>
    <row r="58" spans="1:5" ht="14.1" customHeight="1" x14ac:dyDescent="0.25">
      <c r="A58" s="23" t="s">
        <v>482</v>
      </c>
      <c r="B58" s="53"/>
      <c r="C58" s="53">
        <v>26911.487675</v>
      </c>
      <c r="D58" s="48"/>
      <c r="E58" s="53"/>
    </row>
    <row r="59" spans="1:5" ht="14.1" customHeight="1" x14ac:dyDescent="0.25">
      <c r="A59" s="23" t="s">
        <v>299</v>
      </c>
      <c r="B59" s="53"/>
      <c r="C59" s="53">
        <v>-6950.4483460000192</v>
      </c>
      <c r="D59" s="48"/>
      <c r="E59" s="53"/>
    </row>
    <row r="60" spans="1:5" ht="14.1" customHeight="1" x14ac:dyDescent="0.25">
      <c r="A60" s="23" t="s">
        <v>241</v>
      </c>
      <c r="B60" s="53"/>
      <c r="C60" s="53">
        <v>-30437.941679999967</v>
      </c>
      <c r="D60" s="48"/>
      <c r="E60" s="53"/>
    </row>
    <row r="61" spans="1:5" ht="14.1" customHeight="1" x14ac:dyDescent="0.25">
      <c r="A61" s="23" t="s">
        <v>301</v>
      </c>
      <c r="B61" s="53"/>
      <c r="C61" s="53">
        <v>-842.52289799999744</v>
      </c>
      <c r="D61" s="48"/>
      <c r="E61" s="53"/>
    </row>
    <row r="62" spans="1:5" ht="14.1" customHeight="1" x14ac:dyDescent="0.25">
      <c r="A62" s="23" t="s">
        <v>307</v>
      </c>
      <c r="B62" s="53"/>
      <c r="C62" s="53">
        <v>-43288.480178999991</v>
      </c>
      <c r="D62" s="48"/>
      <c r="E62" s="53"/>
    </row>
    <row r="63" spans="1:5" ht="14.1" customHeight="1" x14ac:dyDescent="0.25">
      <c r="A63" s="23" t="s">
        <v>223</v>
      </c>
      <c r="B63" s="53"/>
      <c r="C63" s="53">
        <v>-14162.925779999996</v>
      </c>
      <c r="D63" s="48"/>
      <c r="E63" s="53"/>
    </row>
    <row r="64" spans="1:5" ht="14.1" customHeight="1" x14ac:dyDescent="0.25">
      <c r="A64" s="41" t="s">
        <v>313</v>
      </c>
      <c r="B64" s="83"/>
      <c r="C64" s="236">
        <v>-628.53397500000005</v>
      </c>
      <c r="D64" s="49"/>
      <c r="E64" s="53"/>
    </row>
    <row r="65" spans="1:4" ht="9" customHeight="1" x14ac:dyDescent="0.25">
      <c r="A65" s="27" t="s">
        <v>354</v>
      </c>
      <c r="D65" s="47"/>
    </row>
    <row r="66" spans="1:4" ht="9" customHeight="1" x14ac:dyDescent="0.25">
      <c r="A66" s="28" t="s">
        <v>245</v>
      </c>
      <c r="D66" s="47"/>
    </row>
    <row r="67" spans="1:4" ht="9" customHeight="1" x14ac:dyDescent="0.25">
      <c r="A67" s="56" t="s">
        <v>477</v>
      </c>
      <c r="D67" s="47"/>
    </row>
    <row r="68" spans="1:4" ht="14.1" customHeight="1" x14ac:dyDescent="0.25">
      <c r="D68" s="47"/>
    </row>
    <row r="69" spans="1:4" ht="14.1" customHeight="1" x14ac:dyDescent="0.25">
      <c r="D69" s="47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E1FFEF"/>
    <pageSetUpPr autoPageBreaks="0"/>
  </sheetPr>
  <dimension ref="A1:I68"/>
  <sheetViews>
    <sheetView showGridLines="0" defaultGridColor="0" colorId="8" zoomScale="150" zoomScaleNormal="150" zoomScaleSheetLayoutView="100" workbookViewId="0">
      <selection activeCell="G19" sqref="G19"/>
    </sheetView>
  </sheetViews>
  <sheetFormatPr baseColWidth="10" defaultColWidth="29.85546875" defaultRowHeight="14.1" customHeight="1" x14ac:dyDescent="0.25"/>
  <cols>
    <col min="1" max="1" width="18.7109375" style="2" customWidth="1"/>
    <col min="2" max="3" width="14.85546875" style="2" customWidth="1"/>
    <col min="4" max="5" width="12" style="2" customWidth="1"/>
    <col min="6" max="6" width="9.42578125" style="2" customWidth="1"/>
    <col min="7" max="9" width="7.42578125" style="2" customWidth="1"/>
    <col min="10" max="16384" width="29.85546875" style="2"/>
  </cols>
  <sheetData>
    <row r="1" spans="1:9" ht="14.1" customHeight="1" x14ac:dyDescent="0.25">
      <c r="A1" s="322" t="s">
        <v>763</v>
      </c>
      <c r="B1" s="322"/>
      <c r="C1" s="322"/>
      <c r="D1" s="322"/>
      <c r="E1" s="217"/>
    </row>
    <row r="2" spans="1:9" ht="3.95" customHeight="1" x14ac:dyDescent="0.25">
      <c r="E2" s="217"/>
    </row>
    <row r="3" spans="1:9" ht="23.1" customHeight="1" x14ac:dyDescent="0.25">
      <c r="A3" s="101" t="s">
        <v>250</v>
      </c>
      <c r="B3" s="102" t="s">
        <v>288</v>
      </c>
      <c r="C3" s="102" t="s">
        <v>365</v>
      </c>
      <c r="D3" s="103" t="s">
        <v>329</v>
      </c>
      <c r="E3" s="217"/>
    </row>
    <row r="4" spans="1:9" ht="18" customHeight="1" thickBot="1" x14ac:dyDescent="0.3">
      <c r="A4" s="107" t="s">
        <v>129</v>
      </c>
      <c r="B4" s="108"/>
      <c r="C4" s="108">
        <f>+SUM(C6:C9)</f>
        <v>126295.33818999991</v>
      </c>
      <c r="D4" s="109">
        <f>+C4*100/C4</f>
        <v>100</v>
      </c>
      <c r="E4" s="217"/>
    </row>
    <row r="5" spans="1:9" ht="6.95" customHeight="1" thickTop="1" x14ac:dyDescent="0.25">
      <c r="A5" s="120"/>
      <c r="B5" s="121"/>
      <c r="C5" s="121"/>
      <c r="D5" s="123"/>
      <c r="E5" s="217"/>
      <c r="F5" s="217"/>
    </row>
    <row r="6" spans="1:9" ht="14.1" customHeight="1" x14ac:dyDescent="0.25">
      <c r="A6" s="113" t="s">
        <v>218</v>
      </c>
      <c r="B6" s="114">
        <v>46716.019771000014</v>
      </c>
      <c r="C6" s="114">
        <v>78893.223009999914</v>
      </c>
      <c r="D6" s="115">
        <f>+C6*100/$C$4</f>
        <v>62.467248705025199</v>
      </c>
      <c r="E6" s="217"/>
      <c r="F6" s="217"/>
    </row>
    <row r="7" spans="1:9" ht="14.1" customHeight="1" x14ac:dyDescent="0.25">
      <c r="A7" s="113" t="s">
        <v>305</v>
      </c>
      <c r="B7" s="114">
        <v>11495.430183999999</v>
      </c>
      <c r="C7" s="114">
        <v>36922.61412999998</v>
      </c>
      <c r="D7" s="115">
        <f>+C7*100/$C$4</f>
        <v>29.235136196755931</v>
      </c>
      <c r="E7" s="217"/>
      <c r="F7" s="217"/>
    </row>
    <row r="8" spans="1:9" ht="14.1" customHeight="1" x14ac:dyDescent="0.25">
      <c r="A8" s="113" t="s">
        <v>304</v>
      </c>
      <c r="B8" s="114">
        <v>4144.2704249999961</v>
      </c>
      <c r="C8" s="114">
        <v>9240.8591500000002</v>
      </c>
      <c r="D8" s="115">
        <f>+C8*100/$C$4</f>
        <v>7.3168648046992546</v>
      </c>
      <c r="E8" s="217"/>
      <c r="F8" s="217"/>
    </row>
    <row r="9" spans="1:9" ht="14.1" customHeight="1" x14ac:dyDescent="0.25">
      <c r="A9" s="113" t="s">
        <v>314</v>
      </c>
      <c r="B9" s="114">
        <v>735.40705599999967</v>
      </c>
      <c r="C9" s="114">
        <v>1238.6419000000003</v>
      </c>
      <c r="D9" s="115">
        <f>+C9*100/$C$4</f>
        <v>0.98075029351960374</v>
      </c>
      <c r="E9" s="217"/>
      <c r="F9" s="217"/>
    </row>
    <row r="10" spans="1:9" ht="18" customHeight="1" thickBot="1" x14ac:dyDescent="0.3">
      <c r="A10" s="107" t="s">
        <v>130</v>
      </c>
      <c r="B10" s="108"/>
      <c r="C10" s="108">
        <f>+SUM(C12:C15)</f>
        <v>2101567.6510190023</v>
      </c>
      <c r="D10" s="109">
        <f>+C10*100/C10</f>
        <v>100</v>
      </c>
      <c r="E10" s="217"/>
      <c r="F10" s="217"/>
    </row>
    <row r="11" spans="1:9" ht="5.0999999999999996" customHeight="1" thickTop="1" x14ac:dyDescent="0.25">
      <c r="A11" s="120"/>
      <c r="B11" s="121"/>
      <c r="C11" s="121"/>
      <c r="D11" s="123"/>
      <c r="E11" s="217"/>
      <c r="F11" s="217"/>
    </row>
    <row r="12" spans="1:9" ht="14.1" customHeight="1" x14ac:dyDescent="0.25">
      <c r="A12" s="113" t="s">
        <v>218</v>
      </c>
      <c r="B12" s="114">
        <v>331165.45655299991</v>
      </c>
      <c r="C12" s="114">
        <v>353392.46136500034</v>
      </c>
      <c r="D12" s="115">
        <f>+C12*100/$C$10</f>
        <v>16.815659547940243</v>
      </c>
      <c r="E12" s="217"/>
      <c r="F12" s="217"/>
      <c r="G12" s="276"/>
      <c r="H12" s="264"/>
      <c r="I12" s="264"/>
    </row>
    <row r="13" spans="1:9" ht="14.1" customHeight="1" x14ac:dyDescent="0.25">
      <c r="A13" s="113" t="s">
        <v>305</v>
      </c>
      <c r="B13" s="114">
        <v>3817678.879118002</v>
      </c>
      <c r="C13" s="114">
        <v>1480770.6332330017</v>
      </c>
      <c r="D13" s="115">
        <f>+C13*100/$C$10</f>
        <v>70.460288657136971</v>
      </c>
      <c r="E13" s="217"/>
      <c r="F13" s="217"/>
      <c r="G13" s="276"/>
      <c r="H13" s="264"/>
      <c r="I13" s="264"/>
    </row>
    <row r="14" spans="1:9" ht="14.1" customHeight="1" x14ac:dyDescent="0.25">
      <c r="A14" s="113" t="s">
        <v>304</v>
      </c>
      <c r="B14" s="114">
        <v>130577.38528900004</v>
      </c>
      <c r="C14" s="114">
        <v>94861.62415199996</v>
      </c>
      <c r="D14" s="115">
        <f>+C14*100/$C$10</f>
        <v>4.5138506060465735</v>
      </c>
      <c r="E14" s="217"/>
      <c r="F14" s="114"/>
      <c r="G14" s="276"/>
      <c r="H14" s="264"/>
      <c r="I14" s="264"/>
    </row>
    <row r="15" spans="1:9" ht="14.1" customHeight="1" x14ac:dyDescent="0.25">
      <c r="A15" s="113" t="s">
        <v>314</v>
      </c>
      <c r="B15" s="114">
        <v>285643.45864000008</v>
      </c>
      <c r="C15" s="114">
        <v>172542.93226899998</v>
      </c>
      <c r="D15" s="115">
        <f>+C15*100/$C$10</f>
        <v>8.2102011888762103</v>
      </c>
      <c r="E15" s="217"/>
      <c r="F15" s="114"/>
      <c r="G15" s="276"/>
      <c r="H15" s="264"/>
      <c r="I15" s="264"/>
    </row>
    <row r="16" spans="1:9" ht="18.95" customHeight="1" thickBot="1" x14ac:dyDescent="0.3">
      <c r="A16" s="107" t="s">
        <v>33</v>
      </c>
      <c r="B16" s="108"/>
      <c r="C16" s="108">
        <f>+C4-C10</f>
        <v>-1975272.3128290025</v>
      </c>
      <c r="D16" s="112"/>
      <c r="E16" s="217"/>
      <c r="F16" s="114"/>
    </row>
    <row r="17" spans="1:9" ht="3.95" customHeight="1" thickTop="1" x14ac:dyDescent="0.25">
      <c r="A17" s="120"/>
      <c r="B17" s="121"/>
      <c r="C17" s="121"/>
      <c r="D17" s="122"/>
      <c r="E17" s="217"/>
      <c r="F17" s="114"/>
    </row>
    <row r="18" spans="1:9" ht="14.1" customHeight="1" x14ac:dyDescent="0.25">
      <c r="A18" s="113" t="s">
        <v>218</v>
      </c>
      <c r="B18" s="114"/>
      <c r="C18" s="114">
        <f>+C6-C12</f>
        <v>-274499.23835500045</v>
      </c>
      <c r="D18" s="116"/>
      <c r="E18" s="217"/>
      <c r="F18" s="114"/>
      <c r="H18" s="114"/>
      <c r="I18" s="114"/>
    </row>
    <row r="19" spans="1:9" ht="14.1" customHeight="1" x14ac:dyDescent="0.25">
      <c r="A19" s="113" t="s">
        <v>305</v>
      </c>
      <c r="B19" s="114"/>
      <c r="C19" s="114">
        <f>+C7-C13</f>
        <v>-1443848.0191030018</v>
      </c>
      <c r="D19" s="116"/>
      <c r="E19" s="217"/>
      <c r="F19" s="114"/>
      <c r="H19" s="114"/>
      <c r="I19" s="114"/>
    </row>
    <row r="20" spans="1:9" ht="14.1" customHeight="1" x14ac:dyDescent="0.25">
      <c r="A20" s="113" t="s">
        <v>304</v>
      </c>
      <c r="B20" s="114"/>
      <c r="C20" s="114">
        <f>+C8-C14</f>
        <v>-85620.765001999956</v>
      </c>
      <c r="D20" s="116"/>
      <c r="E20" s="217"/>
      <c r="F20" s="114"/>
      <c r="H20" s="114"/>
      <c r="I20" s="114"/>
    </row>
    <row r="21" spans="1:9" ht="14.1" customHeight="1" x14ac:dyDescent="0.25">
      <c r="A21" s="117" t="s">
        <v>314</v>
      </c>
      <c r="B21" s="118"/>
      <c r="C21" s="118">
        <f>+C9-C15</f>
        <v>-171304.29036899999</v>
      </c>
      <c r="D21" s="119"/>
      <c r="E21" s="217"/>
      <c r="F21" s="114"/>
      <c r="H21" s="114"/>
      <c r="I21" s="114"/>
    </row>
    <row r="22" spans="1:9" ht="9" customHeight="1" x14ac:dyDescent="0.25">
      <c r="A22" s="27" t="s">
        <v>354</v>
      </c>
      <c r="B22" s="53"/>
      <c r="C22" s="53"/>
      <c r="D22" s="47"/>
      <c r="E22" s="47"/>
    </row>
    <row r="23" spans="1:9" ht="9" customHeight="1" x14ac:dyDescent="0.25">
      <c r="A23" s="28" t="s">
        <v>245</v>
      </c>
      <c r="B23" s="53"/>
      <c r="C23" s="53"/>
      <c r="D23" s="47"/>
      <c r="E23" s="47"/>
    </row>
    <row r="24" spans="1:9" ht="9" customHeight="1" x14ac:dyDescent="0.25">
      <c r="A24" s="56" t="s">
        <v>477</v>
      </c>
      <c r="B24" s="53"/>
      <c r="C24" s="53"/>
      <c r="D24" s="47"/>
      <c r="E24" s="47"/>
    </row>
    <row r="25" spans="1:9" ht="14.1" customHeight="1" x14ac:dyDescent="0.25">
      <c r="B25" s="53"/>
      <c r="C25" s="53"/>
      <c r="D25" s="47"/>
      <c r="E25" s="47"/>
    </row>
    <row r="26" spans="1:9" ht="14.1" customHeight="1" x14ac:dyDescent="0.25">
      <c r="A26" s="276"/>
      <c r="B26" s="264"/>
      <c r="C26" s="264"/>
      <c r="D26" s="47"/>
      <c r="E26" s="47"/>
    </row>
    <row r="27" spans="1:9" ht="14.1" customHeight="1" x14ac:dyDescent="0.25">
      <c r="A27" s="276"/>
      <c r="B27" s="264"/>
      <c r="C27" s="264"/>
      <c r="D27" s="47"/>
      <c r="E27" s="47"/>
    </row>
    <row r="28" spans="1:9" ht="14.1" customHeight="1" x14ac:dyDescent="0.25">
      <c r="A28" s="276"/>
      <c r="B28" s="264"/>
      <c r="C28" s="264"/>
      <c r="D28" s="47"/>
      <c r="E28" s="47"/>
    </row>
    <row r="29" spans="1:9" ht="14.1" customHeight="1" x14ac:dyDescent="0.25">
      <c r="A29" s="276"/>
      <c r="B29" s="264"/>
      <c r="C29" s="264"/>
      <c r="D29" s="47"/>
      <c r="E29" s="47"/>
    </row>
    <row r="30" spans="1:9" ht="14.1" customHeight="1" x14ac:dyDescent="0.25">
      <c r="A30" s="276"/>
      <c r="B30" s="264"/>
      <c r="C30" s="264"/>
      <c r="D30" s="47"/>
      <c r="E30" s="47"/>
    </row>
    <row r="31" spans="1:9" ht="14.1" customHeight="1" x14ac:dyDescent="0.25">
      <c r="A31" s="276"/>
      <c r="B31" s="264"/>
      <c r="C31" s="264"/>
      <c r="D31" s="47"/>
      <c r="E31" s="47"/>
    </row>
    <row r="32" spans="1:9" ht="14.1" customHeight="1" x14ac:dyDescent="0.25">
      <c r="A32" s="276"/>
      <c r="B32" s="264"/>
      <c r="C32" s="264"/>
      <c r="D32" s="47"/>
      <c r="E32" s="47"/>
    </row>
    <row r="33" spans="2:5" ht="14.1" customHeight="1" x14ac:dyDescent="0.25">
      <c r="B33" s="53"/>
      <c r="C33" s="53"/>
      <c r="D33" s="47"/>
      <c r="E33" s="47"/>
    </row>
    <row r="34" spans="2:5" ht="14.1" customHeight="1" x14ac:dyDescent="0.25">
      <c r="B34" s="53"/>
      <c r="C34" s="53"/>
      <c r="D34" s="47"/>
      <c r="E34" s="47"/>
    </row>
    <row r="35" spans="2:5" ht="14.1" customHeight="1" x14ac:dyDescent="0.25">
      <c r="B35" s="53"/>
      <c r="C35" s="53"/>
      <c r="D35" s="47"/>
      <c r="E35" s="47"/>
    </row>
    <row r="36" spans="2:5" ht="14.1" customHeight="1" x14ac:dyDescent="0.25">
      <c r="B36" s="53"/>
      <c r="C36" s="53"/>
      <c r="D36" s="47"/>
      <c r="E36" s="47"/>
    </row>
    <row r="37" spans="2:5" ht="14.1" customHeight="1" x14ac:dyDescent="0.25">
      <c r="B37" s="53"/>
      <c r="C37" s="53"/>
      <c r="D37" s="47"/>
      <c r="E37" s="47"/>
    </row>
    <row r="38" spans="2:5" ht="14.1" customHeight="1" x14ac:dyDescent="0.25">
      <c r="B38" s="53"/>
      <c r="C38" s="53"/>
      <c r="D38" s="47"/>
      <c r="E38" s="47"/>
    </row>
    <row r="39" spans="2:5" ht="14.1" customHeight="1" x14ac:dyDescent="0.25">
      <c r="B39" s="53"/>
      <c r="C39" s="53"/>
      <c r="D39" s="47"/>
      <c r="E39" s="47"/>
    </row>
    <row r="40" spans="2:5" ht="14.1" customHeight="1" x14ac:dyDescent="0.25">
      <c r="B40" s="53"/>
      <c r="C40" s="53"/>
      <c r="D40" s="47"/>
      <c r="E40" s="47"/>
    </row>
    <row r="41" spans="2:5" ht="14.1" customHeight="1" x14ac:dyDescent="0.25">
      <c r="B41" s="53"/>
      <c r="C41" s="53"/>
      <c r="D41" s="47"/>
      <c r="E41" s="47"/>
    </row>
    <row r="42" spans="2:5" ht="14.1" customHeight="1" x14ac:dyDescent="0.25">
      <c r="B42" s="53"/>
      <c r="C42" s="53"/>
      <c r="D42" s="47"/>
      <c r="E42" s="47"/>
    </row>
    <row r="43" spans="2:5" ht="14.1" customHeight="1" x14ac:dyDescent="0.25">
      <c r="B43" s="53"/>
      <c r="C43" s="53"/>
      <c r="D43" s="47"/>
      <c r="E43" s="47"/>
    </row>
    <row r="44" spans="2:5" ht="14.1" customHeight="1" x14ac:dyDescent="0.25">
      <c r="B44" s="53"/>
      <c r="C44" s="53"/>
      <c r="D44" s="47"/>
      <c r="E44" s="47"/>
    </row>
    <row r="45" spans="2:5" ht="14.1" customHeight="1" x14ac:dyDescent="0.25">
      <c r="B45" s="53"/>
      <c r="C45" s="53"/>
      <c r="D45" s="47"/>
      <c r="E45" s="47"/>
    </row>
    <row r="46" spans="2:5" ht="14.1" customHeight="1" x14ac:dyDescent="0.25">
      <c r="B46" s="53"/>
      <c r="C46" s="53"/>
      <c r="D46" s="47"/>
      <c r="E46" s="47"/>
    </row>
    <row r="47" spans="2:5" ht="14.1" customHeight="1" x14ac:dyDescent="0.25">
      <c r="B47" s="53"/>
      <c r="C47" s="53"/>
      <c r="D47" s="47"/>
      <c r="E47" s="47"/>
    </row>
    <row r="48" spans="2:5" ht="14.1" customHeight="1" x14ac:dyDescent="0.25">
      <c r="B48" s="53"/>
      <c r="C48" s="53"/>
      <c r="D48" s="47"/>
      <c r="E48" s="47"/>
    </row>
    <row r="49" spans="2:5" ht="14.1" customHeight="1" x14ac:dyDescent="0.25">
      <c r="B49" s="53"/>
      <c r="C49" s="53"/>
      <c r="D49" s="47"/>
      <c r="E49" s="47"/>
    </row>
    <row r="50" spans="2:5" ht="14.1" customHeight="1" x14ac:dyDescent="0.25">
      <c r="B50" s="53"/>
      <c r="C50" s="53"/>
      <c r="D50" s="47"/>
      <c r="E50" s="47"/>
    </row>
    <row r="51" spans="2:5" ht="14.1" customHeight="1" x14ac:dyDescent="0.25">
      <c r="B51" s="53"/>
      <c r="C51" s="53"/>
      <c r="D51" s="47"/>
      <c r="E51" s="47"/>
    </row>
    <row r="52" spans="2:5" ht="14.1" customHeight="1" x14ac:dyDescent="0.25">
      <c r="B52" s="53"/>
      <c r="C52" s="53"/>
      <c r="D52" s="47"/>
      <c r="E52" s="47"/>
    </row>
    <row r="53" spans="2:5" ht="14.1" customHeight="1" x14ac:dyDescent="0.25">
      <c r="B53" s="53"/>
      <c r="C53" s="53"/>
      <c r="D53" s="47"/>
      <c r="E53" s="47"/>
    </row>
    <row r="54" spans="2:5" ht="14.1" customHeight="1" x14ac:dyDescent="0.25">
      <c r="B54" s="53"/>
      <c r="C54" s="53"/>
      <c r="D54" s="47"/>
      <c r="E54" s="47"/>
    </row>
    <row r="55" spans="2:5" ht="14.1" customHeight="1" x14ac:dyDescent="0.25">
      <c r="B55" s="53"/>
      <c r="C55" s="53"/>
      <c r="D55" s="47"/>
      <c r="E55" s="47"/>
    </row>
    <row r="56" spans="2:5" ht="14.1" customHeight="1" x14ac:dyDescent="0.25">
      <c r="B56" s="53"/>
      <c r="C56" s="53"/>
      <c r="D56" s="47"/>
      <c r="E56" s="47"/>
    </row>
    <row r="57" spans="2:5" ht="14.1" customHeight="1" x14ac:dyDescent="0.25">
      <c r="B57" s="53"/>
      <c r="C57" s="53"/>
      <c r="D57" s="47"/>
      <c r="E57" s="47"/>
    </row>
    <row r="58" spans="2:5" ht="14.1" customHeight="1" x14ac:dyDescent="0.25">
      <c r="B58" s="53"/>
      <c r="C58" s="53"/>
      <c r="D58" s="47"/>
      <c r="E58" s="47"/>
    </row>
    <row r="59" spans="2:5" ht="14.1" customHeight="1" x14ac:dyDescent="0.25">
      <c r="B59" s="53"/>
      <c r="C59" s="53"/>
      <c r="D59" s="47"/>
      <c r="E59" s="47"/>
    </row>
    <row r="60" spans="2:5" ht="14.1" customHeight="1" x14ac:dyDescent="0.25">
      <c r="B60" s="53"/>
      <c r="C60" s="53"/>
      <c r="D60" s="47"/>
      <c r="E60" s="47"/>
    </row>
    <row r="61" spans="2:5" ht="14.1" customHeight="1" x14ac:dyDescent="0.25">
      <c r="B61" s="53"/>
      <c r="C61" s="53"/>
      <c r="D61" s="47"/>
      <c r="E61" s="47"/>
    </row>
    <row r="62" spans="2:5" ht="14.1" customHeight="1" x14ac:dyDescent="0.25">
      <c r="B62" s="53"/>
      <c r="C62" s="53"/>
      <c r="D62" s="47"/>
      <c r="E62" s="47"/>
    </row>
    <row r="63" spans="2:5" ht="14.1" customHeight="1" x14ac:dyDescent="0.25">
      <c r="B63" s="53"/>
      <c r="C63" s="53"/>
      <c r="D63" s="47"/>
      <c r="E63" s="47"/>
    </row>
    <row r="64" spans="2:5" ht="14.1" customHeight="1" x14ac:dyDescent="0.25">
      <c r="D64" s="47"/>
      <c r="E64" s="47"/>
    </row>
    <row r="65" spans="4:5" ht="14.1" customHeight="1" x14ac:dyDescent="0.25">
      <c r="D65" s="47"/>
      <c r="E65" s="47"/>
    </row>
    <row r="66" spans="4:5" ht="14.1" customHeight="1" x14ac:dyDescent="0.25">
      <c r="D66" s="47"/>
      <c r="E66" s="47"/>
    </row>
    <row r="67" spans="4:5" ht="14.1" customHeight="1" x14ac:dyDescent="0.25">
      <c r="D67" s="47"/>
      <c r="E67" s="47"/>
    </row>
    <row r="68" spans="4:5" ht="14.1" customHeight="1" x14ac:dyDescent="0.25">
      <c r="D68" s="47"/>
      <c r="E68" s="47"/>
    </row>
  </sheetData>
  <mergeCells count="1">
    <mergeCell ref="A1:D1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E1FFEF"/>
    <pageSetUpPr autoPageBreaks="0"/>
  </sheetPr>
  <dimension ref="A1:E69"/>
  <sheetViews>
    <sheetView showGridLines="0" defaultGridColor="0" colorId="8" zoomScale="150" zoomScaleNormal="150" zoomScaleSheetLayoutView="100" workbookViewId="0">
      <selection activeCell="C31" sqref="C31"/>
    </sheetView>
  </sheetViews>
  <sheetFormatPr baseColWidth="10" defaultColWidth="29.85546875" defaultRowHeight="14.1" customHeight="1" x14ac:dyDescent="0.25"/>
  <cols>
    <col min="1" max="1" width="17.42578125" style="2" customWidth="1"/>
    <col min="2" max="3" width="13.7109375" style="2" customWidth="1"/>
    <col min="4" max="4" width="12" style="2" customWidth="1"/>
    <col min="5" max="5" width="8" style="2" customWidth="1"/>
    <col min="6" max="6" width="13.28515625" style="2" customWidth="1"/>
    <col min="7" max="16384" width="29.85546875" style="2"/>
  </cols>
  <sheetData>
    <row r="1" spans="1:5" ht="14.1" customHeight="1" x14ac:dyDescent="0.25">
      <c r="A1" s="322" t="s">
        <v>289</v>
      </c>
      <c r="B1" s="322"/>
      <c r="C1" s="322"/>
      <c r="D1" s="322"/>
    </row>
    <row r="2" spans="1:5" ht="14.1" customHeight="1" x14ac:dyDescent="0.25">
      <c r="A2" s="325" t="s">
        <v>764</v>
      </c>
      <c r="B2" s="325"/>
      <c r="C2" s="325"/>
      <c r="D2" s="325"/>
    </row>
    <row r="3" spans="1:5" ht="3.95" customHeight="1" x14ac:dyDescent="0.25"/>
    <row r="4" spans="1:5" ht="23.1" customHeight="1" x14ac:dyDescent="0.25">
      <c r="A4" s="101" t="s">
        <v>250</v>
      </c>
      <c r="B4" s="102" t="s">
        <v>288</v>
      </c>
      <c r="C4" s="102" t="s">
        <v>365</v>
      </c>
      <c r="D4" s="103" t="s">
        <v>329</v>
      </c>
    </row>
    <row r="5" spans="1:5" ht="18" customHeight="1" thickBot="1" x14ac:dyDescent="0.3">
      <c r="A5" s="107" t="s">
        <v>129</v>
      </c>
      <c r="B5" s="108"/>
      <c r="C5" s="108">
        <v>1698542.2869099996</v>
      </c>
      <c r="D5" s="109">
        <v>100</v>
      </c>
    </row>
    <row r="6" spans="1:5" ht="12.95" customHeight="1" thickTop="1" x14ac:dyDescent="0.25">
      <c r="A6" s="113" t="s">
        <v>195</v>
      </c>
      <c r="B6" s="114">
        <v>451086.58619500016</v>
      </c>
      <c r="C6" s="114">
        <v>449172.46477000008</v>
      </c>
      <c r="D6" s="115">
        <v>26.444585350132076</v>
      </c>
      <c r="E6" s="114"/>
    </row>
    <row r="7" spans="1:5" ht="12.95" customHeight="1" x14ac:dyDescent="0.25">
      <c r="A7" s="113" t="s">
        <v>214</v>
      </c>
      <c r="B7" s="114">
        <v>310237.03845999914</v>
      </c>
      <c r="C7" s="114">
        <v>349367.54603000107</v>
      </c>
      <c r="D7" s="115">
        <v>20.56866930676027</v>
      </c>
      <c r="E7" s="114"/>
    </row>
    <row r="8" spans="1:5" ht="12.95" customHeight="1" x14ac:dyDescent="0.25">
      <c r="A8" s="113" t="s">
        <v>132</v>
      </c>
      <c r="B8" s="114">
        <v>153260.70700600007</v>
      </c>
      <c r="C8" s="114">
        <v>314575.64933999936</v>
      </c>
      <c r="D8" s="115">
        <v>18.520330742679221</v>
      </c>
      <c r="E8" s="114"/>
    </row>
    <row r="9" spans="1:5" ht="12.95" customHeight="1" x14ac:dyDescent="0.25">
      <c r="A9" s="113" t="s">
        <v>196</v>
      </c>
      <c r="B9" s="114">
        <v>251568.2698800003</v>
      </c>
      <c r="C9" s="114">
        <v>305288.93104999955</v>
      </c>
      <c r="D9" s="115">
        <v>17.973584373067531</v>
      </c>
      <c r="E9" s="114"/>
    </row>
    <row r="10" spans="1:5" ht="12.95" customHeight="1" x14ac:dyDescent="0.25">
      <c r="A10" s="113" t="s">
        <v>219</v>
      </c>
      <c r="B10" s="114">
        <v>51204.120709000032</v>
      </c>
      <c r="C10" s="114">
        <v>81700.90350999996</v>
      </c>
      <c r="D10" s="115">
        <v>4.8100600226227419</v>
      </c>
      <c r="E10" s="114"/>
    </row>
    <row r="11" spans="1:5" ht="12.95" customHeight="1" x14ac:dyDescent="0.25">
      <c r="A11" s="113" t="s">
        <v>218</v>
      </c>
      <c r="B11" s="114">
        <v>46716.019771000014</v>
      </c>
      <c r="C11" s="114">
        <v>78893.223009999914</v>
      </c>
      <c r="D11" s="115">
        <v>4.6447606054909025</v>
      </c>
      <c r="E11" s="114"/>
    </row>
    <row r="12" spans="1:5" ht="12.95" customHeight="1" x14ac:dyDescent="0.25">
      <c r="A12" s="113" t="s">
        <v>246</v>
      </c>
      <c r="B12" s="114">
        <v>62462.510663000001</v>
      </c>
      <c r="C12" s="114">
        <v>64600.29114000003</v>
      </c>
      <c r="D12" s="115">
        <v>3.8032783544954509</v>
      </c>
      <c r="E12" s="114"/>
    </row>
    <row r="13" spans="1:5" ht="12.95" customHeight="1" x14ac:dyDescent="0.25">
      <c r="A13" s="113" t="s">
        <v>305</v>
      </c>
      <c r="B13" s="114">
        <v>11495.430183999999</v>
      </c>
      <c r="C13" s="114">
        <v>36922.61412999998</v>
      </c>
      <c r="D13" s="115">
        <v>2.1737824494890772</v>
      </c>
      <c r="E13" s="114"/>
    </row>
    <row r="14" spans="1:5" ht="12.95" customHeight="1" x14ac:dyDescent="0.25">
      <c r="A14" s="113" t="s">
        <v>304</v>
      </c>
      <c r="B14" s="114">
        <v>4144.2704249999961</v>
      </c>
      <c r="C14" s="114">
        <v>9240.8591500000002</v>
      </c>
      <c r="D14" s="115">
        <v>0.54404645802554841</v>
      </c>
      <c r="E14" s="114"/>
    </row>
    <row r="15" spans="1:5" ht="12.95" customHeight="1" x14ac:dyDescent="0.25">
      <c r="A15" s="113" t="s">
        <v>300</v>
      </c>
      <c r="B15" s="114">
        <v>3257.4411880000002</v>
      </c>
      <c r="C15" s="114">
        <v>7413.0611099999987</v>
      </c>
      <c r="D15" s="115">
        <v>0.43643665318959435</v>
      </c>
      <c r="E15" s="114"/>
    </row>
    <row r="16" spans="1:5" ht="12.95" customHeight="1" x14ac:dyDescent="0.25">
      <c r="A16" s="113" t="s">
        <v>314</v>
      </c>
      <c r="B16" s="114">
        <v>735.40705599999967</v>
      </c>
      <c r="C16" s="114">
        <v>1238.6419000000003</v>
      </c>
      <c r="D16" s="115">
        <v>7.2923818826633194E-2</v>
      </c>
      <c r="E16" s="114"/>
    </row>
    <row r="17" spans="1:5" ht="12.95" customHeight="1" x14ac:dyDescent="0.25">
      <c r="A17" s="113" t="s">
        <v>312</v>
      </c>
      <c r="B17" s="114">
        <v>183.24270799999996</v>
      </c>
      <c r="C17" s="114">
        <v>128.10176999999996</v>
      </c>
      <c r="D17" s="115">
        <v>7.5418652209738989E-3</v>
      </c>
      <c r="E17" s="114"/>
    </row>
    <row r="18" spans="1:5" ht="18" customHeight="1" thickBot="1" x14ac:dyDescent="0.3">
      <c r="A18" s="107" t="s">
        <v>130</v>
      </c>
      <c r="B18" s="108"/>
      <c r="C18" s="108">
        <v>3616657.3781810007</v>
      </c>
      <c r="D18" s="109">
        <v>100</v>
      </c>
    </row>
    <row r="19" spans="1:5" ht="12.95" customHeight="1" thickTop="1" x14ac:dyDescent="0.25">
      <c r="A19" s="113" t="s">
        <v>195</v>
      </c>
      <c r="B19" s="53">
        <v>80849.267011000018</v>
      </c>
      <c r="C19" s="53">
        <v>96570.281672999889</v>
      </c>
      <c r="D19" s="115">
        <v>2.6701528946479844</v>
      </c>
    </row>
    <row r="20" spans="1:5" ht="12.95" customHeight="1" x14ac:dyDescent="0.25">
      <c r="A20" s="113" t="s">
        <v>214</v>
      </c>
      <c r="B20" s="53">
        <v>266911.71502399986</v>
      </c>
      <c r="C20" s="53">
        <v>297169.42143899912</v>
      </c>
      <c r="D20" s="115">
        <v>8.2166871330361033</v>
      </c>
    </row>
    <row r="21" spans="1:5" ht="12.95" customHeight="1" x14ac:dyDescent="0.25">
      <c r="A21" s="113" t="s">
        <v>132</v>
      </c>
      <c r="B21" s="53">
        <v>75591.951016999985</v>
      </c>
      <c r="C21" s="53">
        <v>165574.75384499982</v>
      </c>
      <c r="D21" s="115">
        <v>4.5781155506711482</v>
      </c>
    </row>
    <row r="22" spans="1:5" ht="12.95" customHeight="1" x14ac:dyDescent="0.25">
      <c r="A22" s="113" t="s">
        <v>196</v>
      </c>
      <c r="B22" s="53">
        <v>172309.27502800006</v>
      </c>
      <c r="C22" s="53">
        <v>170040.03360900003</v>
      </c>
      <c r="D22" s="115">
        <v>4.7015798243659379</v>
      </c>
    </row>
    <row r="23" spans="1:5" ht="12.95" customHeight="1" x14ac:dyDescent="0.25">
      <c r="A23" s="113" t="s">
        <v>218</v>
      </c>
      <c r="B23" s="53">
        <v>331165.45655299991</v>
      </c>
      <c r="C23" s="53">
        <v>353392.46136500034</v>
      </c>
      <c r="D23" s="115">
        <v>9.7712452248584079</v>
      </c>
    </row>
    <row r="24" spans="1:5" ht="12.95" customHeight="1" x14ac:dyDescent="0.25">
      <c r="A24" s="113" t="s">
        <v>219</v>
      </c>
      <c r="B24" s="53">
        <v>1561968.6023139965</v>
      </c>
      <c r="C24" s="53">
        <v>763911.04007199977</v>
      </c>
      <c r="D24" s="115">
        <v>21.122018488138046</v>
      </c>
    </row>
    <row r="25" spans="1:5" ht="12.95" customHeight="1" x14ac:dyDescent="0.25">
      <c r="A25" s="113" t="s">
        <v>246</v>
      </c>
      <c r="B25" s="53">
        <v>25417.710886000001</v>
      </c>
      <c r="C25" s="53">
        <v>17012.143994000002</v>
      </c>
      <c r="D25" s="115">
        <v>0.47038306964416593</v>
      </c>
    </row>
    <row r="26" spans="1:5" ht="12.95" customHeight="1" x14ac:dyDescent="0.25">
      <c r="A26" s="113" t="s">
        <v>305</v>
      </c>
      <c r="B26" s="53">
        <v>3817678.879118002</v>
      </c>
      <c r="C26" s="53">
        <v>1480770.6332330017</v>
      </c>
      <c r="D26" s="115">
        <v>40.943071969337502</v>
      </c>
    </row>
    <row r="27" spans="1:5" ht="12.95" customHeight="1" x14ac:dyDescent="0.25">
      <c r="A27" s="113" t="s">
        <v>304</v>
      </c>
      <c r="B27" s="53">
        <v>130577.38528900004</v>
      </c>
      <c r="C27" s="53">
        <v>94861.62415199996</v>
      </c>
      <c r="D27" s="115">
        <v>2.6229087865577871</v>
      </c>
    </row>
    <row r="28" spans="1:5" ht="12.95" customHeight="1" x14ac:dyDescent="0.25">
      <c r="A28" s="113" t="s">
        <v>300</v>
      </c>
      <c r="B28" s="53">
        <v>5018.9062419999991</v>
      </c>
      <c r="C28" s="53">
        <v>4108.2845180000004</v>
      </c>
      <c r="D28" s="115">
        <v>0.11359341204906348</v>
      </c>
    </row>
    <row r="29" spans="1:5" ht="12.95" customHeight="1" x14ac:dyDescent="0.25">
      <c r="A29" s="113" t="s">
        <v>314</v>
      </c>
      <c r="B29" s="53">
        <v>285643.45864000008</v>
      </c>
      <c r="C29" s="53">
        <v>172542.93226899998</v>
      </c>
      <c r="D29" s="115">
        <v>4.7707845733449181</v>
      </c>
    </row>
    <row r="30" spans="1:5" ht="12.95" customHeight="1" x14ac:dyDescent="0.25">
      <c r="A30" s="113" t="s">
        <v>312</v>
      </c>
      <c r="B30" s="53">
        <v>186.58567099999996</v>
      </c>
      <c r="C30" s="53">
        <v>703.76801200000011</v>
      </c>
      <c r="D30" s="115">
        <v>1.945907334893748E-2</v>
      </c>
    </row>
    <row r="31" spans="1:5" ht="18" customHeight="1" thickBot="1" x14ac:dyDescent="0.3">
      <c r="A31" s="107" t="s">
        <v>377</v>
      </c>
      <c r="B31" s="108"/>
      <c r="C31" s="108">
        <v>-1918115.0912710011</v>
      </c>
      <c r="D31" s="112"/>
    </row>
    <row r="32" spans="1:5" ht="12.95" customHeight="1" thickTop="1" x14ac:dyDescent="0.25">
      <c r="A32" s="277" t="s">
        <v>195</v>
      </c>
      <c r="B32" s="278"/>
      <c r="C32" s="278">
        <v>352602.18309700018</v>
      </c>
      <c r="D32" s="279"/>
    </row>
    <row r="33" spans="1:4" ht="12.95" customHeight="1" x14ac:dyDescent="0.25">
      <c r="A33" s="113" t="s">
        <v>214</v>
      </c>
      <c r="B33" s="114"/>
      <c r="C33" s="114">
        <v>52198.12459100195</v>
      </c>
      <c r="D33" s="116"/>
    </row>
    <row r="34" spans="1:4" ht="12.95" customHeight="1" x14ac:dyDescent="0.25">
      <c r="A34" s="113" t="s">
        <v>132</v>
      </c>
      <c r="B34" s="114"/>
      <c r="C34" s="114">
        <v>149000.89549499954</v>
      </c>
      <c r="D34" s="116"/>
    </row>
    <row r="35" spans="1:4" ht="12.95" customHeight="1" x14ac:dyDescent="0.25">
      <c r="A35" s="113" t="s">
        <v>196</v>
      </c>
      <c r="B35" s="114"/>
      <c r="C35" s="114">
        <v>135248.89744099951</v>
      </c>
      <c r="D35" s="116"/>
    </row>
    <row r="36" spans="1:4" ht="12.95" customHeight="1" x14ac:dyDescent="0.25">
      <c r="A36" s="113" t="s">
        <v>218</v>
      </c>
      <c r="B36" s="114"/>
      <c r="C36" s="114">
        <v>-271691.55785500037</v>
      </c>
      <c r="D36" s="116"/>
    </row>
    <row r="37" spans="1:4" ht="12.95" customHeight="1" x14ac:dyDescent="0.25">
      <c r="A37" s="113" t="s">
        <v>219</v>
      </c>
      <c r="B37" s="114"/>
      <c r="C37" s="114">
        <v>-685017.81706199981</v>
      </c>
      <c r="D37" s="116"/>
    </row>
    <row r="38" spans="1:4" ht="12.95" customHeight="1" x14ac:dyDescent="0.25">
      <c r="A38" s="113" t="s">
        <v>246</v>
      </c>
      <c r="B38" s="114"/>
      <c r="C38" s="114">
        <v>47588.147146000032</v>
      </c>
      <c r="D38" s="116"/>
    </row>
    <row r="39" spans="1:4" ht="12.95" customHeight="1" x14ac:dyDescent="0.25">
      <c r="A39" s="113" t="s">
        <v>305</v>
      </c>
      <c r="B39" s="114"/>
      <c r="C39" s="114">
        <v>-1443848.0191030018</v>
      </c>
      <c r="D39" s="116"/>
    </row>
    <row r="40" spans="1:4" ht="12.95" customHeight="1" x14ac:dyDescent="0.25">
      <c r="A40" s="113" t="s">
        <v>304</v>
      </c>
      <c r="B40" s="114"/>
      <c r="C40" s="114">
        <v>-85620.765001999956</v>
      </c>
      <c r="D40" s="116"/>
    </row>
    <row r="41" spans="1:4" ht="12.95" customHeight="1" x14ac:dyDescent="0.25">
      <c r="A41" s="113" t="s">
        <v>300</v>
      </c>
      <c r="B41" s="114"/>
      <c r="C41" s="114">
        <v>3304.7765919999983</v>
      </c>
      <c r="D41" s="116"/>
    </row>
    <row r="42" spans="1:4" ht="12.95" customHeight="1" x14ac:dyDescent="0.25">
      <c r="A42" s="113" t="s">
        <v>314</v>
      </c>
      <c r="B42" s="114"/>
      <c r="C42" s="114">
        <v>-171304.29036899999</v>
      </c>
      <c r="D42" s="116"/>
    </row>
    <row r="43" spans="1:4" ht="12.95" customHeight="1" x14ac:dyDescent="0.25">
      <c r="A43" s="280" t="s">
        <v>312</v>
      </c>
      <c r="B43" s="281"/>
      <c r="C43" s="282">
        <v>-575.66624200000012</v>
      </c>
      <c r="D43" s="283"/>
    </row>
    <row r="44" spans="1:4" ht="9" customHeight="1" x14ac:dyDescent="0.25">
      <c r="A44" s="27" t="s">
        <v>354</v>
      </c>
      <c r="B44" s="53"/>
      <c r="C44" s="53"/>
      <c r="D44" s="47"/>
    </row>
    <row r="45" spans="1:4" ht="9" customHeight="1" x14ac:dyDescent="0.25">
      <c r="A45" s="28" t="s">
        <v>245</v>
      </c>
      <c r="B45" s="53"/>
      <c r="C45" s="53"/>
      <c r="D45" s="47"/>
    </row>
    <row r="46" spans="1:4" ht="9" customHeight="1" x14ac:dyDescent="0.25">
      <c r="A46" s="56" t="s">
        <v>477</v>
      </c>
      <c r="B46" s="53"/>
      <c r="C46" s="53"/>
      <c r="D46" s="47"/>
    </row>
    <row r="47" spans="1:4" ht="14.1" customHeight="1" x14ac:dyDescent="0.25">
      <c r="B47" s="53"/>
      <c r="C47" s="53"/>
      <c r="D47" s="47"/>
    </row>
    <row r="48" spans="1:4" ht="14.1" customHeight="1" x14ac:dyDescent="0.25">
      <c r="B48" s="53"/>
      <c r="C48" s="53"/>
      <c r="D48" s="47"/>
    </row>
    <row r="49" spans="2:4" ht="14.1" customHeight="1" x14ac:dyDescent="0.25">
      <c r="B49" s="53"/>
      <c r="C49" s="53"/>
      <c r="D49" s="47"/>
    </row>
    <row r="50" spans="2:4" ht="14.1" customHeight="1" x14ac:dyDescent="0.25">
      <c r="B50" s="53"/>
      <c r="C50" s="53"/>
      <c r="D50" s="47"/>
    </row>
    <row r="51" spans="2:4" ht="14.1" customHeight="1" x14ac:dyDescent="0.25">
      <c r="B51" s="53"/>
      <c r="C51" s="53"/>
      <c r="D51" s="47"/>
    </row>
    <row r="52" spans="2:4" ht="14.1" customHeight="1" x14ac:dyDescent="0.25">
      <c r="B52" s="53"/>
      <c r="C52" s="53"/>
      <c r="D52" s="47"/>
    </row>
    <row r="53" spans="2:4" ht="14.1" customHeight="1" x14ac:dyDescent="0.25">
      <c r="B53" s="53"/>
      <c r="C53" s="53"/>
      <c r="D53" s="47"/>
    </row>
    <row r="54" spans="2:4" ht="14.1" customHeight="1" x14ac:dyDescent="0.25">
      <c r="B54" s="53"/>
      <c r="C54" s="53"/>
      <c r="D54" s="47"/>
    </row>
    <row r="55" spans="2:4" ht="14.1" customHeight="1" x14ac:dyDescent="0.25">
      <c r="B55" s="53"/>
      <c r="C55" s="53"/>
      <c r="D55" s="47"/>
    </row>
    <row r="56" spans="2:4" ht="14.1" customHeight="1" x14ac:dyDescent="0.25">
      <c r="B56" s="53"/>
      <c r="C56" s="53"/>
      <c r="D56" s="47"/>
    </row>
    <row r="57" spans="2:4" ht="14.1" customHeight="1" x14ac:dyDescent="0.25">
      <c r="B57" s="53"/>
      <c r="C57" s="53"/>
      <c r="D57" s="47"/>
    </row>
    <row r="58" spans="2:4" ht="14.1" customHeight="1" x14ac:dyDescent="0.25">
      <c r="B58" s="53"/>
      <c r="C58" s="53"/>
      <c r="D58" s="47"/>
    </row>
    <row r="59" spans="2:4" ht="14.1" customHeight="1" x14ac:dyDescent="0.25">
      <c r="B59" s="53"/>
      <c r="C59" s="53"/>
      <c r="D59" s="47"/>
    </row>
    <row r="60" spans="2:4" ht="14.1" customHeight="1" x14ac:dyDescent="0.25">
      <c r="B60" s="53"/>
      <c r="C60" s="53"/>
      <c r="D60" s="47"/>
    </row>
    <row r="61" spans="2:4" ht="14.1" customHeight="1" x14ac:dyDescent="0.25">
      <c r="B61" s="53"/>
      <c r="C61" s="53"/>
      <c r="D61" s="47"/>
    </row>
    <row r="62" spans="2:4" ht="14.1" customHeight="1" x14ac:dyDescent="0.25">
      <c r="B62" s="53"/>
      <c r="C62" s="53"/>
      <c r="D62" s="47"/>
    </row>
    <row r="63" spans="2:4" ht="14.1" customHeight="1" x14ac:dyDescent="0.25">
      <c r="B63" s="53"/>
      <c r="C63" s="53"/>
      <c r="D63" s="47"/>
    </row>
    <row r="64" spans="2:4" ht="14.1" customHeight="1" x14ac:dyDescent="0.25">
      <c r="B64" s="53"/>
      <c r="C64" s="53"/>
      <c r="D64" s="47"/>
    </row>
    <row r="65" spans="4:4" ht="14.1" customHeight="1" x14ac:dyDescent="0.25">
      <c r="D65" s="47"/>
    </row>
    <row r="66" spans="4:4" ht="14.1" customHeight="1" x14ac:dyDescent="0.25">
      <c r="D66" s="47"/>
    </row>
    <row r="67" spans="4:4" ht="14.1" customHeight="1" x14ac:dyDescent="0.25">
      <c r="D67" s="47"/>
    </row>
    <row r="68" spans="4:4" ht="14.1" customHeight="1" x14ac:dyDescent="0.25">
      <c r="D68" s="47"/>
    </row>
    <row r="69" spans="4:4" ht="14.1" customHeight="1" x14ac:dyDescent="0.25">
      <c r="D69" s="47"/>
    </row>
  </sheetData>
  <mergeCells count="2">
    <mergeCell ref="A1:D1"/>
    <mergeCell ref="A2:D2"/>
  </mergeCells>
  <phoneticPr fontId="21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D9EFFF"/>
  </sheetPr>
  <dimension ref="A1:J2944"/>
  <sheetViews>
    <sheetView showGridLines="0" defaultGridColor="0" colorId="8" zoomScale="150" zoomScaleNormal="150" zoomScaleSheetLayoutView="100" workbookViewId="0">
      <selection activeCell="I12" sqref="I12"/>
    </sheetView>
  </sheetViews>
  <sheetFormatPr baseColWidth="10" defaultColWidth="30.28515625" defaultRowHeight="12.75" x14ac:dyDescent="0.2"/>
  <cols>
    <col min="1" max="1" width="8.7109375" style="5" customWidth="1"/>
    <col min="2" max="2" width="47.5703125" style="5" customWidth="1"/>
    <col min="3" max="3" width="7.140625" style="5" customWidth="1"/>
    <col min="4" max="4" width="8.42578125" style="5" customWidth="1"/>
    <col min="5" max="5" width="7.7109375" style="5" customWidth="1"/>
    <col min="6" max="6" width="5.140625" style="5" customWidth="1"/>
    <col min="7" max="7" width="7.28515625" style="5" customWidth="1"/>
    <col min="8" max="8" width="6.140625" style="5" customWidth="1"/>
    <col min="9" max="16384" width="30.28515625" style="5"/>
  </cols>
  <sheetData>
    <row r="1" spans="1:8" ht="13.5" x14ac:dyDescent="0.25">
      <c r="A1" s="331" t="s">
        <v>775</v>
      </c>
      <c r="B1" s="331"/>
      <c r="C1" s="331"/>
      <c r="D1" s="331"/>
      <c r="E1" s="331"/>
      <c r="F1" s="331"/>
      <c r="G1" s="331"/>
      <c r="H1" s="20"/>
    </row>
    <row r="2" spans="1:8" ht="5.0999999999999996" customHeight="1" x14ac:dyDescent="0.2">
      <c r="A2" s="16"/>
    </row>
    <row r="3" spans="1:8" ht="15.95" customHeight="1" x14ac:dyDescent="0.2">
      <c r="A3" s="327" t="s">
        <v>254</v>
      </c>
      <c r="B3" s="328" t="s">
        <v>359</v>
      </c>
      <c r="C3" s="329" t="s">
        <v>386</v>
      </c>
      <c r="D3" s="329" t="s">
        <v>293</v>
      </c>
      <c r="E3" s="329" t="s">
        <v>275</v>
      </c>
      <c r="F3" s="329" t="s">
        <v>248</v>
      </c>
      <c r="G3" s="326" t="s">
        <v>337</v>
      </c>
    </row>
    <row r="4" spans="1:8" s="18" customFormat="1" ht="15.95" customHeight="1" x14ac:dyDescent="0.2">
      <c r="A4" s="327"/>
      <c r="B4" s="328"/>
      <c r="C4" s="329"/>
      <c r="D4" s="329"/>
      <c r="E4" s="329"/>
      <c r="F4" s="329"/>
      <c r="G4" s="326"/>
      <c r="H4" s="17"/>
    </row>
    <row r="5" spans="1:8" s="18" customFormat="1" ht="12.95" customHeight="1" thickBot="1" x14ac:dyDescent="0.25">
      <c r="A5" s="141"/>
      <c r="B5" s="98" t="s">
        <v>162</v>
      </c>
      <c r="C5" s="141"/>
      <c r="D5" s="142">
        <f>+SUM(D7:D42)+SUM(D43:D83)+SUM(D84:D114)+D115</f>
        <v>10249648.386560006</v>
      </c>
      <c r="E5" s="142"/>
      <c r="F5" s="143">
        <v>100</v>
      </c>
      <c r="G5" s="141"/>
      <c r="H5" s="17"/>
    </row>
    <row r="6" spans="1:8" s="18" customFormat="1" ht="5.0999999999999996" customHeight="1" thickTop="1" x14ac:dyDescent="0.2">
      <c r="A6" s="183"/>
      <c r="B6" s="24"/>
      <c r="C6" s="183"/>
      <c r="D6" s="184"/>
      <c r="E6" s="184"/>
      <c r="F6" s="185"/>
      <c r="G6" s="183"/>
      <c r="H6" s="17"/>
    </row>
    <row r="7" spans="1:8" ht="12" customHeight="1" x14ac:dyDescent="0.2">
      <c r="A7" s="133" t="s">
        <v>164</v>
      </c>
      <c r="B7" s="134" t="s">
        <v>483</v>
      </c>
      <c r="C7" s="135">
        <v>275766.55275900033</v>
      </c>
      <c r="D7" s="135">
        <v>1364475.8080800057</v>
      </c>
      <c r="E7" s="135">
        <f>D7/C7*1000</f>
        <v>4947.9380092641522</v>
      </c>
      <c r="F7" s="136">
        <f>D7/$D$5*100</f>
        <v>13.312415769005243</v>
      </c>
      <c r="G7" s="136">
        <f>F7</f>
        <v>13.312415769005243</v>
      </c>
    </row>
    <row r="8" spans="1:8" ht="12" customHeight="1" x14ac:dyDescent="0.2">
      <c r="A8" s="137" t="s">
        <v>230</v>
      </c>
      <c r="B8" s="134" t="s">
        <v>484</v>
      </c>
      <c r="C8" s="139">
        <v>554727.12900999503</v>
      </c>
      <c r="D8" s="139">
        <v>1363902.0657699981</v>
      </c>
      <c r="E8" s="135">
        <f t="shared" ref="E8:E51" si="0">D8/C8*1000</f>
        <v>2458.6900377562451</v>
      </c>
      <c r="F8" s="136">
        <f>D8/$D$5*100</f>
        <v>13.306818091032602</v>
      </c>
      <c r="G8" s="140">
        <f>G7+F8</f>
        <v>26.619233860037845</v>
      </c>
    </row>
    <row r="9" spans="1:8" ht="12" customHeight="1" x14ac:dyDescent="0.2">
      <c r="A9" s="137" t="s">
        <v>163</v>
      </c>
      <c r="B9" s="134" t="s">
        <v>486</v>
      </c>
      <c r="C9" s="139">
        <v>254282.15523400297</v>
      </c>
      <c r="D9" s="139">
        <v>1220701.1468600004</v>
      </c>
      <c r="E9" s="135">
        <f t="shared" si="0"/>
        <v>4800.5773182811481</v>
      </c>
      <c r="F9" s="136">
        <f t="shared" ref="F9:F27" si="1">D9/$D$5*100</f>
        <v>11.909688028524586</v>
      </c>
      <c r="G9" s="140">
        <f>G8+F9</f>
        <v>38.528921888562429</v>
      </c>
    </row>
    <row r="10" spans="1:8" ht="12" customHeight="1" x14ac:dyDescent="0.2">
      <c r="A10" s="137" t="s">
        <v>231</v>
      </c>
      <c r="B10" s="134" t="s">
        <v>485</v>
      </c>
      <c r="C10" s="139">
        <v>583595.89636899787</v>
      </c>
      <c r="D10" s="139">
        <v>895049.20558999979</v>
      </c>
      <c r="E10" s="135">
        <f t="shared" si="0"/>
        <v>1533.6797451092343</v>
      </c>
      <c r="F10" s="136">
        <f t="shared" si="1"/>
        <v>8.7324869286603573</v>
      </c>
      <c r="G10" s="140">
        <f t="shared" ref="G10:G37" si="2">G9+F10</f>
        <v>47.261408817222787</v>
      </c>
    </row>
    <row r="11" spans="1:8" ht="12" customHeight="1" x14ac:dyDescent="0.2">
      <c r="A11" s="137" t="s">
        <v>165</v>
      </c>
      <c r="B11" s="134" t="s">
        <v>487</v>
      </c>
      <c r="C11" s="139">
        <v>129687.54347700007</v>
      </c>
      <c r="D11" s="139">
        <v>371542.88763000024</v>
      </c>
      <c r="E11" s="135">
        <f t="shared" si="0"/>
        <v>2864.9080526064013</v>
      </c>
      <c r="F11" s="136">
        <f t="shared" si="1"/>
        <v>3.624933008601456</v>
      </c>
      <c r="G11" s="140">
        <f t="shared" si="2"/>
        <v>50.886341825824246</v>
      </c>
    </row>
    <row r="12" spans="1:8" ht="12" customHeight="1" x14ac:dyDescent="0.2">
      <c r="A12" s="137" t="s">
        <v>242</v>
      </c>
      <c r="B12" s="134" t="s">
        <v>488</v>
      </c>
      <c r="C12" s="139">
        <v>250416.98590700133</v>
      </c>
      <c r="D12" s="139">
        <v>300505.32059000083</v>
      </c>
      <c r="E12" s="135">
        <f t="shared" si="0"/>
        <v>1200.0197171193533</v>
      </c>
      <c r="F12" s="136">
        <f t="shared" si="1"/>
        <v>2.931859799054596</v>
      </c>
      <c r="G12" s="140">
        <f t="shared" si="2"/>
        <v>53.818201624878839</v>
      </c>
    </row>
    <row r="13" spans="1:8" ht="12" customHeight="1" x14ac:dyDescent="0.2">
      <c r="A13" s="137" t="s">
        <v>243</v>
      </c>
      <c r="B13" s="134" t="s">
        <v>489</v>
      </c>
      <c r="C13" s="139">
        <v>228494.76853399994</v>
      </c>
      <c r="D13" s="139">
        <v>263722.95765</v>
      </c>
      <c r="E13" s="135">
        <f t="shared" si="0"/>
        <v>1154.1750357875615</v>
      </c>
      <c r="F13" s="136">
        <f t="shared" si="1"/>
        <v>2.5729951672860349</v>
      </c>
      <c r="G13" s="140">
        <f t="shared" si="2"/>
        <v>56.391196792164877</v>
      </c>
    </row>
    <row r="14" spans="1:8" ht="12" customHeight="1" x14ac:dyDescent="0.2">
      <c r="A14" s="137" t="s">
        <v>256</v>
      </c>
      <c r="B14" s="134" t="s">
        <v>490</v>
      </c>
      <c r="C14" s="139">
        <v>161399.35293099983</v>
      </c>
      <c r="D14" s="139">
        <v>177825.93374999982</v>
      </c>
      <c r="E14" s="135">
        <f t="shared" si="0"/>
        <v>1101.7760017044341</v>
      </c>
      <c r="F14" s="136">
        <f t="shared" si="1"/>
        <v>1.7349466737139643</v>
      </c>
      <c r="G14" s="140">
        <f t="shared" si="2"/>
        <v>58.12614346587884</v>
      </c>
    </row>
    <row r="15" spans="1:8" ht="12" customHeight="1" x14ac:dyDescent="0.2">
      <c r="A15" s="137" t="s">
        <v>260</v>
      </c>
      <c r="B15" s="134" t="s">
        <v>491</v>
      </c>
      <c r="C15" s="139">
        <v>64770.186333999998</v>
      </c>
      <c r="D15" s="139">
        <v>158618.24566999995</v>
      </c>
      <c r="E15" s="135">
        <f t="shared" si="0"/>
        <v>2448.9391593233076</v>
      </c>
      <c r="F15" s="136">
        <f t="shared" si="1"/>
        <v>1.5475481664131068</v>
      </c>
      <c r="G15" s="140">
        <f t="shared" si="2"/>
        <v>59.673691632291948</v>
      </c>
    </row>
    <row r="16" spans="1:8" ht="12" customHeight="1" x14ac:dyDescent="0.2">
      <c r="A16" s="137" t="s">
        <v>340</v>
      </c>
      <c r="B16" s="134" t="s">
        <v>494</v>
      </c>
      <c r="C16" s="139">
        <v>131041.30999999998</v>
      </c>
      <c r="D16" s="139">
        <v>157480.52854</v>
      </c>
      <c r="E16" s="135">
        <f t="shared" si="0"/>
        <v>1201.7624712390316</v>
      </c>
      <c r="F16" s="136">
        <f t="shared" si="1"/>
        <v>1.536448106322345</v>
      </c>
      <c r="G16" s="140">
        <f t="shared" si="2"/>
        <v>61.210139738614295</v>
      </c>
    </row>
    <row r="17" spans="1:7" ht="12" customHeight="1" x14ac:dyDescent="0.2">
      <c r="A17" s="137" t="s">
        <v>139</v>
      </c>
      <c r="B17" s="134" t="s">
        <v>493</v>
      </c>
      <c r="C17" s="139">
        <v>76856.708123000062</v>
      </c>
      <c r="D17" s="139">
        <v>148404.64531999998</v>
      </c>
      <c r="E17" s="135">
        <f t="shared" si="0"/>
        <v>1930.9263816308123</v>
      </c>
      <c r="F17" s="136">
        <f t="shared" si="1"/>
        <v>1.4478998666393048</v>
      </c>
      <c r="G17" s="140">
        <f t="shared" si="2"/>
        <v>62.658039605253599</v>
      </c>
    </row>
    <row r="18" spans="1:7" ht="12" customHeight="1" x14ac:dyDescent="0.2">
      <c r="A18" s="137" t="s">
        <v>93</v>
      </c>
      <c r="B18" s="134" t="s">
        <v>498</v>
      </c>
      <c r="C18" s="139">
        <v>48390.684524000018</v>
      </c>
      <c r="D18" s="139">
        <v>129008.77814999998</v>
      </c>
      <c r="E18" s="135">
        <f t="shared" si="0"/>
        <v>2665.9837408585595</v>
      </c>
      <c r="F18" s="136">
        <f t="shared" si="1"/>
        <v>1.2586654027972759</v>
      </c>
      <c r="G18" s="140">
        <f t="shared" si="2"/>
        <v>63.916705008050876</v>
      </c>
    </row>
    <row r="19" spans="1:7" ht="12" customHeight="1" x14ac:dyDescent="0.2">
      <c r="A19" s="137" t="s">
        <v>205</v>
      </c>
      <c r="B19" s="134" t="s">
        <v>505</v>
      </c>
      <c r="C19" s="139">
        <v>99991.03</v>
      </c>
      <c r="D19" s="139">
        <v>125066.41791</v>
      </c>
      <c r="E19" s="135">
        <f t="shared" si="0"/>
        <v>1250.7763737407247</v>
      </c>
      <c r="F19" s="136">
        <f t="shared" si="1"/>
        <v>1.2202020322374676</v>
      </c>
      <c r="G19" s="140">
        <f t="shared" si="2"/>
        <v>65.136907040288349</v>
      </c>
    </row>
    <row r="20" spans="1:7" ht="12" customHeight="1" x14ac:dyDescent="0.2">
      <c r="A20" s="137" t="s">
        <v>140</v>
      </c>
      <c r="B20" s="134" t="s">
        <v>495</v>
      </c>
      <c r="C20" s="139">
        <v>39705.766729000017</v>
      </c>
      <c r="D20" s="139">
        <v>117746.24886999982</v>
      </c>
      <c r="E20" s="135">
        <f t="shared" si="0"/>
        <v>2965.4697181304182</v>
      </c>
      <c r="F20" s="136">
        <f t="shared" si="1"/>
        <v>1.1487832989900046</v>
      </c>
      <c r="G20" s="140">
        <f t="shared" si="2"/>
        <v>66.285690339278361</v>
      </c>
    </row>
    <row r="21" spans="1:7" ht="12" customHeight="1" x14ac:dyDescent="0.2">
      <c r="A21" s="137" t="s">
        <v>244</v>
      </c>
      <c r="B21" s="134" t="s">
        <v>492</v>
      </c>
      <c r="C21" s="139">
        <v>167694.85705999969</v>
      </c>
      <c r="D21" s="139">
        <v>117251.58191999975</v>
      </c>
      <c r="E21" s="135">
        <f t="shared" si="0"/>
        <v>699.19605154049657</v>
      </c>
      <c r="F21" s="136">
        <f t="shared" si="1"/>
        <v>1.1439571144093832</v>
      </c>
      <c r="G21" s="140">
        <f t="shared" si="2"/>
        <v>67.42964745368775</v>
      </c>
    </row>
    <row r="22" spans="1:7" ht="12" customHeight="1" x14ac:dyDescent="0.2">
      <c r="A22" s="137" t="s">
        <v>96</v>
      </c>
      <c r="B22" s="134" t="s">
        <v>499</v>
      </c>
      <c r="C22" s="139">
        <v>299445.46903300087</v>
      </c>
      <c r="D22" s="139">
        <v>105955.9736000002</v>
      </c>
      <c r="E22" s="135">
        <f t="shared" si="0"/>
        <v>353.84063062354488</v>
      </c>
      <c r="F22" s="136">
        <f t="shared" si="1"/>
        <v>1.0337522771896881</v>
      </c>
      <c r="G22" s="140">
        <f t="shared" si="2"/>
        <v>68.463399730877441</v>
      </c>
    </row>
    <row r="23" spans="1:7" ht="12" customHeight="1" x14ac:dyDescent="0.2">
      <c r="A23" s="137" t="s">
        <v>89</v>
      </c>
      <c r="B23" s="134" t="s">
        <v>500</v>
      </c>
      <c r="C23" s="139">
        <v>31687.451995999996</v>
      </c>
      <c r="D23" s="139">
        <v>102994.80425000006</v>
      </c>
      <c r="E23" s="135">
        <f t="shared" si="0"/>
        <v>3250.3340521983719</v>
      </c>
      <c r="F23" s="136">
        <f t="shared" si="1"/>
        <v>1.0048618290657994</v>
      </c>
      <c r="G23" s="140">
        <f t="shared" si="2"/>
        <v>69.468261559943244</v>
      </c>
    </row>
    <row r="24" spans="1:7" x14ac:dyDescent="0.2">
      <c r="A24" s="137" t="s">
        <v>341</v>
      </c>
      <c r="B24" s="134" t="s">
        <v>504</v>
      </c>
      <c r="C24" s="139">
        <v>30491.711614999997</v>
      </c>
      <c r="D24" s="139">
        <v>101410.73871999996</v>
      </c>
      <c r="E24" s="135">
        <f t="shared" si="0"/>
        <v>3325.8460528700621</v>
      </c>
      <c r="F24" s="136">
        <f t="shared" si="1"/>
        <v>0.98940700105357959</v>
      </c>
      <c r="G24" s="140">
        <f t="shared" si="2"/>
        <v>70.457668560996822</v>
      </c>
    </row>
    <row r="25" spans="1:7" ht="25.5" x14ac:dyDescent="0.2">
      <c r="A25" s="137" t="s">
        <v>95</v>
      </c>
      <c r="B25" s="134" t="s">
        <v>502</v>
      </c>
      <c r="C25" s="139">
        <v>38241.285515000018</v>
      </c>
      <c r="D25" s="139">
        <v>92201.953829999999</v>
      </c>
      <c r="E25" s="135">
        <f t="shared" si="0"/>
        <v>2411.0579073978593</v>
      </c>
      <c r="F25" s="136">
        <f t="shared" si="1"/>
        <v>0.89956211523217811</v>
      </c>
      <c r="G25" s="140">
        <f t="shared" si="2"/>
        <v>71.357230676228994</v>
      </c>
    </row>
    <row r="26" spans="1:7" ht="12" customHeight="1" x14ac:dyDescent="0.2">
      <c r="A26" s="137" t="s">
        <v>199</v>
      </c>
      <c r="B26" s="134" t="s">
        <v>506</v>
      </c>
      <c r="C26" s="139">
        <v>47544.254235000044</v>
      </c>
      <c r="D26" s="139">
        <v>91972.258300000074</v>
      </c>
      <c r="E26" s="135">
        <f t="shared" si="0"/>
        <v>1934.4557987049891</v>
      </c>
      <c r="F26" s="136">
        <f t="shared" si="1"/>
        <v>0.89732110635717</v>
      </c>
      <c r="G26" s="140">
        <f t="shared" si="2"/>
        <v>72.254551782586162</v>
      </c>
    </row>
    <row r="27" spans="1:7" ht="12" customHeight="1" x14ac:dyDescent="0.2">
      <c r="A27" s="137" t="s">
        <v>255</v>
      </c>
      <c r="B27" s="134" t="s">
        <v>496</v>
      </c>
      <c r="C27" s="139">
        <v>46362.047330999936</v>
      </c>
      <c r="D27" s="139">
        <v>90552.815590000071</v>
      </c>
      <c r="E27" s="135">
        <f t="shared" si="0"/>
        <v>1953.1668854807458</v>
      </c>
      <c r="F27" s="136">
        <f t="shared" si="1"/>
        <v>0.88347240973396424</v>
      </c>
      <c r="G27" s="140">
        <f t="shared" si="2"/>
        <v>73.138024192320131</v>
      </c>
    </row>
    <row r="28" spans="1:7" ht="12" customHeight="1" x14ac:dyDescent="0.2">
      <c r="A28" s="137" t="s">
        <v>282</v>
      </c>
      <c r="B28" s="134" t="s">
        <v>503</v>
      </c>
      <c r="C28" s="139">
        <v>49413.509375000103</v>
      </c>
      <c r="D28" s="139">
        <v>81823.440239999938</v>
      </c>
      <c r="E28" s="135">
        <f t="shared" si="0"/>
        <v>1655.892108755932</v>
      </c>
      <c r="F28" s="136">
        <f>D28/$D$5*100</f>
        <v>0.79830485060631029</v>
      </c>
      <c r="G28" s="140">
        <f t="shared" si="2"/>
        <v>73.936329042926445</v>
      </c>
    </row>
    <row r="29" spans="1:7" x14ac:dyDescent="0.2">
      <c r="A29" s="137" t="s">
        <v>107</v>
      </c>
      <c r="B29" s="134" t="s">
        <v>516</v>
      </c>
      <c r="C29" s="139">
        <v>49685.460245000038</v>
      </c>
      <c r="D29" s="139">
        <v>72658.446700000044</v>
      </c>
      <c r="E29" s="135">
        <f t="shared" si="0"/>
        <v>1462.3683939269101</v>
      </c>
      <c r="F29" s="136">
        <f>D29/$D$5*100</f>
        <v>0.70888721212402217</v>
      </c>
      <c r="G29" s="140">
        <f t="shared" si="2"/>
        <v>74.645216255050471</v>
      </c>
    </row>
    <row r="30" spans="1:7" ht="12" customHeight="1" x14ac:dyDescent="0.2">
      <c r="A30" s="137" t="s">
        <v>169</v>
      </c>
      <c r="B30" s="134" t="s">
        <v>512</v>
      </c>
      <c r="C30" s="139">
        <v>104852.82622499994</v>
      </c>
      <c r="D30" s="139">
        <v>71971.761780000001</v>
      </c>
      <c r="E30" s="135">
        <f t="shared" si="0"/>
        <v>686.40745672947685</v>
      </c>
      <c r="F30" s="136">
        <f t="shared" ref="F30:F46" si="3">D30/$D$5*100</f>
        <v>0.70218761722962098</v>
      </c>
      <c r="G30" s="140">
        <f t="shared" si="2"/>
        <v>75.347403872280097</v>
      </c>
    </row>
    <row r="31" spans="1:7" ht="12" customHeight="1" x14ac:dyDescent="0.2">
      <c r="A31" s="137" t="s">
        <v>154</v>
      </c>
      <c r="B31" s="134" t="s">
        <v>509</v>
      </c>
      <c r="C31" s="139">
        <v>2465.5393130000007</v>
      </c>
      <c r="D31" s="139">
        <v>68310.235660000006</v>
      </c>
      <c r="E31" s="135">
        <f t="shared" si="0"/>
        <v>27706.001400919453</v>
      </c>
      <c r="F31" s="136">
        <f t="shared" si="3"/>
        <v>0.66646418573316868</v>
      </c>
      <c r="G31" s="140">
        <f t="shared" si="2"/>
        <v>76.013868058013259</v>
      </c>
    </row>
    <row r="32" spans="1:7" ht="12" customHeight="1" x14ac:dyDescent="0.2">
      <c r="A32" s="137" t="s">
        <v>208</v>
      </c>
      <c r="B32" s="134" t="s">
        <v>501</v>
      </c>
      <c r="C32" s="139">
        <v>55699.555432000139</v>
      </c>
      <c r="D32" s="139">
        <v>64493.212500000023</v>
      </c>
      <c r="E32" s="135">
        <f t="shared" si="0"/>
        <v>1157.8766113983704</v>
      </c>
      <c r="F32" s="136">
        <f t="shared" si="3"/>
        <v>0.62922365790193979</v>
      </c>
      <c r="G32" s="140">
        <f t="shared" si="2"/>
        <v>76.643091715915205</v>
      </c>
    </row>
    <row r="33" spans="1:7" ht="12" customHeight="1" x14ac:dyDescent="0.2">
      <c r="A33" s="137" t="s">
        <v>765</v>
      </c>
      <c r="B33" s="134" t="s">
        <v>766</v>
      </c>
      <c r="C33" s="139">
        <v>26851.663786999994</v>
      </c>
      <c r="D33" s="139">
        <v>56528.106509999998</v>
      </c>
      <c r="E33" s="135">
        <f t="shared" si="0"/>
        <v>2105.1994006184304</v>
      </c>
      <c r="F33" s="136">
        <f t="shared" si="3"/>
        <v>0.55151264100067343</v>
      </c>
      <c r="G33" s="140">
        <f t="shared" si="2"/>
        <v>77.194604356915875</v>
      </c>
    </row>
    <row r="34" spans="1:7" ht="12" customHeight="1" x14ac:dyDescent="0.2">
      <c r="A34" s="137" t="s">
        <v>203</v>
      </c>
      <c r="B34" s="134" t="s">
        <v>518</v>
      </c>
      <c r="C34" s="139">
        <v>25246.505987000011</v>
      </c>
      <c r="D34" s="139">
        <v>51627.891979999964</v>
      </c>
      <c r="E34" s="135">
        <f t="shared" si="0"/>
        <v>2044.9519631185526</v>
      </c>
      <c r="F34" s="136">
        <f t="shared" si="3"/>
        <v>0.50370402996163022</v>
      </c>
      <c r="G34" s="140">
        <f t="shared" si="2"/>
        <v>77.6983083868775</v>
      </c>
    </row>
    <row r="35" spans="1:7" ht="12" customHeight="1" x14ac:dyDescent="0.2">
      <c r="A35" s="137" t="s">
        <v>324</v>
      </c>
      <c r="B35" s="134" t="s">
        <v>507</v>
      </c>
      <c r="C35" s="139">
        <v>27428.076224999993</v>
      </c>
      <c r="D35" s="139">
        <v>50714.535359999987</v>
      </c>
      <c r="E35" s="135">
        <f t="shared" si="0"/>
        <v>1849.0008174096797</v>
      </c>
      <c r="F35" s="136">
        <f t="shared" si="3"/>
        <v>0.49479292798473096</v>
      </c>
      <c r="G35" s="140">
        <f t="shared" si="2"/>
        <v>78.193101314862233</v>
      </c>
    </row>
    <row r="36" spans="1:7" ht="12" customHeight="1" x14ac:dyDescent="0.2">
      <c r="A36" s="137" t="s">
        <v>45</v>
      </c>
      <c r="B36" s="134" t="s">
        <v>519</v>
      </c>
      <c r="C36" s="139">
        <v>35016.348701999988</v>
      </c>
      <c r="D36" s="139">
        <v>50049.250060000006</v>
      </c>
      <c r="E36" s="135">
        <f t="shared" si="0"/>
        <v>1429.3109337565343</v>
      </c>
      <c r="F36" s="136">
        <f t="shared" si="3"/>
        <v>0.48830211703289039</v>
      </c>
      <c r="G36" s="140">
        <f t="shared" si="2"/>
        <v>78.68140343189512</v>
      </c>
    </row>
    <row r="37" spans="1:7" ht="12" customHeight="1" x14ac:dyDescent="0.2">
      <c r="A37" s="137" t="s">
        <v>201</v>
      </c>
      <c r="B37" s="134" t="s">
        <v>515</v>
      </c>
      <c r="C37" s="139">
        <v>16687.592783999989</v>
      </c>
      <c r="D37" s="139">
        <v>49908.719029999986</v>
      </c>
      <c r="E37" s="135">
        <f t="shared" si="0"/>
        <v>2990.7680320346926</v>
      </c>
      <c r="F37" s="136">
        <f t="shared" si="3"/>
        <v>0.48693103556062944</v>
      </c>
      <c r="G37" s="140">
        <f t="shared" si="2"/>
        <v>79.16833446745575</v>
      </c>
    </row>
    <row r="38" spans="1:7" ht="12" customHeight="1" x14ac:dyDescent="0.2">
      <c r="A38" s="137" t="s">
        <v>198</v>
      </c>
      <c r="B38" s="134" t="s">
        <v>497</v>
      </c>
      <c r="C38" s="139">
        <v>27763.226788999997</v>
      </c>
      <c r="D38" s="139">
        <v>49300.053969999972</v>
      </c>
      <c r="E38" s="135">
        <f t="shared" si="0"/>
        <v>1775.7321346210749</v>
      </c>
      <c r="F38" s="136">
        <f t="shared" si="3"/>
        <v>0.48099263614394183</v>
      </c>
      <c r="G38" s="140">
        <f>G37+F38</f>
        <v>79.649327103599688</v>
      </c>
    </row>
    <row r="39" spans="1:7" ht="12" customHeight="1" x14ac:dyDescent="0.2">
      <c r="A39" s="137" t="s">
        <v>296</v>
      </c>
      <c r="B39" s="134" t="s">
        <v>521</v>
      </c>
      <c r="C39" s="139">
        <v>32441.106128000065</v>
      </c>
      <c r="D39" s="139">
        <v>48266.720249999948</v>
      </c>
      <c r="E39" s="135">
        <f t="shared" si="0"/>
        <v>1487.8259717642834</v>
      </c>
      <c r="F39" s="136">
        <f t="shared" si="3"/>
        <v>0.47091098572015755</v>
      </c>
      <c r="G39" s="140">
        <f>G38+F39</f>
        <v>80.120238089319841</v>
      </c>
    </row>
    <row r="40" spans="1:7" ht="12" customHeight="1" x14ac:dyDescent="0.2">
      <c r="A40" s="137" t="s">
        <v>209</v>
      </c>
      <c r="B40" s="134" t="s">
        <v>510</v>
      </c>
      <c r="C40" s="139">
        <v>29868.8305</v>
      </c>
      <c r="D40" s="139">
        <v>43653.291190000018</v>
      </c>
      <c r="E40" s="135">
        <f t="shared" si="0"/>
        <v>1461.4998464703872</v>
      </c>
      <c r="F40" s="136">
        <f t="shared" si="3"/>
        <v>0.425900377687502</v>
      </c>
      <c r="G40" s="140">
        <f t="shared" ref="G40:G51" si="4">G39+F40</f>
        <v>80.546138467007339</v>
      </c>
    </row>
    <row r="41" spans="1:7" ht="12" customHeight="1" x14ac:dyDescent="0.2">
      <c r="A41" s="137" t="s">
        <v>202</v>
      </c>
      <c r="B41" s="134" t="s">
        <v>522</v>
      </c>
      <c r="C41" s="139">
        <v>571.28850899999998</v>
      </c>
      <c r="D41" s="139">
        <v>42443.565060000023</v>
      </c>
      <c r="E41" s="135">
        <f t="shared" si="0"/>
        <v>74294.449111700975</v>
      </c>
      <c r="F41" s="136">
        <f t="shared" si="3"/>
        <v>0.41409776666733994</v>
      </c>
      <c r="G41" s="140">
        <f t="shared" si="4"/>
        <v>80.960236233674678</v>
      </c>
    </row>
    <row r="42" spans="1:7" ht="12" customHeight="1" x14ac:dyDescent="0.2">
      <c r="A42" s="137" t="s">
        <v>343</v>
      </c>
      <c r="B42" s="134" t="s">
        <v>524</v>
      </c>
      <c r="C42" s="139">
        <v>810.43282299999953</v>
      </c>
      <c r="D42" s="139">
        <v>40827.268379999994</v>
      </c>
      <c r="E42" s="135">
        <f t="shared" si="0"/>
        <v>50377.116056169427</v>
      </c>
      <c r="F42" s="136">
        <f t="shared" si="3"/>
        <v>0.39832847762402579</v>
      </c>
      <c r="G42" s="140">
        <f t="shared" si="4"/>
        <v>81.358564711298698</v>
      </c>
    </row>
    <row r="43" spans="1:7" x14ac:dyDescent="0.2">
      <c r="A43" s="137" t="s">
        <v>767</v>
      </c>
      <c r="B43" s="134" t="s">
        <v>768</v>
      </c>
      <c r="C43" s="139">
        <v>25185.559465000006</v>
      </c>
      <c r="D43" s="139">
        <v>38891.684300000008</v>
      </c>
      <c r="E43" s="135">
        <f t="shared" si="0"/>
        <v>1544.2056927124133</v>
      </c>
      <c r="F43" s="136">
        <f t="shared" si="3"/>
        <v>0.37944408269650765</v>
      </c>
      <c r="G43" s="140">
        <f t="shared" si="4"/>
        <v>81.738008793995206</v>
      </c>
    </row>
    <row r="44" spans="1:7" ht="12" customHeight="1" x14ac:dyDescent="0.2">
      <c r="A44" s="137" t="s">
        <v>111</v>
      </c>
      <c r="B44" s="134" t="s">
        <v>508</v>
      </c>
      <c r="C44" s="139">
        <v>28258.603821000001</v>
      </c>
      <c r="D44" s="139">
        <v>38674.921230000022</v>
      </c>
      <c r="E44" s="135">
        <f t="shared" si="0"/>
        <v>1368.6069373766893</v>
      </c>
      <c r="F44" s="136">
        <f t="shared" si="3"/>
        <v>0.37732924849122673</v>
      </c>
      <c r="G44" s="140">
        <f t="shared" si="4"/>
        <v>82.115338042486428</v>
      </c>
    </row>
    <row r="45" spans="1:7" ht="12" customHeight="1" x14ac:dyDescent="0.2">
      <c r="A45" s="137" t="s">
        <v>197</v>
      </c>
      <c r="B45" s="134" t="s">
        <v>511</v>
      </c>
      <c r="C45" s="139">
        <v>5124.9963119999993</v>
      </c>
      <c r="D45" s="139">
        <v>36315.950250000016</v>
      </c>
      <c r="E45" s="135">
        <f t="shared" si="0"/>
        <v>7086.044172357254</v>
      </c>
      <c r="F45" s="136">
        <f t="shared" si="3"/>
        <v>0.35431410796120394</v>
      </c>
      <c r="G45" s="140">
        <f t="shared" si="4"/>
        <v>82.469652150447629</v>
      </c>
    </row>
    <row r="46" spans="1:7" ht="12" customHeight="1" x14ac:dyDescent="0.2">
      <c r="A46" s="137" t="s">
        <v>110</v>
      </c>
      <c r="B46" s="134" t="s">
        <v>520</v>
      </c>
      <c r="C46" s="139">
        <v>10543.134805</v>
      </c>
      <c r="D46" s="139">
        <v>34210.992870000002</v>
      </c>
      <c r="E46" s="135">
        <f t="shared" si="0"/>
        <v>3244.8596648670095</v>
      </c>
      <c r="F46" s="136">
        <f t="shared" si="3"/>
        <v>0.33377723390842989</v>
      </c>
      <c r="G46" s="140">
        <f t="shared" si="4"/>
        <v>82.803429384356065</v>
      </c>
    </row>
    <row r="47" spans="1:7" x14ac:dyDescent="0.2">
      <c r="A47" s="137" t="s">
        <v>108</v>
      </c>
      <c r="B47" s="134" t="s">
        <v>528</v>
      </c>
      <c r="C47" s="139">
        <v>384.63303900000005</v>
      </c>
      <c r="D47" s="139">
        <v>33705.869199999994</v>
      </c>
      <c r="E47" s="135">
        <f t="shared" si="0"/>
        <v>87631.237523513904</v>
      </c>
      <c r="F47" s="136">
        <f>D47/$D$5*100</f>
        <v>0.32884902904764307</v>
      </c>
      <c r="G47" s="140">
        <f t="shared" si="4"/>
        <v>83.132278413403711</v>
      </c>
    </row>
    <row r="48" spans="1:7" ht="12" customHeight="1" x14ac:dyDescent="0.2">
      <c r="A48" s="137" t="s">
        <v>283</v>
      </c>
      <c r="B48" s="134" t="s">
        <v>540</v>
      </c>
      <c r="C48" s="139">
        <v>23703.780400000003</v>
      </c>
      <c r="D48" s="139">
        <v>33564.463929999998</v>
      </c>
      <c r="E48" s="135">
        <f t="shared" si="0"/>
        <v>1415.9962404140394</v>
      </c>
      <c r="F48" s="136">
        <f>D48/$D$5*100</f>
        <v>0.32746941811205804</v>
      </c>
      <c r="G48" s="140">
        <f t="shared" si="4"/>
        <v>83.45974783151577</v>
      </c>
    </row>
    <row r="49" spans="1:7" ht="12" customHeight="1" x14ac:dyDescent="0.2">
      <c r="A49" s="137" t="s">
        <v>200</v>
      </c>
      <c r="B49" s="134" t="s">
        <v>514</v>
      </c>
      <c r="C49" s="139">
        <v>35014.639468999972</v>
      </c>
      <c r="D49" s="139">
        <v>33431.143300000025</v>
      </c>
      <c r="E49" s="135">
        <f t="shared" si="0"/>
        <v>954.77616811100154</v>
      </c>
      <c r="F49" s="136">
        <f t="shared" ref="F49:F51" si="5">D49/$D$5*100</f>
        <v>0.32616868441884384</v>
      </c>
      <c r="G49" s="140">
        <f t="shared" si="4"/>
        <v>83.785916515934616</v>
      </c>
    </row>
    <row r="50" spans="1:7" ht="12" customHeight="1" x14ac:dyDescent="0.2">
      <c r="A50" s="137" t="s">
        <v>145</v>
      </c>
      <c r="B50" s="134" t="s">
        <v>517</v>
      </c>
      <c r="C50" s="139">
        <v>7645.3570980000022</v>
      </c>
      <c r="D50" s="139">
        <v>33426.996490000027</v>
      </c>
      <c r="E50" s="135">
        <f>D50/C50*1000</f>
        <v>4372.1955772012798</v>
      </c>
      <c r="F50" s="136">
        <f t="shared" si="5"/>
        <v>0.32612822634805344</v>
      </c>
      <c r="G50" s="140">
        <f t="shared" si="4"/>
        <v>84.112044742282663</v>
      </c>
    </row>
    <row r="51" spans="1:7" ht="12" customHeight="1" x14ac:dyDescent="0.2">
      <c r="A51" s="186" t="s">
        <v>157</v>
      </c>
      <c r="B51" s="134" t="s">
        <v>526</v>
      </c>
      <c r="C51" s="187">
        <v>5636.9054170000009</v>
      </c>
      <c r="D51" s="187">
        <v>31524.367590000005</v>
      </c>
      <c r="E51" s="135">
        <f t="shared" si="0"/>
        <v>5592.4953955990786</v>
      </c>
      <c r="F51" s="136">
        <f t="shared" si="5"/>
        <v>0.30756535640126709</v>
      </c>
      <c r="G51" s="140">
        <f t="shared" si="4"/>
        <v>84.419610098683933</v>
      </c>
    </row>
    <row r="52" spans="1:7" x14ac:dyDescent="0.25">
      <c r="A52" s="191"/>
      <c r="B52" s="192"/>
      <c r="C52" s="192"/>
      <c r="D52" s="193"/>
      <c r="E52" s="192"/>
      <c r="F52" s="192"/>
      <c r="G52" s="193" t="s">
        <v>127</v>
      </c>
    </row>
    <row r="53" spans="1:7" x14ac:dyDescent="0.25">
      <c r="A53" s="52" t="s">
        <v>280</v>
      </c>
      <c r="B53" s="42"/>
      <c r="C53" s="42"/>
      <c r="D53" s="47"/>
      <c r="E53" s="57"/>
      <c r="F53" s="58"/>
      <c r="G53" s="58"/>
    </row>
    <row r="54" spans="1:7" ht="15.95" customHeight="1" x14ac:dyDescent="0.2">
      <c r="A54" s="327" t="s">
        <v>254</v>
      </c>
      <c r="B54" s="328" t="s">
        <v>359</v>
      </c>
      <c r="C54" s="329" t="s">
        <v>386</v>
      </c>
      <c r="D54" s="329" t="s">
        <v>293</v>
      </c>
      <c r="E54" s="329" t="s">
        <v>275</v>
      </c>
      <c r="F54" s="329" t="s">
        <v>248</v>
      </c>
      <c r="G54" s="326" t="s">
        <v>337</v>
      </c>
    </row>
    <row r="55" spans="1:7" ht="15.95" customHeight="1" x14ac:dyDescent="0.2">
      <c r="A55" s="327"/>
      <c r="B55" s="328"/>
      <c r="C55" s="329"/>
      <c r="D55" s="329"/>
      <c r="E55" s="329"/>
      <c r="F55" s="329"/>
      <c r="G55" s="326"/>
    </row>
    <row r="56" spans="1:7" ht="12" customHeight="1" x14ac:dyDescent="0.2">
      <c r="A56" s="188" t="s">
        <v>94</v>
      </c>
      <c r="B56" s="134" t="s">
        <v>530</v>
      </c>
      <c r="C56" s="189">
        <v>9759.2651190000051</v>
      </c>
      <c r="D56" s="189">
        <v>31484.868620000023</v>
      </c>
      <c r="E56" s="135">
        <f>D56/C56*1000</f>
        <v>3226.1515837604538</v>
      </c>
      <c r="F56" s="136">
        <f t="shared" ref="F56:F98" si="6">D56/$D$5*100</f>
        <v>0.30717998737678648</v>
      </c>
      <c r="G56" s="140">
        <f>G51+F56</f>
        <v>84.726790086060717</v>
      </c>
    </row>
    <row r="57" spans="1:7" ht="12" customHeight="1" x14ac:dyDescent="0.2">
      <c r="A57" s="137" t="s">
        <v>79</v>
      </c>
      <c r="B57" s="134" t="s">
        <v>538</v>
      </c>
      <c r="C57" s="139">
        <v>36565.595469000007</v>
      </c>
      <c r="D57" s="139">
        <v>30727.689150000006</v>
      </c>
      <c r="E57" s="135">
        <f t="shared" ref="E57:E98" si="7">D57/C57*1000</f>
        <v>840.34428417966478</v>
      </c>
      <c r="F57" s="136">
        <f t="shared" si="6"/>
        <v>0.29979261718179634</v>
      </c>
      <c r="G57" s="140">
        <f>G56+F57</f>
        <v>85.026582703242511</v>
      </c>
    </row>
    <row r="58" spans="1:7" ht="12" customHeight="1" x14ac:dyDescent="0.2">
      <c r="A58" s="137" t="s">
        <v>46</v>
      </c>
      <c r="B58" s="134" t="s">
        <v>589</v>
      </c>
      <c r="C58" s="139">
        <v>2337.9152930000005</v>
      </c>
      <c r="D58" s="139">
        <v>30549.495879999999</v>
      </c>
      <c r="E58" s="135">
        <f t="shared" si="7"/>
        <v>13066.981499059808</v>
      </c>
      <c r="F58" s="136">
        <f t="shared" si="6"/>
        <v>0.29805408661684873</v>
      </c>
      <c r="G58" s="140">
        <f t="shared" ref="G58:G98" si="8">G57+F58</f>
        <v>85.324636789859355</v>
      </c>
    </row>
    <row r="59" spans="1:7" ht="12" customHeight="1" x14ac:dyDescent="0.2">
      <c r="A59" s="137" t="s">
        <v>138</v>
      </c>
      <c r="B59" s="134" t="s">
        <v>531</v>
      </c>
      <c r="C59" s="139">
        <v>17080.479399000025</v>
      </c>
      <c r="D59" s="139">
        <v>29315.778590000002</v>
      </c>
      <c r="E59" s="135">
        <f t="shared" si="7"/>
        <v>1716.3323057382272</v>
      </c>
      <c r="F59" s="136">
        <f t="shared" si="6"/>
        <v>0.2860174074697111</v>
      </c>
      <c r="G59" s="140">
        <f t="shared" si="8"/>
        <v>85.610654197329069</v>
      </c>
    </row>
    <row r="60" spans="1:7" ht="12" customHeight="1" x14ac:dyDescent="0.2">
      <c r="A60" s="137" t="s">
        <v>206</v>
      </c>
      <c r="B60" s="134" t="s">
        <v>532</v>
      </c>
      <c r="C60" s="139">
        <v>29837.533361000002</v>
      </c>
      <c r="D60" s="139">
        <v>28669.396320000025</v>
      </c>
      <c r="E60" s="135">
        <f t="shared" si="7"/>
        <v>960.85008010324259</v>
      </c>
      <c r="F60" s="136">
        <f t="shared" si="6"/>
        <v>0.27971102264925662</v>
      </c>
      <c r="G60" s="140">
        <f t="shared" si="8"/>
        <v>85.890365219978321</v>
      </c>
    </row>
    <row r="61" spans="1:7" ht="12" customHeight="1" x14ac:dyDescent="0.2">
      <c r="A61" s="137" t="s">
        <v>422</v>
      </c>
      <c r="B61" s="134" t="s">
        <v>769</v>
      </c>
      <c r="C61" s="139">
        <v>8383.3875419999986</v>
      </c>
      <c r="D61" s="139">
        <v>27357.451709999998</v>
      </c>
      <c r="E61" s="135">
        <f t="shared" si="7"/>
        <v>3263.293218038852</v>
      </c>
      <c r="F61" s="136">
        <f t="shared" si="6"/>
        <v>0.2669111239549723</v>
      </c>
      <c r="G61" s="140">
        <f t="shared" si="8"/>
        <v>86.15727634393329</v>
      </c>
    </row>
    <row r="62" spans="1:7" ht="12" customHeight="1" x14ac:dyDescent="0.2">
      <c r="A62" s="137" t="s">
        <v>211</v>
      </c>
      <c r="B62" s="134" t="s">
        <v>525</v>
      </c>
      <c r="C62" s="139">
        <v>13258.505750000002</v>
      </c>
      <c r="D62" s="139">
        <v>26972.18851</v>
      </c>
      <c r="E62" s="135">
        <f t="shared" si="7"/>
        <v>2034.3309433644131</v>
      </c>
      <c r="F62" s="136">
        <f t="shared" si="6"/>
        <v>0.26315232964837759</v>
      </c>
      <c r="G62" s="140">
        <f t="shared" si="8"/>
        <v>86.420428673581668</v>
      </c>
    </row>
    <row r="63" spans="1:7" ht="12" customHeight="1" x14ac:dyDescent="0.2">
      <c r="A63" s="137" t="s">
        <v>295</v>
      </c>
      <c r="B63" s="134" t="s">
        <v>527</v>
      </c>
      <c r="C63" s="139">
        <v>9601.6137510000008</v>
      </c>
      <c r="D63" s="139">
        <v>26905.061719999994</v>
      </c>
      <c r="E63" s="135">
        <f t="shared" si="7"/>
        <v>2802.1395588005039</v>
      </c>
      <c r="F63" s="136">
        <f t="shared" si="6"/>
        <v>0.26249741167003965</v>
      </c>
      <c r="G63" s="140">
        <f t="shared" si="8"/>
        <v>86.682926085251708</v>
      </c>
    </row>
    <row r="64" spans="1:7" ht="12" customHeight="1" x14ac:dyDescent="0.2">
      <c r="A64" s="137" t="s">
        <v>2</v>
      </c>
      <c r="B64" s="134" t="s">
        <v>544</v>
      </c>
      <c r="C64" s="139">
        <v>24498.762999999995</v>
      </c>
      <c r="D64" s="139">
        <v>25684.320550000004</v>
      </c>
      <c r="E64" s="135">
        <f t="shared" si="7"/>
        <v>1048.3925474114758</v>
      </c>
      <c r="F64" s="136">
        <f t="shared" si="6"/>
        <v>0.25058733315846154</v>
      </c>
      <c r="G64" s="140">
        <f t="shared" si="8"/>
        <v>86.933513418410172</v>
      </c>
    </row>
    <row r="65" spans="1:7" ht="12" customHeight="1" x14ac:dyDescent="0.2">
      <c r="A65" s="137" t="s">
        <v>166</v>
      </c>
      <c r="B65" s="134" t="s">
        <v>529</v>
      </c>
      <c r="C65" s="139">
        <v>8708.9796179999976</v>
      </c>
      <c r="D65" s="139">
        <v>24925.686469999979</v>
      </c>
      <c r="E65" s="135">
        <f t="shared" si="7"/>
        <v>2862.0673791086583</v>
      </c>
      <c r="F65" s="136">
        <f t="shared" si="6"/>
        <v>0.24318577115956613</v>
      </c>
      <c r="G65" s="140">
        <f t="shared" si="8"/>
        <v>87.176699189569732</v>
      </c>
    </row>
    <row r="66" spans="1:7" ht="12" customHeight="1" x14ac:dyDescent="0.2">
      <c r="A66" s="137" t="s">
        <v>770</v>
      </c>
      <c r="B66" s="134" t="s">
        <v>771</v>
      </c>
      <c r="C66" s="139">
        <v>14405.830660000003</v>
      </c>
      <c r="D66" s="139">
        <v>24547.950700000001</v>
      </c>
      <c r="E66" s="135">
        <f t="shared" si="7"/>
        <v>1704.0288255061298</v>
      </c>
      <c r="F66" s="136">
        <f t="shared" si="6"/>
        <v>0.23950041771373196</v>
      </c>
      <c r="G66" s="140">
        <f t="shared" si="8"/>
        <v>87.41619960728346</v>
      </c>
    </row>
    <row r="67" spans="1:7" x14ac:dyDescent="0.2">
      <c r="A67" s="137" t="s">
        <v>168</v>
      </c>
      <c r="B67" s="134" t="s">
        <v>536</v>
      </c>
      <c r="C67" s="139">
        <v>16840.581231</v>
      </c>
      <c r="D67" s="139">
        <v>24177.013270000018</v>
      </c>
      <c r="E67" s="135">
        <f t="shared" si="7"/>
        <v>1435.6400731285435</v>
      </c>
      <c r="F67" s="136">
        <f t="shared" si="6"/>
        <v>0.23588139181147388</v>
      </c>
      <c r="G67" s="140">
        <f t="shared" si="8"/>
        <v>87.652080999094935</v>
      </c>
    </row>
    <row r="68" spans="1:7" ht="12" customHeight="1" x14ac:dyDescent="0.2">
      <c r="A68" s="137" t="s">
        <v>152</v>
      </c>
      <c r="B68" s="134" t="s">
        <v>523</v>
      </c>
      <c r="C68" s="139">
        <v>9880.9351960000004</v>
      </c>
      <c r="D68" s="139">
        <v>23618.012669999989</v>
      </c>
      <c r="E68" s="135">
        <f t="shared" si="7"/>
        <v>2390.2608610934958</v>
      </c>
      <c r="F68" s="136">
        <f t="shared" si="6"/>
        <v>0.23042754033367074</v>
      </c>
      <c r="G68" s="140">
        <f t="shared" si="8"/>
        <v>87.882508539428599</v>
      </c>
    </row>
    <row r="69" spans="1:7" x14ac:dyDescent="0.2">
      <c r="A69" s="137" t="s">
        <v>171</v>
      </c>
      <c r="B69" s="134" t="s">
        <v>548</v>
      </c>
      <c r="C69" s="139">
        <v>15302.703225999996</v>
      </c>
      <c r="D69" s="139">
        <v>23439.802319999999</v>
      </c>
      <c r="E69" s="135">
        <f t="shared" si="7"/>
        <v>1531.742593045567</v>
      </c>
      <c r="F69" s="136">
        <f t="shared" si="6"/>
        <v>0.22868884312886054</v>
      </c>
      <c r="G69" s="140">
        <f t="shared" si="8"/>
        <v>88.111197382557464</v>
      </c>
    </row>
    <row r="70" spans="1:7" x14ac:dyDescent="0.2">
      <c r="A70" s="137" t="s">
        <v>342</v>
      </c>
      <c r="B70" s="134" t="s">
        <v>533</v>
      </c>
      <c r="C70" s="139">
        <v>2530.7676979999992</v>
      </c>
      <c r="D70" s="139">
        <v>23300.212760000002</v>
      </c>
      <c r="E70" s="135">
        <f t="shared" si="7"/>
        <v>9206.7765755085147</v>
      </c>
      <c r="F70" s="136">
        <f t="shared" si="6"/>
        <v>0.22732694704486381</v>
      </c>
      <c r="G70" s="140">
        <f t="shared" si="8"/>
        <v>88.338524329602322</v>
      </c>
    </row>
    <row r="71" spans="1:7" ht="12" customHeight="1" x14ac:dyDescent="0.2">
      <c r="A71" s="137" t="s">
        <v>156</v>
      </c>
      <c r="B71" s="134" t="s">
        <v>546</v>
      </c>
      <c r="C71" s="139">
        <v>12.202027999999995</v>
      </c>
      <c r="D71" s="139">
        <v>22970.564730000002</v>
      </c>
      <c r="E71" s="135">
        <f t="shared" si="7"/>
        <v>1882520.2441758052</v>
      </c>
      <c r="F71" s="136">
        <f t="shared" si="6"/>
        <v>0.22411075837606756</v>
      </c>
      <c r="G71" s="140">
        <f t="shared" si="8"/>
        <v>88.562635087978393</v>
      </c>
    </row>
    <row r="72" spans="1:7" ht="12" customHeight="1" x14ac:dyDescent="0.2">
      <c r="A72" s="137" t="s">
        <v>109</v>
      </c>
      <c r="B72" s="134" t="s">
        <v>534</v>
      </c>
      <c r="C72" s="139">
        <v>6088.2889069999992</v>
      </c>
      <c r="D72" s="139">
        <v>22907.688670000007</v>
      </c>
      <c r="E72" s="135">
        <f t="shared" si="7"/>
        <v>3762.5823971102836</v>
      </c>
      <c r="F72" s="136">
        <f t="shared" si="6"/>
        <v>0.2234973123569588</v>
      </c>
      <c r="G72" s="140">
        <f t="shared" si="8"/>
        <v>88.786132400335347</v>
      </c>
    </row>
    <row r="73" spans="1:7" ht="12" customHeight="1" x14ac:dyDescent="0.2">
      <c r="A73" s="137" t="s">
        <v>212</v>
      </c>
      <c r="B73" s="134" t="s">
        <v>513</v>
      </c>
      <c r="C73" s="139">
        <v>4996.067132000001</v>
      </c>
      <c r="D73" s="139">
        <v>22792.451530000006</v>
      </c>
      <c r="E73" s="135">
        <f t="shared" si="7"/>
        <v>4562.0787166796617</v>
      </c>
      <c r="F73" s="136">
        <f t="shared" si="6"/>
        <v>0.22237300900864976</v>
      </c>
      <c r="G73" s="140">
        <f t="shared" si="8"/>
        <v>89.008505409343996</v>
      </c>
    </row>
    <row r="74" spans="1:7" ht="12" customHeight="1" x14ac:dyDescent="0.2">
      <c r="A74" s="137" t="s">
        <v>172</v>
      </c>
      <c r="B74" s="134" t="s">
        <v>550</v>
      </c>
      <c r="C74" s="139">
        <v>4374.2621570000001</v>
      </c>
      <c r="D74" s="139">
        <v>21857.984159999996</v>
      </c>
      <c r="E74" s="135">
        <f t="shared" si="7"/>
        <v>4996.9534004772258</v>
      </c>
      <c r="F74" s="136">
        <f t="shared" si="6"/>
        <v>0.21325594142977219</v>
      </c>
      <c r="G74" s="140">
        <f t="shared" si="8"/>
        <v>89.221761350773775</v>
      </c>
    </row>
    <row r="75" spans="1:7" ht="12" customHeight="1" x14ac:dyDescent="0.2">
      <c r="A75" s="137" t="s">
        <v>351</v>
      </c>
      <c r="B75" s="134" t="s">
        <v>590</v>
      </c>
      <c r="C75" s="139">
        <v>28.499911000000004</v>
      </c>
      <c r="D75" s="139">
        <v>19149.759310000001</v>
      </c>
      <c r="E75" s="135">
        <f t="shared" si="7"/>
        <v>671923.47758559661</v>
      </c>
      <c r="F75" s="136">
        <f t="shared" si="6"/>
        <v>0.18683332918142237</v>
      </c>
      <c r="G75" s="140">
        <f t="shared" si="8"/>
        <v>89.4085946799552</v>
      </c>
    </row>
    <row r="76" spans="1:7" x14ac:dyDescent="0.2">
      <c r="A76" s="137" t="s">
        <v>167</v>
      </c>
      <c r="B76" s="134" t="s">
        <v>547</v>
      </c>
      <c r="C76" s="139">
        <v>5379.4185600000055</v>
      </c>
      <c r="D76" s="139">
        <v>18292.386289999988</v>
      </c>
      <c r="E76" s="135">
        <f t="shared" si="7"/>
        <v>3400.4393013805507</v>
      </c>
      <c r="F76" s="136">
        <f t="shared" si="6"/>
        <v>0.17846842740465257</v>
      </c>
      <c r="G76" s="140">
        <f t="shared" si="8"/>
        <v>89.587063107359853</v>
      </c>
    </row>
    <row r="77" spans="1:7" ht="12" customHeight="1" x14ac:dyDescent="0.2">
      <c r="A77" s="137" t="s">
        <v>143</v>
      </c>
      <c r="B77" s="134" t="s">
        <v>541</v>
      </c>
      <c r="C77" s="139">
        <v>5058.1253629999965</v>
      </c>
      <c r="D77" s="139">
        <v>17955.00661</v>
      </c>
      <c r="E77" s="135">
        <f t="shared" si="7"/>
        <v>3549.7353903760909</v>
      </c>
      <c r="F77" s="136">
        <f t="shared" si="6"/>
        <v>0.17517680541650338</v>
      </c>
      <c r="G77" s="140">
        <f t="shared" si="8"/>
        <v>89.762239912776352</v>
      </c>
    </row>
    <row r="78" spans="1:7" ht="12" customHeight="1" x14ac:dyDescent="0.2">
      <c r="A78" s="137" t="s">
        <v>12</v>
      </c>
      <c r="B78" s="134" t="s">
        <v>601</v>
      </c>
      <c r="C78" s="139">
        <v>1050.7084320000001</v>
      </c>
      <c r="D78" s="139">
        <v>17528.288559999997</v>
      </c>
      <c r="E78" s="135">
        <f t="shared" si="7"/>
        <v>16682.352616734304</v>
      </c>
      <c r="F78" s="136">
        <f t="shared" si="6"/>
        <v>0.17101355967473195</v>
      </c>
      <c r="G78" s="140">
        <f t="shared" si="8"/>
        <v>89.933253472451085</v>
      </c>
    </row>
    <row r="79" spans="1:7" x14ac:dyDescent="0.2">
      <c r="A79" s="137" t="s">
        <v>416</v>
      </c>
      <c r="B79" s="134" t="s">
        <v>593</v>
      </c>
      <c r="C79" s="139">
        <v>10678.127399999999</v>
      </c>
      <c r="D79" s="139">
        <v>17240.070680000001</v>
      </c>
      <c r="E79" s="135">
        <f t="shared" si="7"/>
        <v>1614.5219132710481</v>
      </c>
      <c r="F79" s="136">
        <f t="shared" si="6"/>
        <v>0.16820158145723596</v>
      </c>
      <c r="G79" s="140">
        <f t="shared" si="8"/>
        <v>90.101455053908325</v>
      </c>
    </row>
    <row r="80" spans="1:7" ht="12" customHeight="1" x14ac:dyDescent="0.2">
      <c r="A80" s="137" t="s">
        <v>323</v>
      </c>
      <c r="B80" s="134" t="s">
        <v>549</v>
      </c>
      <c r="C80" s="139">
        <v>15851.560339000001</v>
      </c>
      <c r="D80" s="139">
        <v>17197.323079999998</v>
      </c>
      <c r="E80" s="135">
        <f t="shared" si="7"/>
        <v>1084.8978089361326</v>
      </c>
      <c r="F80" s="136">
        <f t="shared" si="6"/>
        <v>0.16778451739427694</v>
      </c>
      <c r="G80" s="140">
        <f t="shared" si="8"/>
        <v>90.269239571302606</v>
      </c>
    </row>
    <row r="81" spans="1:10" ht="12" customHeight="1" x14ac:dyDescent="0.2">
      <c r="A81" s="137" t="s">
        <v>297</v>
      </c>
      <c r="B81" s="134" t="s">
        <v>539</v>
      </c>
      <c r="C81" s="139">
        <v>3742.1176800000012</v>
      </c>
      <c r="D81" s="139">
        <v>17034.901410000006</v>
      </c>
      <c r="E81" s="135">
        <f t="shared" si="7"/>
        <v>4552.2089006030401</v>
      </c>
      <c r="F81" s="136">
        <f t="shared" si="6"/>
        <v>0.16619986137609616</v>
      </c>
      <c r="G81" s="140">
        <f t="shared" si="8"/>
        <v>90.435439432678706</v>
      </c>
    </row>
    <row r="82" spans="1:10" ht="12" customHeight="1" x14ac:dyDescent="0.2">
      <c r="A82" s="137" t="s">
        <v>92</v>
      </c>
      <c r="B82" s="134" t="s">
        <v>557</v>
      </c>
      <c r="C82" s="139">
        <v>56818.636499999993</v>
      </c>
      <c r="D82" s="139">
        <v>16648.379509999999</v>
      </c>
      <c r="E82" s="135">
        <f t="shared" si="7"/>
        <v>293.00913459970127</v>
      </c>
      <c r="F82" s="136">
        <f t="shared" si="6"/>
        <v>0.16242878664823682</v>
      </c>
      <c r="G82" s="140">
        <f t="shared" si="8"/>
        <v>90.597868219326941</v>
      </c>
    </row>
    <row r="83" spans="1:10" ht="12" customHeight="1" x14ac:dyDescent="0.2">
      <c r="A83" s="137" t="s">
        <v>144</v>
      </c>
      <c r="B83" s="134" t="s">
        <v>567</v>
      </c>
      <c r="C83" s="139">
        <v>20769.911777000019</v>
      </c>
      <c r="D83" s="139">
        <v>16487.113320000008</v>
      </c>
      <c r="E83" s="135">
        <f t="shared" si="7"/>
        <v>793.79794661705512</v>
      </c>
      <c r="F83" s="136">
        <f t="shared" si="6"/>
        <v>0.1608554039923844</v>
      </c>
      <c r="G83" s="140">
        <f t="shared" si="8"/>
        <v>90.758723623319327</v>
      </c>
    </row>
    <row r="84" spans="1:10" ht="12" customHeight="1" x14ac:dyDescent="0.2">
      <c r="A84" s="130" t="s">
        <v>347</v>
      </c>
      <c r="B84" s="134" t="s">
        <v>555</v>
      </c>
      <c r="C84" s="139">
        <v>10044.045386999996</v>
      </c>
      <c r="D84" s="139">
        <v>16289.773449999997</v>
      </c>
      <c r="E84" s="135">
        <f t="shared" si="7"/>
        <v>1621.8339147574786</v>
      </c>
      <c r="F84" s="136">
        <f t="shared" si="6"/>
        <v>0.15893007092184927</v>
      </c>
      <c r="G84" s="140">
        <f t="shared" si="8"/>
        <v>90.917653694241181</v>
      </c>
    </row>
    <row r="85" spans="1:10" ht="25.5" x14ac:dyDescent="0.2">
      <c r="A85" s="130" t="s">
        <v>84</v>
      </c>
      <c r="B85" s="134" t="s">
        <v>551</v>
      </c>
      <c r="C85" s="139">
        <v>5478.225578999999</v>
      </c>
      <c r="D85" s="139">
        <v>16187.217940000002</v>
      </c>
      <c r="E85" s="135">
        <f t="shared" si="7"/>
        <v>2954.8286587634152</v>
      </c>
      <c r="F85" s="136">
        <f t="shared" si="6"/>
        <v>0.15792949503736847</v>
      </c>
      <c r="G85" s="140">
        <f t="shared" si="8"/>
        <v>91.075583189278547</v>
      </c>
    </row>
    <row r="86" spans="1:10" ht="12" customHeight="1" x14ac:dyDescent="0.2">
      <c r="A86" s="130" t="s">
        <v>105</v>
      </c>
      <c r="B86" s="134" t="s">
        <v>562</v>
      </c>
      <c r="C86" s="139">
        <v>17742.563598000001</v>
      </c>
      <c r="D86" s="139">
        <v>15782.265370000001</v>
      </c>
      <c r="E86" s="135">
        <f t="shared" si="7"/>
        <v>889.51437501280986</v>
      </c>
      <c r="F86" s="136">
        <f t="shared" si="6"/>
        <v>0.15397860272645758</v>
      </c>
      <c r="G86" s="140">
        <f>G85+F86</f>
        <v>91.229561792005001</v>
      </c>
    </row>
    <row r="87" spans="1:10" ht="12" customHeight="1" x14ac:dyDescent="0.2">
      <c r="A87" s="130" t="s">
        <v>158</v>
      </c>
      <c r="B87" s="134" t="s">
        <v>552</v>
      </c>
      <c r="C87" s="139">
        <v>550.20140300000048</v>
      </c>
      <c r="D87" s="139">
        <v>15471.906440000004</v>
      </c>
      <c r="E87" s="135">
        <f t="shared" si="7"/>
        <v>28120.441633988328</v>
      </c>
      <c r="F87" s="136">
        <f t="shared" si="6"/>
        <v>0.15095060685484352</v>
      </c>
      <c r="G87" s="140">
        <f t="shared" si="8"/>
        <v>91.38051239885985</v>
      </c>
    </row>
    <row r="88" spans="1:10" ht="12" customHeight="1" x14ac:dyDescent="0.2">
      <c r="A88" s="130" t="s">
        <v>322</v>
      </c>
      <c r="B88" s="134" t="s">
        <v>535</v>
      </c>
      <c r="C88" s="139">
        <v>6882.122280999999</v>
      </c>
      <c r="D88" s="139">
        <v>15122.099030000012</v>
      </c>
      <c r="E88" s="135">
        <f t="shared" si="7"/>
        <v>2197.3017061537466</v>
      </c>
      <c r="F88" s="136">
        <f t="shared" si="6"/>
        <v>0.1475377345610126</v>
      </c>
      <c r="G88" s="140">
        <f t="shared" si="8"/>
        <v>91.528050133420862</v>
      </c>
    </row>
    <row r="89" spans="1:10" ht="12" customHeight="1" x14ac:dyDescent="0.25">
      <c r="A89" s="130" t="s">
        <v>419</v>
      </c>
      <c r="B89" s="134" t="s">
        <v>772</v>
      </c>
      <c r="C89" s="139">
        <v>4932.9992930000017</v>
      </c>
      <c r="D89" s="139">
        <v>14871.155410000003</v>
      </c>
      <c r="E89" s="135">
        <f t="shared" si="7"/>
        <v>3014.6275169960777</v>
      </c>
      <c r="F89" s="136">
        <f t="shared" si="6"/>
        <v>0.14508942013562154</v>
      </c>
      <c r="G89" s="140">
        <f t="shared" si="8"/>
        <v>91.673139553556481</v>
      </c>
      <c r="I89" s="42"/>
      <c r="J89" s="190"/>
    </row>
    <row r="90" spans="1:10" ht="12" customHeight="1" x14ac:dyDescent="0.2">
      <c r="A90" s="130" t="s">
        <v>151</v>
      </c>
      <c r="B90" s="134" t="s">
        <v>583</v>
      </c>
      <c r="C90" s="139">
        <v>7802.4244300000009</v>
      </c>
      <c r="D90" s="139">
        <v>14644.71715</v>
      </c>
      <c r="E90" s="135">
        <f t="shared" si="7"/>
        <v>1876.944439691292</v>
      </c>
      <c r="F90" s="136">
        <f t="shared" si="6"/>
        <v>0.14288019059466556</v>
      </c>
      <c r="G90" s="140">
        <f t="shared" si="8"/>
        <v>91.816019744151149</v>
      </c>
      <c r="I90" s="58"/>
      <c r="J90" s="58"/>
    </row>
    <row r="91" spans="1:10" ht="25.5" x14ac:dyDescent="0.2">
      <c r="A91" s="130" t="s">
        <v>210</v>
      </c>
      <c r="B91" s="134" t="s">
        <v>575</v>
      </c>
      <c r="C91" s="139">
        <v>19666.850317000008</v>
      </c>
      <c r="D91" s="139">
        <v>14630.840339999999</v>
      </c>
      <c r="E91" s="135">
        <f t="shared" si="7"/>
        <v>743.93408726729933</v>
      </c>
      <c r="F91" s="136">
        <f t="shared" si="6"/>
        <v>0.14274480243814891</v>
      </c>
      <c r="G91" s="140">
        <f t="shared" si="8"/>
        <v>91.958764546589293</v>
      </c>
      <c r="I91" s="330"/>
      <c r="J91" s="330"/>
    </row>
    <row r="92" spans="1:10" ht="12" customHeight="1" x14ac:dyDescent="0.2">
      <c r="A92" s="130" t="s">
        <v>392</v>
      </c>
      <c r="B92" s="134" t="s">
        <v>572</v>
      </c>
      <c r="C92" s="139">
        <v>6299.7007169999961</v>
      </c>
      <c r="D92" s="139">
        <v>14603.670999999998</v>
      </c>
      <c r="E92" s="135">
        <f t="shared" si="7"/>
        <v>2318.1531402898877</v>
      </c>
      <c r="F92" s="136">
        <f t="shared" si="6"/>
        <v>0.14247972661334671</v>
      </c>
      <c r="G92" s="140">
        <f t="shared" si="8"/>
        <v>92.101244273202639</v>
      </c>
      <c r="I92" s="330"/>
      <c r="J92" s="330"/>
    </row>
    <row r="93" spans="1:10" ht="12" customHeight="1" x14ac:dyDescent="0.2">
      <c r="A93" s="130" t="s">
        <v>437</v>
      </c>
      <c r="B93" s="134" t="s">
        <v>773</v>
      </c>
      <c r="C93" s="139">
        <v>6690.9170689999992</v>
      </c>
      <c r="D93" s="139">
        <v>14108.131540000006</v>
      </c>
      <c r="E93" s="135">
        <f t="shared" si="7"/>
        <v>2108.5497540187803</v>
      </c>
      <c r="F93" s="136">
        <f t="shared" si="6"/>
        <v>0.13764502944802953</v>
      </c>
      <c r="G93" s="140">
        <f t="shared" si="8"/>
        <v>92.238889302650662</v>
      </c>
    </row>
    <row r="94" spans="1:10" ht="12" customHeight="1" x14ac:dyDescent="0.2">
      <c r="A94" s="130" t="s">
        <v>120</v>
      </c>
      <c r="B94" s="134" t="s">
        <v>542</v>
      </c>
      <c r="C94" s="139">
        <v>10452.767948999999</v>
      </c>
      <c r="D94" s="139">
        <v>13432.641390000006</v>
      </c>
      <c r="E94" s="135">
        <f t="shared" si="7"/>
        <v>1285.0798425392279</v>
      </c>
      <c r="F94" s="136">
        <f t="shared" si="6"/>
        <v>0.13105465556861193</v>
      </c>
      <c r="G94" s="140">
        <f t="shared" si="8"/>
        <v>92.369943958219281</v>
      </c>
    </row>
    <row r="95" spans="1:10" x14ac:dyDescent="0.2">
      <c r="A95" s="130" t="s">
        <v>44</v>
      </c>
      <c r="B95" s="134" t="s">
        <v>560</v>
      </c>
      <c r="C95" s="139">
        <v>13520.014599999999</v>
      </c>
      <c r="D95" s="139">
        <v>13415.068209999994</v>
      </c>
      <c r="E95" s="135">
        <f t="shared" si="7"/>
        <v>992.23770142970079</v>
      </c>
      <c r="F95" s="136">
        <f t="shared" si="6"/>
        <v>0.13088320402864442</v>
      </c>
      <c r="G95" s="140">
        <f t="shared" si="8"/>
        <v>92.50082716224793</v>
      </c>
    </row>
    <row r="96" spans="1:10" ht="15.95" customHeight="1" x14ac:dyDescent="0.2">
      <c r="A96" s="130" t="s">
        <v>13</v>
      </c>
      <c r="B96" s="134" t="s">
        <v>561</v>
      </c>
      <c r="C96" s="139">
        <v>10138.322334000002</v>
      </c>
      <c r="D96" s="139">
        <v>13317.165989999998</v>
      </c>
      <c r="E96" s="135">
        <f t="shared" si="7"/>
        <v>1313.5473060803549</v>
      </c>
      <c r="F96" s="136">
        <f t="shared" si="6"/>
        <v>0.12992802765275652</v>
      </c>
      <c r="G96" s="140">
        <f t="shared" si="8"/>
        <v>92.630755189900682</v>
      </c>
    </row>
    <row r="97" spans="1:7" ht="12" customHeight="1" x14ac:dyDescent="0.2">
      <c r="A97" s="130" t="s">
        <v>177</v>
      </c>
      <c r="B97" s="134" t="s">
        <v>610</v>
      </c>
      <c r="C97" s="139">
        <v>19600.116455000007</v>
      </c>
      <c r="D97" s="139">
        <v>13274.520130000003</v>
      </c>
      <c r="E97" s="135">
        <f t="shared" si="7"/>
        <v>677.26741116447101</v>
      </c>
      <c r="F97" s="136">
        <f t="shared" si="6"/>
        <v>0.12951195620921399</v>
      </c>
      <c r="G97" s="140">
        <f t="shared" si="8"/>
        <v>92.760267146109896</v>
      </c>
    </row>
    <row r="98" spans="1:7" ht="12" customHeight="1" x14ac:dyDescent="0.2">
      <c r="A98" s="130" t="s">
        <v>417</v>
      </c>
      <c r="B98" s="134" t="s">
        <v>599</v>
      </c>
      <c r="C98" s="139">
        <v>1556.3644479999996</v>
      </c>
      <c r="D98" s="139">
        <v>13064.30178999999</v>
      </c>
      <c r="E98" s="135">
        <f t="shared" si="7"/>
        <v>8394.1147632794</v>
      </c>
      <c r="F98" s="136">
        <f t="shared" si="6"/>
        <v>0.12746097521872787</v>
      </c>
      <c r="G98" s="140">
        <f t="shared" si="8"/>
        <v>92.887728121328621</v>
      </c>
    </row>
    <row r="99" spans="1:7" ht="12" customHeight="1" x14ac:dyDescent="0.25">
      <c r="A99" s="191"/>
      <c r="B99" s="192"/>
      <c r="C99" s="192"/>
      <c r="D99" s="193"/>
      <c r="E99" s="192"/>
      <c r="F99" s="192"/>
      <c r="G99" s="193" t="s">
        <v>127</v>
      </c>
    </row>
    <row r="100" spans="1:7" ht="12" customHeight="1" x14ac:dyDescent="0.25">
      <c r="A100" s="52" t="s">
        <v>280</v>
      </c>
      <c r="B100" s="42"/>
      <c r="C100" s="42"/>
      <c r="D100" s="47"/>
      <c r="E100" s="57"/>
      <c r="F100" s="58"/>
      <c r="G100" s="58"/>
    </row>
    <row r="101" spans="1:7" ht="15.95" customHeight="1" x14ac:dyDescent="0.2">
      <c r="A101" s="327" t="s">
        <v>254</v>
      </c>
      <c r="B101" s="328" t="s">
        <v>359</v>
      </c>
      <c r="C101" s="329" t="s">
        <v>386</v>
      </c>
      <c r="D101" s="329" t="s">
        <v>293</v>
      </c>
      <c r="E101" s="329" t="s">
        <v>275</v>
      </c>
      <c r="F101" s="329" t="s">
        <v>248</v>
      </c>
      <c r="G101" s="326" t="s">
        <v>400</v>
      </c>
    </row>
    <row r="102" spans="1:7" ht="15.95" customHeight="1" x14ac:dyDescent="0.2">
      <c r="A102" s="327"/>
      <c r="B102" s="328"/>
      <c r="C102" s="329"/>
      <c r="D102" s="329"/>
      <c r="E102" s="329"/>
      <c r="F102" s="329"/>
      <c r="G102" s="326"/>
    </row>
    <row r="103" spans="1:7" ht="12.95" customHeight="1" x14ac:dyDescent="0.2">
      <c r="A103" s="130" t="s">
        <v>425</v>
      </c>
      <c r="B103" s="134" t="s">
        <v>602</v>
      </c>
      <c r="C103" s="139">
        <v>169.14507100000009</v>
      </c>
      <c r="D103" s="139">
        <v>12847.037090000009</v>
      </c>
      <c r="E103" s="135">
        <f t="shared" ref="E103:E114" si="9">D103/C103*1000</f>
        <v>75952.772457673345</v>
      </c>
      <c r="F103" s="136">
        <f t="shared" ref="F103:F115" si="10">D103/$D$5*100</f>
        <v>0.12534124689434092</v>
      </c>
      <c r="G103" s="140">
        <f>G98+F103</f>
        <v>93.013069368222958</v>
      </c>
    </row>
    <row r="104" spans="1:7" x14ac:dyDescent="0.2">
      <c r="A104" s="130" t="s">
        <v>119</v>
      </c>
      <c r="B104" s="134" t="s">
        <v>559</v>
      </c>
      <c r="C104" s="139">
        <v>10852.450385</v>
      </c>
      <c r="D104" s="139">
        <v>12683.174300000006</v>
      </c>
      <c r="E104" s="135">
        <f t="shared" si="9"/>
        <v>1168.692216969763</v>
      </c>
      <c r="F104" s="136">
        <f t="shared" si="10"/>
        <v>0.12374253068652574</v>
      </c>
      <c r="G104" s="140">
        <f>G103+F104</f>
        <v>93.136811898909485</v>
      </c>
    </row>
    <row r="105" spans="1:7" ht="12" customHeight="1" x14ac:dyDescent="0.2">
      <c r="A105" s="130" t="s">
        <v>321</v>
      </c>
      <c r="B105" s="134" t="s">
        <v>545</v>
      </c>
      <c r="C105" s="139">
        <v>38.725444999999993</v>
      </c>
      <c r="D105" s="139">
        <v>12452.932649999997</v>
      </c>
      <c r="E105" s="135">
        <f t="shared" si="9"/>
        <v>321569.7753763707</v>
      </c>
      <c r="F105" s="136">
        <f t="shared" si="10"/>
        <v>0.12149619362874026</v>
      </c>
      <c r="G105" s="140">
        <f t="shared" ref="G105:G115" si="11">G104+F105</f>
        <v>93.258308092538229</v>
      </c>
    </row>
    <row r="106" spans="1:7" ht="12" customHeight="1" x14ac:dyDescent="0.2">
      <c r="A106" s="130" t="s">
        <v>404</v>
      </c>
      <c r="B106" s="134" t="s">
        <v>537</v>
      </c>
      <c r="C106" s="139">
        <v>5621.936002999998</v>
      </c>
      <c r="D106" s="139">
        <v>12446.381300000003</v>
      </c>
      <c r="E106" s="135">
        <f t="shared" si="9"/>
        <v>2213.8959414262845</v>
      </c>
      <c r="F106" s="136">
        <f t="shared" si="10"/>
        <v>0.12143227582636389</v>
      </c>
      <c r="G106" s="140">
        <f t="shared" si="11"/>
        <v>93.379740368364594</v>
      </c>
    </row>
    <row r="107" spans="1:7" ht="12" customHeight="1" x14ac:dyDescent="0.2">
      <c r="A107" s="130" t="s">
        <v>153</v>
      </c>
      <c r="B107" s="134" t="s">
        <v>568</v>
      </c>
      <c r="C107" s="139">
        <v>27351.745894999989</v>
      </c>
      <c r="D107" s="139">
        <v>12390.461060000007</v>
      </c>
      <c r="E107" s="135">
        <f t="shared" si="9"/>
        <v>453.00439348791383</v>
      </c>
      <c r="F107" s="136">
        <f t="shared" si="10"/>
        <v>0.12088669379378097</v>
      </c>
      <c r="G107" s="140">
        <f t="shared" si="11"/>
        <v>93.500627062158372</v>
      </c>
    </row>
    <row r="108" spans="1:7" ht="12" customHeight="1" x14ac:dyDescent="0.2">
      <c r="A108" s="130" t="s">
        <v>388</v>
      </c>
      <c r="B108" s="134" t="s">
        <v>573</v>
      </c>
      <c r="C108" s="139">
        <v>4789.7579199999964</v>
      </c>
      <c r="D108" s="139">
        <v>12311.932550000005</v>
      </c>
      <c r="E108" s="135">
        <f t="shared" si="9"/>
        <v>2570.470732683712</v>
      </c>
      <c r="F108" s="136">
        <f t="shared" si="10"/>
        <v>0.12012053570680725</v>
      </c>
      <c r="G108" s="140">
        <f t="shared" si="11"/>
        <v>93.620747597865176</v>
      </c>
    </row>
    <row r="109" spans="1:7" ht="12" customHeight="1" x14ac:dyDescent="0.2">
      <c r="A109" s="130" t="s">
        <v>106</v>
      </c>
      <c r="B109" s="134" t="s">
        <v>558</v>
      </c>
      <c r="C109" s="139">
        <v>3269.3564879999985</v>
      </c>
      <c r="D109" s="139">
        <v>12199.391280000002</v>
      </c>
      <c r="E109" s="135">
        <f t="shared" si="9"/>
        <v>3731.4350162722317</v>
      </c>
      <c r="F109" s="136">
        <f t="shared" si="10"/>
        <v>0.11902253443148961</v>
      </c>
      <c r="G109" s="140">
        <f t="shared" si="11"/>
        <v>93.73977013229667</v>
      </c>
    </row>
    <row r="110" spans="1:7" ht="12" customHeight="1" x14ac:dyDescent="0.2">
      <c r="A110" s="130" t="s">
        <v>420</v>
      </c>
      <c r="B110" s="134" t="s">
        <v>774</v>
      </c>
      <c r="C110" s="139">
        <v>1653.7601949999994</v>
      </c>
      <c r="D110" s="139">
        <v>12017.875290000002</v>
      </c>
      <c r="E110" s="135">
        <f t="shared" si="9"/>
        <v>7266.9999715406184</v>
      </c>
      <c r="F110" s="136">
        <f t="shared" si="10"/>
        <v>0.11725158597399896</v>
      </c>
      <c r="G110" s="140">
        <f t="shared" si="11"/>
        <v>93.857021718270673</v>
      </c>
    </row>
    <row r="111" spans="1:7" ht="12" customHeight="1" x14ac:dyDescent="0.2">
      <c r="A111" s="130" t="s">
        <v>403</v>
      </c>
      <c r="B111" s="134" t="s">
        <v>569</v>
      </c>
      <c r="C111" s="139">
        <v>5172.7659380000005</v>
      </c>
      <c r="D111" s="139">
        <v>11782.887919999994</v>
      </c>
      <c r="E111" s="135">
        <f t="shared" si="9"/>
        <v>2277.8699174151561</v>
      </c>
      <c r="F111" s="136">
        <f t="shared" si="10"/>
        <v>0.11495894762058832</v>
      </c>
      <c r="G111" s="140">
        <f t="shared" si="11"/>
        <v>93.971980665891266</v>
      </c>
    </row>
    <row r="112" spans="1:7" ht="12" customHeight="1" x14ac:dyDescent="0.2">
      <c r="A112" s="130" t="s">
        <v>412</v>
      </c>
      <c r="B112" s="134" t="s">
        <v>564</v>
      </c>
      <c r="C112" s="139">
        <v>5257.5687020000023</v>
      </c>
      <c r="D112" s="139">
        <v>11735.964680000012</v>
      </c>
      <c r="E112" s="135">
        <f t="shared" si="9"/>
        <v>2232.2037704491809</v>
      </c>
      <c r="F112" s="136">
        <f t="shared" si="10"/>
        <v>0.11450114420889752</v>
      </c>
      <c r="G112" s="140">
        <f t="shared" si="11"/>
        <v>94.086481810100167</v>
      </c>
    </row>
    <row r="113" spans="1:7" ht="25.5" x14ac:dyDescent="0.2">
      <c r="A113" s="130" t="s">
        <v>72</v>
      </c>
      <c r="B113" s="134" t="s">
        <v>565</v>
      </c>
      <c r="C113" s="139">
        <v>5379.8850790000015</v>
      </c>
      <c r="D113" s="139">
        <v>11561.720080000001</v>
      </c>
      <c r="E113" s="135">
        <f t="shared" si="9"/>
        <v>2149.0645079260803</v>
      </c>
      <c r="F113" s="136">
        <f t="shared" si="10"/>
        <v>0.11280113857525559</v>
      </c>
      <c r="G113" s="140">
        <f t="shared" si="11"/>
        <v>94.199282948675418</v>
      </c>
    </row>
    <row r="114" spans="1:7" x14ac:dyDescent="0.2">
      <c r="A114" s="130" t="s">
        <v>66</v>
      </c>
      <c r="B114" s="134" t="s">
        <v>563</v>
      </c>
      <c r="C114" s="139">
        <v>302.73320899999999</v>
      </c>
      <c r="D114" s="139">
        <v>11452.720500000009</v>
      </c>
      <c r="E114" s="135">
        <f t="shared" si="9"/>
        <v>37831.06761835306</v>
      </c>
      <c r="F114" s="136">
        <f t="shared" si="10"/>
        <v>0.11173769155844943</v>
      </c>
      <c r="G114" s="140">
        <f t="shared" si="11"/>
        <v>94.311020640233863</v>
      </c>
    </row>
    <row r="115" spans="1:7" ht="12" customHeight="1" x14ac:dyDescent="0.2">
      <c r="A115" s="284"/>
      <c r="B115" s="285" t="s">
        <v>832</v>
      </c>
      <c r="C115" s="286">
        <v>397328.55256400007</v>
      </c>
      <c r="D115" s="286">
        <v>583100.38115999883</v>
      </c>
      <c r="E115" s="287"/>
      <c r="F115" s="288">
        <f t="shared" si="10"/>
        <v>5.6889793597661091</v>
      </c>
      <c r="G115" s="288">
        <f t="shared" si="11"/>
        <v>99.999999999999972</v>
      </c>
    </row>
    <row r="116" spans="1:7" ht="9" customHeight="1" x14ac:dyDescent="0.2">
      <c r="A116" s="27" t="s">
        <v>354</v>
      </c>
      <c r="B116" s="55"/>
      <c r="C116" s="1"/>
      <c r="D116" s="1"/>
    </row>
    <row r="117" spans="1:7" ht="9" customHeight="1" x14ac:dyDescent="0.2">
      <c r="A117" s="28" t="s">
        <v>245</v>
      </c>
      <c r="B117" s="55"/>
      <c r="C117" s="1"/>
      <c r="D117" s="1"/>
    </row>
    <row r="118" spans="1:7" ht="9" customHeight="1" x14ac:dyDescent="0.2">
      <c r="A118" s="56" t="s">
        <v>477</v>
      </c>
      <c r="B118" s="19"/>
      <c r="C118" s="1"/>
      <c r="D118" s="1"/>
    </row>
    <row r="119" spans="1:7" x14ac:dyDescent="0.2">
      <c r="B119" s="19"/>
      <c r="C119" s="1"/>
      <c r="D119" s="1"/>
    </row>
    <row r="121" spans="1:7" x14ac:dyDescent="0.2">
      <c r="B121" s="19"/>
      <c r="C121" s="1"/>
      <c r="D121" s="1"/>
    </row>
    <row r="122" spans="1:7" x14ac:dyDescent="0.2">
      <c r="B122" s="19"/>
      <c r="C122" s="1"/>
      <c r="D122" s="1"/>
    </row>
    <row r="123" spans="1:7" x14ac:dyDescent="0.2">
      <c r="B123" s="19"/>
      <c r="C123" s="1"/>
      <c r="D123" s="1"/>
    </row>
    <row r="124" spans="1:7" x14ac:dyDescent="0.2">
      <c r="B124" s="19"/>
      <c r="C124" s="1"/>
      <c r="D124" s="1"/>
    </row>
    <row r="125" spans="1:7" x14ac:dyDescent="0.2">
      <c r="B125" s="19"/>
      <c r="C125" s="1"/>
      <c r="D125" s="1"/>
    </row>
    <row r="126" spans="1:7" x14ac:dyDescent="0.2">
      <c r="B126" s="19"/>
      <c r="C126" s="1"/>
      <c r="D126" s="1"/>
    </row>
    <row r="127" spans="1:7" x14ac:dyDescent="0.2">
      <c r="B127" s="19"/>
      <c r="C127" s="1"/>
      <c r="D127" s="1"/>
    </row>
    <row r="128" spans="1:7" x14ac:dyDescent="0.2">
      <c r="B128" s="19"/>
      <c r="C128" s="1"/>
      <c r="D128" s="1"/>
    </row>
    <row r="129" spans="2:4" x14ac:dyDescent="0.2">
      <c r="B129" s="19"/>
      <c r="C129" s="1"/>
      <c r="D129" s="1"/>
    </row>
    <row r="130" spans="2:4" x14ac:dyDescent="0.2">
      <c r="B130" s="19"/>
      <c r="C130" s="1"/>
      <c r="D130" s="1"/>
    </row>
    <row r="131" spans="2:4" x14ac:dyDescent="0.2">
      <c r="B131" s="19"/>
      <c r="C131" s="1"/>
      <c r="D131" s="1"/>
    </row>
    <row r="132" spans="2:4" x14ac:dyDescent="0.2">
      <c r="B132" s="19"/>
      <c r="C132" s="1"/>
      <c r="D132" s="1"/>
    </row>
    <row r="133" spans="2:4" x14ac:dyDescent="0.2">
      <c r="B133" s="19"/>
      <c r="C133" s="1"/>
      <c r="D133" s="1"/>
    </row>
    <row r="134" spans="2:4" x14ac:dyDescent="0.2">
      <c r="B134" s="19"/>
      <c r="C134" s="1"/>
      <c r="D134" s="1"/>
    </row>
    <row r="135" spans="2:4" x14ac:dyDescent="0.2">
      <c r="B135" s="19"/>
      <c r="C135" s="1"/>
      <c r="D135" s="1"/>
    </row>
    <row r="136" spans="2:4" x14ac:dyDescent="0.2">
      <c r="B136" s="19"/>
      <c r="C136" s="1"/>
      <c r="D136" s="1"/>
    </row>
    <row r="137" spans="2:4" x14ac:dyDescent="0.2">
      <c r="B137" s="19"/>
      <c r="C137" s="1"/>
      <c r="D137" s="1"/>
    </row>
    <row r="138" spans="2:4" x14ac:dyDescent="0.2">
      <c r="B138" s="19"/>
      <c r="C138" s="1"/>
      <c r="D138" s="1"/>
    </row>
    <row r="139" spans="2:4" x14ac:dyDescent="0.2">
      <c r="B139" s="19"/>
      <c r="C139" s="1"/>
      <c r="D139" s="1"/>
    </row>
    <row r="140" spans="2:4" x14ac:dyDescent="0.2">
      <c r="B140" s="19"/>
      <c r="C140" s="1"/>
      <c r="D140" s="1"/>
    </row>
    <row r="141" spans="2:4" x14ac:dyDescent="0.2">
      <c r="B141" s="19"/>
      <c r="C141" s="1"/>
      <c r="D141" s="1"/>
    </row>
    <row r="142" spans="2:4" x14ac:dyDescent="0.2">
      <c r="B142" s="19"/>
      <c r="C142" s="1"/>
      <c r="D142" s="1"/>
    </row>
    <row r="143" spans="2:4" x14ac:dyDescent="0.2">
      <c r="B143" s="19"/>
      <c r="C143" s="1"/>
      <c r="D143" s="1"/>
    </row>
    <row r="144" spans="2:4" x14ac:dyDescent="0.2">
      <c r="B144" s="19"/>
      <c r="C144" s="1"/>
      <c r="D144" s="1"/>
    </row>
    <row r="145" spans="2:4" x14ac:dyDescent="0.2">
      <c r="B145" s="19"/>
      <c r="C145" s="1"/>
      <c r="D145" s="1"/>
    </row>
    <row r="146" spans="2:4" x14ac:dyDescent="0.2">
      <c r="B146" s="19"/>
      <c r="C146" s="1"/>
      <c r="D146" s="1"/>
    </row>
    <row r="147" spans="2:4" x14ac:dyDescent="0.2">
      <c r="B147" s="19"/>
      <c r="C147" s="1"/>
      <c r="D147" s="1"/>
    </row>
    <row r="148" spans="2:4" x14ac:dyDescent="0.2">
      <c r="B148" s="19"/>
      <c r="C148" s="1"/>
      <c r="D148" s="1"/>
    </row>
    <row r="149" spans="2:4" x14ac:dyDescent="0.2">
      <c r="B149" s="19"/>
      <c r="C149" s="1"/>
      <c r="D149" s="1"/>
    </row>
    <row r="150" spans="2:4" x14ac:dyDescent="0.2">
      <c r="C150" s="1"/>
      <c r="D150" s="1"/>
    </row>
    <row r="151" spans="2:4" x14ac:dyDescent="0.2">
      <c r="C151" s="1"/>
      <c r="D151" s="1"/>
    </row>
    <row r="152" spans="2:4" x14ac:dyDescent="0.2">
      <c r="C152" s="1"/>
      <c r="D152" s="1"/>
    </row>
    <row r="153" spans="2:4" x14ac:dyDescent="0.2">
      <c r="C153" s="1"/>
      <c r="D153" s="1"/>
    </row>
    <row r="154" spans="2:4" x14ac:dyDescent="0.2">
      <c r="C154" s="1"/>
      <c r="D154" s="1"/>
    </row>
    <row r="155" spans="2:4" x14ac:dyDescent="0.2">
      <c r="C155" s="1"/>
      <c r="D155" s="1"/>
    </row>
    <row r="156" spans="2:4" x14ac:dyDescent="0.2">
      <c r="C156" s="1"/>
      <c r="D156" s="1"/>
    </row>
    <row r="157" spans="2:4" x14ac:dyDescent="0.2">
      <c r="C157" s="1"/>
      <c r="D157" s="1"/>
    </row>
    <row r="158" spans="2:4" x14ac:dyDescent="0.2">
      <c r="C158" s="1"/>
      <c r="D158" s="1"/>
    </row>
    <row r="159" spans="2:4" x14ac:dyDescent="0.2">
      <c r="C159" s="1"/>
      <c r="D159" s="1"/>
    </row>
    <row r="160" spans="2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</sheetData>
  <mergeCells count="24">
    <mergeCell ref="A1:G1"/>
    <mergeCell ref="E3:E4"/>
    <mergeCell ref="F3:F4"/>
    <mergeCell ref="G3:G4"/>
    <mergeCell ref="A3:A4"/>
    <mergeCell ref="B3:B4"/>
    <mergeCell ref="C3:C4"/>
    <mergeCell ref="D3:D4"/>
    <mergeCell ref="I91:I92"/>
    <mergeCell ref="J91:J92"/>
    <mergeCell ref="F54:F55"/>
    <mergeCell ref="G54:G55"/>
    <mergeCell ref="A54:A55"/>
    <mergeCell ref="B54:B55"/>
    <mergeCell ref="C54:C55"/>
    <mergeCell ref="D54:D55"/>
    <mergeCell ref="E54:E55"/>
    <mergeCell ref="G101:G102"/>
    <mergeCell ref="A101:A102"/>
    <mergeCell ref="B101:B102"/>
    <mergeCell ref="C101:C102"/>
    <mergeCell ref="D101:D102"/>
    <mergeCell ref="E101:E102"/>
    <mergeCell ref="F101:F102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2" max="6" man="1"/>
  </rowBreaks>
  <ignoredErrors>
    <ignoredError sqref="D5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rgb="FFD9EFFF"/>
    <pageSetUpPr autoPageBreaks="0"/>
  </sheetPr>
  <dimension ref="A1:Q643"/>
  <sheetViews>
    <sheetView showGridLines="0" defaultGridColor="0" colorId="8" zoomScale="150" zoomScaleNormal="150" zoomScaleSheetLayoutView="100" workbookViewId="0">
      <selection activeCell="K16" sqref="K16"/>
    </sheetView>
  </sheetViews>
  <sheetFormatPr baseColWidth="10" defaultColWidth="11.28515625" defaultRowHeight="14.1" customHeight="1" x14ac:dyDescent="0.25"/>
  <cols>
    <col min="1" max="1" width="7.140625" style="2" customWidth="1"/>
    <col min="2" max="2" width="28.7109375" style="2" customWidth="1"/>
    <col min="3" max="3" width="7.85546875" style="2" customWidth="1"/>
    <col min="4" max="4" width="5.7109375" style="2" bestFit="1" customWidth="1"/>
    <col min="5" max="5" width="6.140625" style="2" bestFit="1" customWidth="1"/>
    <col min="6" max="9" width="5.7109375" style="2" bestFit="1" customWidth="1"/>
    <col min="10" max="10" width="7.42578125" style="2" customWidth="1"/>
    <col min="11" max="11" width="28.7109375" style="2" customWidth="1"/>
    <col min="12" max="12" width="5.7109375" style="2" bestFit="1" customWidth="1"/>
    <col min="13" max="13" width="6.7109375" style="2" customWidth="1"/>
    <col min="14" max="14" width="7.7109375" style="2" bestFit="1" customWidth="1"/>
    <col min="15" max="15" width="6.140625" style="2" customWidth="1"/>
    <col min="16" max="16" width="6.28515625" style="2" customWidth="1"/>
    <col min="17" max="17" width="6.140625" style="2" customWidth="1"/>
    <col min="18" max="16384" width="11.28515625" style="2"/>
  </cols>
  <sheetData>
    <row r="1" spans="1:17" ht="15.95" customHeight="1" x14ac:dyDescent="0.25">
      <c r="A1" s="59" t="s">
        <v>756</v>
      </c>
    </row>
    <row r="2" spans="1:17" ht="12" customHeight="1" x14ac:dyDescent="0.25">
      <c r="A2" s="126" t="s">
        <v>353</v>
      </c>
      <c r="B2" s="126"/>
      <c r="C2" s="126"/>
      <c r="D2" s="126"/>
      <c r="E2" s="126"/>
      <c r="F2" s="126"/>
      <c r="G2" s="126"/>
      <c r="H2" s="59"/>
      <c r="I2" s="59"/>
      <c r="J2" s="52" t="s">
        <v>281</v>
      </c>
    </row>
    <row r="3" spans="1:17" ht="3" customHeight="1" x14ac:dyDescent="0.25">
      <c r="A3" s="5"/>
      <c r="B3" s="5"/>
      <c r="C3" s="5"/>
      <c r="J3" s="52"/>
    </row>
    <row r="4" spans="1:17" ht="21.95" customHeight="1" x14ac:dyDescent="0.25">
      <c r="A4" s="315" t="s">
        <v>334</v>
      </c>
      <c r="B4" s="71" t="s">
        <v>359</v>
      </c>
      <c r="C4" s="102" t="s">
        <v>251</v>
      </c>
      <c r="D4" s="71" t="s">
        <v>284</v>
      </c>
      <c r="E4" s="71" t="s">
        <v>285</v>
      </c>
      <c r="F4" s="71" t="s">
        <v>264</v>
      </c>
      <c r="G4" s="71" t="s">
        <v>265</v>
      </c>
      <c r="H4" s="71" t="s">
        <v>266</v>
      </c>
      <c r="I4" s="72" t="s">
        <v>267</v>
      </c>
      <c r="J4" s="315" t="s">
        <v>334</v>
      </c>
      <c r="K4" s="71" t="s">
        <v>359</v>
      </c>
      <c r="L4" s="71" t="s">
        <v>268</v>
      </c>
      <c r="M4" s="71" t="s">
        <v>269</v>
      </c>
      <c r="N4" s="71" t="s">
        <v>237</v>
      </c>
      <c r="O4" s="71" t="s">
        <v>271</v>
      </c>
      <c r="P4" s="71" t="s">
        <v>272</v>
      </c>
      <c r="Q4" s="72" t="s">
        <v>273</v>
      </c>
    </row>
    <row r="5" spans="1:17" ht="14.1" customHeight="1" thickBot="1" x14ac:dyDescent="0.3">
      <c r="A5" s="316"/>
      <c r="B5" s="124" t="s">
        <v>360</v>
      </c>
      <c r="C5" s="125">
        <v>10249648.386559999</v>
      </c>
      <c r="D5" s="125">
        <v>934104.28439999907</v>
      </c>
      <c r="E5" s="125">
        <v>781052.69855999923</v>
      </c>
      <c r="F5" s="125">
        <v>652953.14527999947</v>
      </c>
      <c r="G5" s="125">
        <v>552915.51018999994</v>
      </c>
      <c r="H5" s="125">
        <v>589951.32724000013</v>
      </c>
      <c r="I5" s="125">
        <v>624758.83559000003</v>
      </c>
      <c r="J5" s="316"/>
      <c r="K5" s="124" t="s">
        <v>360</v>
      </c>
      <c r="L5" s="125">
        <v>831125.73080000002</v>
      </c>
      <c r="M5" s="125">
        <v>993924.17348999984</v>
      </c>
      <c r="N5" s="125">
        <v>1043246.8236899996</v>
      </c>
      <c r="O5" s="125">
        <v>1063637.8903900005</v>
      </c>
      <c r="P5" s="125">
        <v>1056236.7058499991</v>
      </c>
      <c r="Q5" s="125">
        <v>1125741.2610800008</v>
      </c>
    </row>
    <row r="6" spans="1:17" ht="5.0999999999999996" customHeight="1" thickTop="1" x14ac:dyDescent="0.25">
      <c r="A6" s="24"/>
      <c r="B6" s="25"/>
      <c r="C6" s="220"/>
      <c r="D6" s="218"/>
      <c r="E6" s="218"/>
      <c r="F6" s="218"/>
      <c r="G6" s="218"/>
      <c r="H6" s="218"/>
      <c r="I6" s="218"/>
      <c r="J6" s="24"/>
      <c r="K6" s="25"/>
      <c r="L6" s="218"/>
      <c r="M6" s="218"/>
      <c r="N6" s="218"/>
      <c r="O6" s="218"/>
      <c r="P6" s="218"/>
      <c r="Q6" s="218"/>
    </row>
    <row r="7" spans="1:17" ht="12.75" customHeight="1" x14ac:dyDescent="0.25">
      <c r="A7" s="127" t="s">
        <v>719</v>
      </c>
      <c r="B7" s="128" t="s">
        <v>438</v>
      </c>
      <c r="C7" s="239">
        <v>5842.5651400000006</v>
      </c>
      <c r="D7" s="129">
        <v>406.29399999999998</v>
      </c>
      <c r="E7" s="129">
        <v>407.86214000000001</v>
      </c>
      <c r="F7" s="129">
        <v>670.85077999999999</v>
      </c>
      <c r="G7" s="129">
        <v>747.44517999999994</v>
      </c>
      <c r="H7" s="129">
        <v>544.69747000000007</v>
      </c>
      <c r="I7" s="129">
        <v>468.53138000000001</v>
      </c>
      <c r="J7" s="127" t="s">
        <v>719</v>
      </c>
      <c r="K7" s="128" t="s">
        <v>438</v>
      </c>
      <c r="L7" s="129">
        <v>323.74916000000002</v>
      </c>
      <c r="M7" s="129">
        <v>603.98414000000002</v>
      </c>
      <c r="N7" s="129">
        <v>408.64519999999993</v>
      </c>
      <c r="O7" s="129">
        <v>260.92213000000004</v>
      </c>
      <c r="P7" s="129">
        <v>488.93463999999994</v>
      </c>
      <c r="Q7" s="129">
        <v>510.64892000000003</v>
      </c>
    </row>
    <row r="8" spans="1:17" ht="12.75" customHeight="1" x14ac:dyDescent="0.25">
      <c r="A8" s="130" t="s">
        <v>720</v>
      </c>
      <c r="B8" s="131" t="s">
        <v>439</v>
      </c>
      <c r="C8" s="240">
        <v>3975.4685499999996</v>
      </c>
      <c r="D8" s="129">
        <v>313.23320000000001</v>
      </c>
      <c r="E8" s="129">
        <v>221.04082000000002</v>
      </c>
      <c r="F8" s="129">
        <v>128.70957999999999</v>
      </c>
      <c r="G8" s="129">
        <v>436.80289000000005</v>
      </c>
      <c r="H8" s="129">
        <v>234.19157999999999</v>
      </c>
      <c r="I8" s="129">
        <v>128.58742999999998</v>
      </c>
      <c r="J8" s="130" t="s">
        <v>720</v>
      </c>
      <c r="K8" s="131" t="s">
        <v>439</v>
      </c>
      <c r="L8" s="129">
        <v>473.44364999999999</v>
      </c>
      <c r="M8" s="129">
        <v>139.97452999999999</v>
      </c>
      <c r="N8" s="129">
        <v>501.56097999999997</v>
      </c>
      <c r="O8" s="129">
        <v>683.71477999999991</v>
      </c>
      <c r="P8" s="129">
        <v>714.20911000000001</v>
      </c>
      <c r="Q8" s="129">
        <v>0</v>
      </c>
    </row>
    <row r="9" spans="1:17" ht="12.75" customHeight="1" x14ac:dyDescent="0.25">
      <c r="A9" s="130" t="s">
        <v>721</v>
      </c>
      <c r="B9" s="132" t="s">
        <v>440</v>
      </c>
      <c r="C9" s="239">
        <v>44651.996950000001</v>
      </c>
      <c r="D9" s="129">
        <v>1933.4243700000002</v>
      </c>
      <c r="E9" s="129">
        <v>1779.2969400000002</v>
      </c>
      <c r="F9" s="129">
        <v>3270.50515</v>
      </c>
      <c r="G9" s="129">
        <v>4294.8626900000008</v>
      </c>
      <c r="H9" s="129">
        <v>3728.0124700000001</v>
      </c>
      <c r="I9" s="129">
        <v>3565.7818100000004</v>
      </c>
      <c r="J9" s="130" t="s">
        <v>721</v>
      </c>
      <c r="K9" s="132" t="s">
        <v>440</v>
      </c>
      <c r="L9" s="129">
        <v>4106.2458300000017</v>
      </c>
      <c r="M9" s="129">
        <v>2823.7871799999998</v>
      </c>
      <c r="N9" s="129">
        <v>3881.8574200000012</v>
      </c>
      <c r="O9" s="129">
        <v>5647.20478</v>
      </c>
      <c r="P9" s="129">
        <v>6049.2853999999998</v>
      </c>
      <c r="Q9" s="129">
        <v>3571.7329099999997</v>
      </c>
    </row>
    <row r="10" spans="1:17" ht="12.75" customHeight="1" x14ac:dyDescent="0.25">
      <c r="A10" s="130" t="s">
        <v>722</v>
      </c>
      <c r="B10" s="131" t="s">
        <v>441</v>
      </c>
      <c r="C10" s="239">
        <v>5328.5504000000001</v>
      </c>
      <c r="D10" s="129">
        <v>317.23336</v>
      </c>
      <c r="E10" s="129">
        <v>126.31433</v>
      </c>
      <c r="F10" s="129">
        <v>962.21716000000004</v>
      </c>
      <c r="G10" s="129">
        <v>274.35113000000001</v>
      </c>
      <c r="H10" s="129">
        <v>142.19290000000001</v>
      </c>
      <c r="I10" s="129">
        <v>135.3536</v>
      </c>
      <c r="J10" s="130" t="s">
        <v>722</v>
      </c>
      <c r="K10" s="131" t="s">
        <v>441</v>
      </c>
      <c r="L10" s="129">
        <v>1554.64858</v>
      </c>
      <c r="M10" s="129">
        <v>66.400000000000006</v>
      </c>
      <c r="N10" s="129">
        <v>131.84295</v>
      </c>
      <c r="O10" s="129">
        <v>293.23624999999998</v>
      </c>
      <c r="P10" s="129">
        <v>485.58416999999997</v>
      </c>
      <c r="Q10" s="129">
        <v>839.17597000000001</v>
      </c>
    </row>
    <row r="11" spans="1:17" ht="12.75" customHeight="1" x14ac:dyDescent="0.25">
      <c r="A11" s="130" t="s">
        <v>723</v>
      </c>
      <c r="B11" s="131" t="s">
        <v>442</v>
      </c>
      <c r="C11" s="239">
        <v>30338.377610000003</v>
      </c>
      <c r="D11" s="129">
        <v>689.54085999999984</v>
      </c>
      <c r="E11" s="129">
        <v>667.01450999999997</v>
      </c>
      <c r="F11" s="129">
        <v>524.19107000000008</v>
      </c>
      <c r="G11" s="129">
        <v>951.62518999999975</v>
      </c>
      <c r="H11" s="129">
        <v>2055.4742300000003</v>
      </c>
      <c r="I11" s="129">
        <v>3345.2732700000006</v>
      </c>
      <c r="J11" s="130" t="s">
        <v>723</v>
      </c>
      <c r="K11" s="131" t="s">
        <v>442</v>
      </c>
      <c r="L11" s="129">
        <v>7038.7406600000013</v>
      </c>
      <c r="M11" s="129">
        <v>7759.6625900000008</v>
      </c>
      <c r="N11" s="129">
        <v>3972.8967200000011</v>
      </c>
      <c r="O11" s="129">
        <v>1764.5662600000001</v>
      </c>
      <c r="P11" s="129">
        <v>1119.2691299999999</v>
      </c>
      <c r="Q11" s="129">
        <v>450.12312000000009</v>
      </c>
    </row>
    <row r="12" spans="1:17" ht="12.75" customHeight="1" x14ac:dyDescent="0.25">
      <c r="A12" s="130" t="s">
        <v>724</v>
      </c>
      <c r="B12" s="131" t="s">
        <v>443</v>
      </c>
      <c r="C12" s="239">
        <v>727378.33100999997</v>
      </c>
      <c r="D12" s="129">
        <v>51494.916059999989</v>
      </c>
      <c r="E12" s="129">
        <v>30980.118060000001</v>
      </c>
      <c r="F12" s="129">
        <v>32648.510279999973</v>
      </c>
      <c r="G12" s="129">
        <v>37706.669350000011</v>
      </c>
      <c r="H12" s="129">
        <v>43890.465820000005</v>
      </c>
      <c r="I12" s="129">
        <v>47296.535009999985</v>
      </c>
      <c r="J12" s="130" t="s">
        <v>724</v>
      </c>
      <c r="K12" s="131" t="s">
        <v>443</v>
      </c>
      <c r="L12" s="129">
        <v>64271.696099999957</v>
      </c>
      <c r="M12" s="129">
        <v>82986.696389999954</v>
      </c>
      <c r="N12" s="129">
        <v>76509.982800000013</v>
      </c>
      <c r="O12" s="129">
        <v>86054.669259999981</v>
      </c>
      <c r="P12" s="129">
        <v>94056.489660000007</v>
      </c>
      <c r="Q12" s="129">
        <v>79481.58222000004</v>
      </c>
    </row>
    <row r="13" spans="1:17" ht="12.75" customHeight="1" x14ac:dyDescent="0.25">
      <c r="A13" s="130" t="s">
        <v>725</v>
      </c>
      <c r="B13" s="131" t="s">
        <v>444</v>
      </c>
      <c r="C13" s="239">
        <v>4805786.3875099979</v>
      </c>
      <c r="D13" s="129">
        <v>551738.46910999925</v>
      </c>
      <c r="E13" s="129">
        <v>375036.4402899993</v>
      </c>
      <c r="F13" s="129">
        <v>270031.13527999975</v>
      </c>
      <c r="G13" s="129">
        <v>223728.31481999997</v>
      </c>
      <c r="H13" s="129">
        <v>236986.64493000033</v>
      </c>
      <c r="I13" s="129">
        <v>243657.8630499999</v>
      </c>
      <c r="J13" s="130" t="s">
        <v>725</v>
      </c>
      <c r="K13" s="131" t="s">
        <v>444</v>
      </c>
      <c r="L13" s="129">
        <v>364779.05426999979</v>
      </c>
      <c r="M13" s="129">
        <v>454749.49883999949</v>
      </c>
      <c r="N13" s="129">
        <v>460006.8420899997</v>
      </c>
      <c r="O13" s="129">
        <v>470455.4024600003</v>
      </c>
      <c r="P13" s="129">
        <v>518375.56246999919</v>
      </c>
      <c r="Q13" s="129">
        <v>636241.15990000078</v>
      </c>
    </row>
    <row r="14" spans="1:17" ht="12.75" customHeight="1" x14ac:dyDescent="0.25">
      <c r="A14" s="130" t="s">
        <v>726</v>
      </c>
      <c r="B14" s="131" t="s">
        <v>445</v>
      </c>
      <c r="C14" s="239">
        <v>1451245.9634100003</v>
      </c>
      <c r="D14" s="129">
        <v>148837.01504000009</v>
      </c>
      <c r="E14" s="129">
        <v>136375.81785000002</v>
      </c>
      <c r="F14" s="129">
        <v>85619.334730000046</v>
      </c>
      <c r="G14" s="129">
        <v>44308.152710000017</v>
      </c>
      <c r="H14" s="129">
        <v>45761.240890000008</v>
      </c>
      <c r="I14" s="129">
        <v>77102.705929999967</v>
      </c>
      <c r="J14" s="130" t="s">
        <v>726</v>
      </c>
      <c r="K14" s="131" t="s">
        <v>445</v>
      </c>
      <c r="L14" s="129">
        <v>118826.36149000002</v>
      </c>
      <c r="M14" s="129">
        <v>172257.36421999999</v>
      </c>
      <c r="N14" s="129">
        <v>196714.05537000007</v>
      </c>
      <c r="O14" s="129">
        <v>183866.37548999995</v>
      </c>
      <c r="P14" s="129">
        <v>138691.22117999996</v>
      </c>
      <c r="Q14" s="129">
        <v>102886.31851000003</v>
      </c>
    </row>
    <row r="15" spans="1:17" ht="12.75" customHeight="1" x14ac:dyDescent="0.25">
      <c r="A15" s="130" t="s">
        <v>727</v>
      </c>
      <c r="B15" s="131" t="s">
        <v>446</v>
      </c>
      <c r="C15" s="239">
        <v>126603.18457000001</v>
      </c>
      <c r="D15" s="129">
        <v>6627.1271399999996</v>
      </c>
      <c r="E15" s="129">
        <v>10692.531140000003</v>
      </c>
      <c r="F15" s="129">
        <v>10096.484799999998</v>
      </c>
      <c r="G15" s="129">
        <v>8383.6520299999975</v>
      </c>
      <c r="H15" s="129">
        <v>10324.071039999992</v>
      </c>
      <c r="I15" s="129">
        <v>8530.2076900000029</v>
      </c>
      <c r="J15" s="130" t="s">
        <v>727</v>
      </c>
      <c r="K15" s="131" t="s">
        <v>446</v>
      </c>
      <c r="L15" s="129">
        <v>8923.9952799999974</v>
      </c>
      <c r="M15" s="129">
        <v>14014.260450000003</v>
      </c>
      <c r="N15" s="129">
        <v>13043.544290000009</v>
      </c>
      <c r="O15" s="129">
        <v>16401.651610000008</v>
      </c>
      <c r="P15" s="129">
        <v>12497.554859999998</v>
      </c>
      <c r="Q15" s="129">
        <v>7068.1042400000051</v>
      </c>
    </row>
    <row r="16" spans="1:17" ht="12.75" customHeight="1" x14ac:dyDescent="0.25">
      <c r="A16" s="130" t="s">
        <v>728</v>
      </c>
      <c r="B16" s="131" t="s">
        <v>447</v>
      </c>
      <c r="C16" s="239">
        <v>39113.634930000015</v>
      </c>
      <c r="D16" s="129">
        <v>2551.5084600000023</v>
      </c>
      <c r="E16" s="129">
        <v>4194.1689800000004</v>
      </c>
      <c r="F16" s="129">
        <v>4304.7915199999998</v>
      </c>
      <c r="G16" s="129">
        <v>4136.4199300000009</v>
      </c>
      <c r="H16" s="129">
        <v>3927.3856400000004</v>
      </c>
      <c r="I16" s="129">
        <v>2087.6844599999999</v>
      </c>
      <c r="J16" s="130" t="s">
        <v>728</v>
      </c>
      <c r="K16" s="131" t="s">
        <v>447</v>
      </c>
      <c r="L16" s="129">
        <v>3567.5632200000009</v>
      </c>
      <c r="M16" s="129">
        <v>2280.8391700000011</v>
      </c>
      <c r="N16" s="129">
        <v>3178.6598200000017</v>
      </c>
      <c r="O16" s="129">
        <v>2484.5600600000007</v>
      </c>
      <c r="P16" s="129">
        <v>2849.4068300000026</v>
      </c>
      <c r="Q16" s="129">
        <v>3550.6468400000012</v>
      </c>
    </row>
    <row r="17" spans="1:17" ht="12.75" customHeight="1" x14ac:dyDescent="0.25">
      <c r="A17" s="130" t="s">
        <v>729</v>
      </c>
      <c r="B17" s="131" t="s">
        <v>448</v>
      </c>
      <c r="C17" s="239">
        <v>207160.78405000007</v>
      </c>
      <c r="D17" s="129">
        <v>11367.734549999997</v>
      </c>
      <c r="E17" s="129">
        <v>14279.501319999998</v>
      </c>
      <c r="F17" s="129">
        <v>22940.46156</v>
      </c>
      <c r="G17" s="129">
        <v>16940.555440000004</v>
      </c>
      <c r="H17" s="129">
        <v>24298.80015000001</v>
      </c>
      <c r="I17" s="129">
        <v>16055.835970000013</v>
      </c>
      <c r="J17" s="130" t="s">
        <v>729</v>
      </c>
      <c r="K17" s="131" t="s">
        <v>448</v>
      </c>
      <c r="L17" s="129">
        <v>15365.048449999998</v>
      </c>
      <c r="M17" s="129">
        <v>12170.058670000008</v>
      </c>
      <c r="N17" s="129">
        <v>18302.64991</v>
      </c>
      <c r="O17" s="129">
        <v>18333.645030000018</v>
      </c>
      <c r="P17" s="129">
        <v>18593.112390000017</v>
      </c>
      <c r="Q17" s="129">
        <v>18513.380610000004</v>
      </c>
    </row>
    <row r="18" spans="1:17" ht="12.75" customHeight="1" x14ac:dyDescent="0.25">
      <c r="A18" s="130" t="s">
        <v>730</v>
      </c>
      <c r="B18" s="131" t="s">
        <v>449</v>
      </c>
      <c r="C18" s="239">
        <v>91200.08266</v>
      </c>
      <c r="D18" s="129">
        <v>7368.7067300000017</v>
      </c>
      <c r="E18" s="129">
        <v>11745.013629999998</v>
      </c>
      <c r="F18" s="129">
        <v>11325.289880000004</v>
      </c>
      <c r="G18" s="129">
        <v>12551.207370000002</v>
      </c>
      <c r="H18" s="129">
        <v>4746.0139899999995</v>
      </c>
      <c r="I18" s="129">
        <v>9093.7599399999999</v>
      </c>
      <c r="J18" s="130" t="s">
        <v>730</v>
      </c>
      <c r="K18" s="131" t="s">
        <v>449</v>
      </c>
      <c r="L18" s="129">
        <v>5641.1181099999985</v>
      </c>
      <c r="M18" s="129">
        <v>7233.743019999999</v>
      </c>
      <c r="N18" s="129">
        <v>5393.580869999997</v>
      </c>
      <c r="O18" s="129">
        <v>3781.1132699999998</v>
      </c>
      <c r="P18" s="129">
        <v>4307.4356299999999</v>
      </c>
      <c r="Q18" s="129">
        <v>8013.1002200000012</v>
      </c>
    </row>
    <row r="19" spans="1:17" ht="12.75" customHeight="1" x14ac:dyDescent="0.25">
      <c r="A19" s="130" t="s">
        <v>731</v>
      </c>
      <c r="B19" s="131" t="s">
        <v>450</v>
      </c>
      <c r="C19" s="239">
        <v>45002.864050000004</v>
      </c>
      <c r="D19" s="129">
        <v>4876.1815500000002</v>
      </c>
      <c r="E19" s="129">
        <v>3844.8991900000005</v>
      </c>
      <c r="F19" s="129">
        <v>4015.7544399999997</v>
      </c>
      <c r="G19" s="129">
        <v>3234.7515699999999</v>
      </c>
      <c r="H19" s="129">
        <v>4106.5051300000005</v>
      </c>
      <c r="I19" s="129">
        <v>1787.1127299999998</v>
      </c>
      <c r="J19" s="130" t="s">
        <v>731</v>
      </c>
      <c r="K19" s="131" t="s">
        <v>450</v>
      </c>
      <c r="L19" s="129">
        <v>4250.5719499999996</v>
      </c>
      <c r="M19" s="129">
        <v>3403.5012900000006</v>
      </c>
      <c r="N19" s="129">
        <v>3700.8076899999992</v>
      </c>
      <c r="O19" s="129">
        <v>4009.4683500000006</v>
      </c>
      <c r="P19" s="129">
        <v>4359.2517299999981</v>
      </c>
      <c r="Q19" s="129">
        <v>3414.05843</v>
      </c>
    </row>
    <row r="20" spans="1:17" ht="12.75" customHeight="1" x14ac:dyDescent="0.25">
      <c r="A20" s="130" t="s">
        <v>732</v>
      </c>
      <c r="B20" s="131" t="s">
        <v>451</v>
      </c>
      <c r="C20" s="239">
        <v>254938.51708999998</v>
      </c>
      <c r="D20" s="129">
        <v>11437.048669999996</v>
      </c>
      <c r="E20" s="129">
        <v>29725.479900000009</v>
      </c>
      <c r="F20" s="129">
        <v>15964.633149999996</v>
      </c>
      <c r="G20" s="129">
        <v>24521.279009999998</v>
      </c>
      <c r="H20" s="129">
        <v>23602.787670000009</v>
      </c>
      <c r="I20" s="129">
        <v>25526.837779999987</v>
      </c>
      <c r="J20" s="130" t="s">
        <v>732</v>
      </c>
      <c r="K20" s="131" t="s">
        <v>451</v>
      </c>
      <c r="L20" s="129">
        <v>22781.210189999994</v>
      </c>
      <c r="M20" s="129">
        <v>19130.452160000001</v>
      </c>
      <c r="N20" s="129">
        <v>10048.93656</v>
      </c>
      <c r="O20" s="129">
        <v>26080.035119999993</v>
      </c>
      <c r="P20" s="129">
        <v>18311.917619999997</v>
      </c>
      <c r="Q20" s="129">
        <v>27807.899259999995</v>
      </c>
    </row>
    <row r="21" spans="1:17" ht="12.75" customHeight="1" x14ac:dyDescent="0.25">
      <c r="A21" s="130" t="s">
        <v>733</v>
      </c>
      <c r="B21" s="131" t="s">
        <v>452</v>
      </c>
      <c r="C21" s="239">
        <v>310.55869999999999</v>
      </c>
      <c r="D21" s="129">
        <v>72.900000000000006</v>
      </c>
      <c r="E21" s="129">
        <v>0</v>
      </c>
      <c r="F21" s="129">
        <v>0</v>
      </c>
      <c r="G21" s="129">
        <v>0</v>
      </c>
      <c r="H21" s="129">
        <v>2.7387000000000001</v>
      </c>
      <c r="I21" s="129">
        <v>78.3</v>
      </c>
      <c r="J21" s="130" t="s">
        <v>733</v>
      </c>
      <c r="K21" s="131" t="s">
        <v>452</v>
      </c>
      <c r="L21" s="129">
        <v>78.3</v>
      </c>
      <c r="M21" s="129">
        <v>0</v>
      </c>
      <c r="N21" s="129">
        <v>78.319999999999993</v>
      </c>
      <c r="O21" s="129">
        <v>0</v>
      </c>
      <c r="P21" s="129">
        <v>0</v>
      </c>
      <c r="Q21" s="129">
        <v>0</v>
      </c>
    </row>
    <row r="22" spans="1:17" ht="12.75" customHeight="1" x14ac:dyDescent="0.25">
      <c r="A22" s="130" t="s">
        <v>734</v>
      </c>
      <c r="B22" s="131" t="s">
        <v>453</v>
      </c>
      <c r="C22" s="239">
        <v>106693.73813999999</v>
      </c>
      <c r="D22" s="129">
        <v>6083.2083599999987</v>
      </c>
      <c r="E22" s="129">
        <v>2225.9584099999997</v>
      </c>
      <c r="F22" s="129">
        <v>2178.0382499999996</v>
      </c>
      <c r="G22" s="129">
        <v>2693.7349400000003</v>
      </c>
      <c r="H22" s="129">
        <v>3365.4102600000001</v>
      </c>
      <c r="I22" s="129">
        <v>3262.4512600000003</v>
      </c>
      <c r="J22" s="130" t="s">
        <v>734</v>
      </c>
      <c r="K22" s="131" t="s">
        <v>453</v>
      </c>
      <c r="L22" s="129">
        <v>2779.0971799999998</v>
      </c>
      <c r="M22" s="129">
        <v>3477.3659499999994</v>
      </c>
      <c r="N22" s="129">
        <v>16941.95147</v>
      </c>
      <c r="O22" s="129">
        <v>12860.304549999997</v>
      </c>
      <c r="P22" s="129">
        <v>31713.797689999999</v>
      </c>
      <c r="Q22" s="129">
        <v>19112.419819999996</v>
      </c>
    </row>
    <row r="23" spans="1:17" ht="12.75" customHeight="1" x14ac:dyDescent="0.25">
      <c r="A23" s="130" t="s">
        <v>735</v>
      </c>
      <c r="B23" s="131" t="s">
        <v>454</v>
      </c>
      <c r="C23" s="239">
        <v>333949.44782999996</v>
      </c>
      <c r="D23" s="129">
        <v>13460.530280000003</v>
      </c>
      <c r="E23" s="129">
        <v>21825.527000000009</v>
      </c>
      <c r="F23" s="129">
        <v>26242.454960000003</v>
      </c>
      <c r="G23" s="129">
        <v>23417.017639999987</v>
      </c>
      <c r="H23" s="129">
        <v>26040.034279999989</v>
      </c>
      <c r="I23" s="129">
        <v>23933.653099999989</v>
      </c>
      <c r="J23" s="130" t="s">
        <v>735</v>
      </c>
      <c r="K23" s="131" t="s">
        <v>454</v>
      </c>
      <c r="L23" s="129">
        <v>32348.733570000004</v>
      </c>
      <c r="M23" s="129">
        <v>34293.81136</v>
      </c>
      <c r="N23" s="129">
        <v>34934.392370000001</v>
      </c>
      <c r="O23" s="129">
        <v>37907.394510000013</v>
      </c>
      <c r="P23" s="129">
        <v>34342.145420000008</v>
      </c>
      <c r="Q23" s="129">
        <v>25203.753339999999</v>
      </c>
    </row>
    <row r="24" spans="1:17" ht="12.75" customHeight="1" x14ac:dyDescent="0.25">
      <c r="A24" s="130" t="s">
        <v>736</v>
      </c>
      <c r="B24" s="131" t="s">
        <v>455</v>
      </c>
      <c r="C24" s="239">
        <v>254038.13978000003</v>
      </c>
      <c r="D24" s="129">
        <v>15664.33783</v>
      </c>
      <c r="E24" s="129">
        <v>16705.637400000014</v>
      </c>
      <c r="F24" s="129">
        <v>21748.938760000008</v>
      </c>
      <c r="G24" s="129">
        <v>19233.808389999991</v>
      </c>
      <c r="H24" s="129">
        <v>20799.982989999993</v>
      </c>
      <c r="I24" s="129">
        <v>22199.610219999991</v>
      </c>
      <c r="J24" s="130" t="s">
        <v>736</v>
      </c>
      <c r="K24" s="131" t="s">
        <v>455</v>
      </c>
      <c r="L24" s="129">
        <v>24257.070660000005</v>
      </c>
      <c r="M24" s="129">
        <v>24466.416579999997</v>
      </c>
      <c r="N24" s="129">
        <v>23877.644039999996</v>
      </c>
      <c r="O24" s="129">
        <v>23012.949109999998</v>
      </c>
      <c r="P24" s="129">
        <v>19089.012809999997</v>
      </c>
      <c r="Q24" s="129">
        <v>22982.730990000015</v>
      </c>
    </row>
    <row r="25" spans="1:17" ht="12.75" customHeight="1" x14ac:dyDescent="0.25">
      <c r="A25" s="130" t="s">
        <v>737</v>
      </c>
      <c r="B25" s="131" t="s">
        <v>456</v>
      </c>
      <c r="C25" s="239">
        <v>793310.91351999971</v>
      </c>
      <c r="D25" s="129">
        <v>42526.46664999998</v>
      </c>
      <c r="E25" s="129">
        <v>57788.134329999935</v>
      </c>
      <c r="F25" s="129">
        <v>65678.908380000008</v>
      </c>
      <c r="G25" s="129">
        <v>58261.987849999939</v>
      </c>
      <c r="H25" s="129">
        <v>63526.713249999979</v>
      </c>
      <c r="I25" s="129">
        <v>59036.931720000015</v>
      </c>
      <c r="J25" s="130" t="s">
        <v>737</v>
      </c>
      <c r="K25" s="131" t="s">
        <v>456</v>
      </c>
      <c r="L25" s="129">
        <v>59486.612839999994</v>
      </c>
      <c r="M25" s="129">
        <v>68375.741140000013</v>
      </c>
      <c r="N25" s="129">
        <v>80390.449489999955</v>
      </c>
      <c r="O25" s="129">
        <v>78632.536560000022</v>
      </c>
      <c r="P25" s="129">
        <v>83376.749069999962</v>
      </c>
      <c r="Q25" s="129">
        <v>76229.682239999936</v>
      </c>
    </row>
    <row r="26" spans="1:17" ht="12.75" customHeight="1" x14ac:dyDescent="0.25">
      <c r="A26" s="130" t="s">
        <v>738</v>
      </c>
      <c r="B26" s="131" t="s">
        <v>457</v>
      </c>
      <c r="C26" s="239">
        <v>139383.071</v>
      </c>
      <c r="D26" s="129">
        <v>8764.0808899999975</v>
      </c>
      <c r="E26" s="129">
        <v>11076.243190000003</v>
      </c>
      <c r="F26" s="129">
        <v>10311.07664999999</v>
      </c>
      <c r="G26" s="129">
        <v>11444.214960000012</v>
      </c>
      <c r="H26" s="129">
        <v>13528.292499999992</v>
      </c>
      <c r="I26" s="129">
        <v>10979.11213999999</v>
      </c>
      <c r="J26" s="130" t="s">
        <v>738</v>
      </c>
      <c r="K26" s="131" t="s">
        <v>457</v>
      </c>
      <c r="L26" s="129">
        <v>13975.233630000008</v>
      </c>
      <c r="M26" s="129">
        <v>11095.028760000003</v>
      </c>
      <c r="N26" s="129">
        <v>12757.441450000018</v>
      </c>
      <c r="O26" s="129">
        <v>12230.150490000004</v>
      </c>
      <c r="P26" s="129">
        <v>12209.903690000008</v>
      </c>
      <c r="Q26" s="129">
        <v>11012.292650000003</v>
      </c>
    </row>
    <row r="27" spans="1:17" ht="12.75" customHeight="1" x14ac:dyDescent="0.25">
      <c r="A27" s="130" t="s">
        <v>739</v>
      </c>
      <c r="B27" s="131" t="s">
        <v>458</v>
      </c>
      <c r="C27" s="239">
        <v>221506.62514999995</v>
      </c>
      <c r="D27" s="129">
        <v>14002.472259999995</v>
      </c>
      <c r="E27" s="129">
        <v>10767.648929999996</v>
      </c>
      <c r="F27" s="129">
        <v>7951.1799100000017</v>
      </c>
      <c r="G27" s="129">
        <v>10805.063699999999</v>
      </c>
      <c r="H27" s="129">
        <v>12522.414290000008</v>
      </c>
      <c r="I27" s="129">
        <v>24027.177549999982</v>
      </c>
      <c r="J27" s="130" t="s">
        <v>739</v>
      </c>
      <c r="K27" s="131" t="s">
        <v>458</v>
      </c>
      <c r="L27" s="129">
        <v>23259.119880000009</v>
      </c>
      <c r="M27" s="129">
        <v>21033.611439999982</v>
      </c>
      <c r="N27" s="129">
        <v>27129.284720000011</v>
      </c>
      <c r="O27" s="129">
        <v>26636.957469999987</v>
      </c>
      <c r="P27" s="129">
        <v>5512.0835499999985</v>
      </c>
      <c r="Q27" s="129">
        <v>37859.611449999982</v>
      </c>
    </row>
    <row r="28" spans="1:17" ht="12.75" customHeight="1" x14ac:dyDescent="0.25">
      <c r="A28" s="130" t="s">
        <v>740</v>
      </c>
      <c r="B28" s="131" t="s">
        <v>459</v>
      </c>
      <c r="C28" s="239">
        <v>303032.68692999997</v>
      </c>
      <c r="D28" s="129">
        <v>17086.320679999997</v>
      </c>
      <c r="E28" s="129">
        <v>18647.406209999997</v>
      </c>
      <c r="F28" s="129">
        <v>20822.483990000001</v>
      </c>
      <c r="G28" s="129">
        <v>21102.37922000001</v>
      </c>
      <c r="H28" s="129">
        <v>24463.343430000008</v>
      </c>
      <c r="I28" s="129">
        <v>23954.12168</v>
      </c>
      <c r="J28" s="130" t="s">
        <v>740</v>
      </c>
      <c r="K28" s="131" t="s">
        <v>459</v>
      </c>
      <c r="L28" s="129">
        <v>29930.185160000001</v>
      </c>
      <c r="M28" s="129">
        <v>31918.25153999999</v>
      </c>
      <c r="N28" s="129">
        <v>32522.110359999991</v>
      </c>
      <c r="O28" s="129">
        <v>29490.015190000009</v>
      </c>
      <c r="P28" s="129">
        <v>30188.489159999994</v>
      </c>
      <c r="Q28" s="129">
        <v>22907.580309999998</v>
      </c>
    </row>
    <row r="29" spans="1:17" ht="12.75" customHeight="1" x14ac:dyDescent="0.25">
      <c r="A29" s="130" t="s">
        <v>741</v>
      </c>
      <c r="B29" s="131" t="s">
        <v>460</v>
      </c>
      <c r="C29" s="239">
        <v>3079.4764299999997</v>
      </c>
      <c r="D29" s="129">
        <v>21.931239999999999</v>
      </c>
      <c r="E29" s="129">
        <v>59.794800000000002</v>
      </c>
      <c r="F29" s="129">
        <v>471.48095000000001</v>
      </c>
      <c r="G29" s="129">
        <v>41.447000000000003</v>
      </c>
      <c r="H29" s="129">
        <v>43.745199999999997</v>
      </c>
      <c r="I29" s="129">
        <v>681.94849999999997</v>
      </c>
      <c r="J29" s="130" t="s">
        <v>741</v>
      </c>
      <c r="K29" s="131" t="s">
        <v>460</v>
      </c>
      <c r="L29" s="129">
        <v>247.23149999999998</v>
      </c>
      <c r="M29" s="129">
        <v>373.41595999999998</v>
      </c>
      <c r="N29" s="129">
        <v>330.1832</v>
      </c>
      <c r="O29" s="129">
        <v>443.01735000000002</v>
      </c>
      <c r="P29" s="129">
        <v>206.08467999999999</v>
      </c>
      <c r="Q29" s="129">
        <v>159.19605000000001</v>
      </c>
    </row>
    <row r="30" spans="1:17" ht="12.75" customHeight="1" x14ac:dyDescent="0.25">
      <c r="A30" s="130" t="s">
        <v>742</v>
      </c>
      <c r="B30" s="131" t="s">
        <v>461</v>
      </c>
      <c r="C30" s="239">
        <v>55.75985</v>
      </c>
      <c r="D30" s="129">
        <v>0</v>
      </c>
      <c r="E30" s="129">
        <v>2.1804000000000001</v>
      </c>
      <c r="F30" s="129">
        <v>2.2404700000000002</v>
      </c>
      <c r="G30" s="129">
        <v>16.34036</v>
      </c>
      <c r="H30" s="129">
        <v>0</v>
      </c>
      <c r="I30" s="129">
        <v>0</v>
      </c>
      <c r="J30" s="130" t="s">
        <v>742</v>
      </c>
      <c r="K30" s="131" t="s">
        <v>461</v>
      </c>
      <c r="L30" s="129">
        <v>0</v>
      </c>
      <c r="M30" s="129">
        <v>29.195699999999999</v>
      </c>
      <c r="N30" s="129">
        <v>0</v>
      </c>
      <c r="O30" s="129">
        <v>5.8029200000000003</v>
      </c>
      <c r="P30" s="129">
        <v>0</v>
      </c>
      <c r="Q30" s="129">
        <v>0</v>
      </c>
    </row>
    <row r="31" spans="1:17" ht="12.75" customHeight="1" x14ac:dyDescent="0.25">
      <c r="A31" s="130" t="s">
        <v>743</v>
      </c>
      <c r="B31" s="131" t="s">
        <v>462</v>
      </c>
      <c r="C31" s="239">
        <v>2624.1067399999997</v>
      </c>
      <c r="D31" s="129">
        <v>272.10914000000002</v>
      </c>
      <c r="E31" s="129">
        <v>7.6311499999999999</v>
      </c>
      <c r="F31" s="129">
        <v>52.309370000000001</v>
      </c>
      <c r="G31" s="129">
        <v>269.88683000000003</v>
      </c>
      <c r="H31" s="129">
        <v>109.99497</v>
      </c>
      <c r="I31" s="129">
        <v>22.356400000000001</v>
      </c>
      <c r="J31" s="130" t="s">
        <v>743</v>
      </c>
      <c r="K31" s="131" t="s">
        <v>462</v>
      </c>
      <c r="L31" s="129">
        <v>491.70461</v>
      </c>
      <c r="M31" s="129">
        <v>65.599999999999994</v>
      </c>
      <c r="N31" s="129">
        <v>138.57115999999999</v>
      </c>
      <c r="O31" s="129">
        <v>472.69170000000003</v>
      </c>
      <c r="P31" s="129">
        <v>395.73545999999999</v>
      </c>
      <c r="Q31" s="129">
        <v>325.51595000000003</v>
      </c>
    </row>
    <row r="32" spans="1:17" ht="12.75" customHeight="1" x14ac:dyDescent="0.25">
      <c r="A32" s="130" t="s">
        <v>744</v>
      </c>
      <c r="B32" s="131" t="s">
        <v>463</v>
      </c>
      <c r="C32" s="239">
        <v>72409.409210000013</v>
      </c>
      <c r="D32" s="129">
        <v>4115.3322799999996</v>
      </c>
      <c r="E32" s="129">
        <v>6166.5085000000026</v>
      </c>
      <c r="F32" s="129">
        <v>4576.0828000000001</v>
      </c>
      <c r="G32" s="129">
        <v>6200.2400400000024</v>
      </c>
      <c r="H32" s="129">
        <v>5034.0690199999981</v>
      </c>
      <c r="I32" s="129">
        <v>6156.6764400000002</v>
      </c>
      <c r="J32" s="130" t="s">
        <v>744</v>
      </c>
      <c r="K32" s="131" t="s">
        <v>463</v>
      </c>
      <c r="L32" s="129">
        <v>6702.3032100000009</v>
      </c>
      <c r="M32" s="129">
        <v>5954.5923599999987</v>
      </c>
      <c r="N32" s="129">
        <v>5981.568549999999</v>
      </c>
      <c r="O32" s="129">
        <v>6193.5258799999983</v>
      </c>
      <c r="P32" s="129">
        <v>7283.218469999998</v>
      </c>
      <c r="Q32" s="129">
        <v>8045.2916599999999</v>
      </c>
    </row>
    <row r="33" spans="1:17" ht="12.75" customHeight="1" x14ac:dyDescent="0.25">
      <c r="A33" s="130" t="s">
        <v>745</v>
      </c>
      <c r="B33" s="131" t="s">
        <v>298</v>
      </c>
      <c r="C33" s="239">
        <v>41545.394289999997</v>
      </c>
      <c r="D33" s="129">
        <v>1849.3782999999999</v>
      </c>
      <c r="E33" s="129">
        <v>2120.4161999999997</v>
      </c>
      <c r="F33" s="129">
        <v>10800.17477</v>
      </c>
      <c r="G33" s="129">
        <v>3352.1964599999997</v>
      </c>
      <c r="H33" s="129">
        <v>2533.0760700000001</v>
      </c>
      <c r="I33" s="129">
        <v>2553.64959</v>
      </c>
      <c r="J33" s="130" t="s">
        <v>745</v>
      </c>
      <c r="K33" s="131" t="s">
        <v>298</v>
      </c>
      <c r="L33" s="129">
        <v>5204.0509199999997</v>
      </c>
      <c r="M33" s="129">
        <v>2851.8944500000002</v>
      </c>
      <c r="N33" s="129">
        <v>2879.4677900000002</v>
      </c>
      <c r="O33" s="129">
        <v>5236.8781000000008</v>
      </c>
      <c r="P33" s="129">
        <v>1596.3975</v>
      </c>
      <c r="Q33" s="129">
        <v>567.81413999999995</v>
      </c>
    </row>
    <row r="34" spans="1:17" ht="12.75" customHeight="1" x14ac:dyDescent="0.25">
      <c r="A34" s="130" t="s">
        <v>746</v>
      </c>
      <c r="B34" s="131" t="s">
        <v>339</v>
      </c>
      <c r="C34" s="239">
        <v>6306.3098</v>
      </c>
      <c r="D34" s="129">
        <v>190.02950000000001</v>
      </c>
      <c r="E34" s="129">
        <v>208.30534000000003</v>
      </c>
      <c r="F34" s="129">
        <v>980.42861000000005</v>
      </c>
      <c r="G34" s="129">
        <v>305.72088000000002</v>
      </c>
      <c r="H34" s="129">
        <v>635.63804999999991</v>
      </c>
      <c r="I34" s="129">
        <v>173.11383000000001</v>
      </c>
      <c r="J34" s="130" t="s">
        <v>746</v>
      </c>
      <c r="K34" s="131" t="s">
        <v>339</v>
      </c>
      <c r="L34" s="129">
        <v>630.20658000000003</v>
      </c>
      <c r="M34" s="129">
        <v>590.34310000000005</v>
      </c>
      <c r="N34" s="129">
        <v>950.13699000000008</v>
      </c>
      <c r="O34" s="129">
        <v>687.78505999999993</v>
      </c>
      <c r="P34" s="129">
        <v>338.38941</v>
      </c>
      <c r="Q34" s="129">
        <v>616.21244999999999</v>
      </c>
    </row>
    <row r="35" spans="1:17" ht="12.75" customHeight="1" x14ac:dyDescent="0.25">
      <c r="A35" s="130" t="s">
        <v>747</v>
      </c>
      <c r="B35" s="131" t="s">
        <v>464</v>
      </c>
      <c r="C35" s="239">
        <v>70.268259999999998</v>
      </c>
      <c r="D35" s="129">
        <v>0</v>
      </c>
      <c r="E35" s="129">
        <v>0</v>
      </c>
      <c r="F35" s="129">
        <v>0.70077999999999996</v>
      </c>
      <c r="G35" s="129">
        <v>14.51825</v>
      </c>
      <c r="H35" s="129">
        <v>14.178229999999999</v>
      </c>
      <c r="I35" s="129">
        <v>0</v>
      </c>
      <c r="J35" s="130" t="s">
        <v>747</v>
      </c>
      <c r="K35" s="131" t="s">
        <v>464</v>
      </c>
      <c r="L35" s="129">
        <v>28.581060000000001</v>
      </c>
      <c r="M35" s="129">
        <v>0</v>
      </c>
      <c r="N35" s="129">
        <v>7.7127100000000004</v>
      </c>
      <c r="O35" s="129">
        <v>0</v>
      </c>
      <c r="P35" s="129">
        <v>0</v>
      </c>
      <c r="Q35" s="129">
        <v>4.5772300000000001</v>
      </c>
    </row>
    <row r="36" spans="1:17" ht="12.75" customHeight="1" x14ac:dyDescent="0.25">
      <c r="A36" s="130" t="s">
        <v>748</v>
      </c>
      <c r="B36" s="131" t="s">
        <v>465</v>
      </c>
      <c r="C36" s="239">
        <v>5.9389799999999999</v>
      </c>
      <c r="D36" s="129">
        <v>0</v>
      </c>
      <c r="E36" s="129">
        <v>5.8920000000000003</v>
      </c>
      <c r="F36" s="129">
        <v>0</v>
      </c>
      <c r="G36" s="129">
        <v>0</v>
      </c>
      <c r="H36" s="129">
        <v>4.6980000000000001E-2</v>
      </c>
      <c r="I36" s="129">
        <v>0</v>
      </c>
      <c r="J36" s="130" t="s">
        <v>748</v>
      </c>
      <c r="K36" s="131" t="s">
        <v>465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</row>
    <row r="37" spans="1:17" ht="12.75" customHeight="1" x14ac:dyDescent="0.25">
      <c r="A37" s="130" t="s">
        <v>749</v>
      </c>
      <c r="B37" s="131" t="s">
        <v>466</v>
      </c>
      <c r="C37" s="239">
        <v>5610.4390800000001</v>
      </c>
      <c r="D37" s="129">
        <v>689.90230000000008</v>
      </c>
      <c r="E37" s="129">
        <v>323.19412</v>
      </c>
      <c r="F37" s="129">
        <v>810.50900000000001</v>
      </c>
      <c r="G37" s="129">
        <v>409.86122</v>
      </c>
      <c r="H37" s="129">
        <v>365.05840000000001</v>
      </c>
      <c r="I37" s="129">
        <v>263.82600000000002</v>
      </c>
      <c r="J37" s="130" t="s">
        <v>749</v>
      </c>
      <c r="K37" s="131" t="s">
        <v>466</v>
      </c>
      <c r="L37" s="129">
        <v>528.79744000000005</v>
      </c>
      <c r="M37" s="129">
        <v>355.66559999999998</v>
      </c>
      <c r="N37" s="129">
        <v>370.5</v>
      </c>
      <c r="O37" s="129">
        <v>766.98099999999999</v>
      </c>
      <c r="P37" s="129">
        <v>282.5</v>
      </c>
      <c r="Q37" s="129">
        <v>443.64400000000001</v>
      </c>
    </row>
    <row r="38" spans="1:17" ht="12.75" customHeight="1" x14ac:dyDescent="0.25">
      <c r="A38" s="130" t="s">
        <v>750</v>
      </c>
      <c r="B38" s="131" t="s">
        <v>717</v>
      </c>
      <c r="C38" s="239">
        <v>2.52</v>
      </c>
      <c r="D38" s="129">
        <v>0</v>
      </c>
      <c r="E38" s="129">
        <v>0</v>
      </c>
      <c r="F38" s="129">
        <v>2.52</v>
      </c>
      <c r="G38" s="129">
        <v>0</v>
      </c>
      <c r="H38" s="129">
        <v>0</v>
      </c>
      <c r="I38" s="129">
        <v>0</v>
      </c>
      <c r="J38" s="130" t="s">
        <v>750</v>
      </c>
      <c r="K38" s="131" t="s">
        <v>717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</row>
    <row r="39" spans="1:17" ht="12.75" customHeight="1" x14ac:dyDescent="0.25">
      <c r="A39" s="130" t="s">
        <v>751</v>
      </c>
      <c r="B39" s="131" t="s">
        <v>467</v>
      </c>
      <c r="C39" s="239">
        <v>112133.35251</v>
      </c>
      <c r="D39" s="129">
        <v>8612.8501099999994</v>
      </c>
      <c r="E39" s="129">
        <v>11645.506150000001</v>
      </c>
      <c r="F39" s="129">
        <v>15967.525089999999</v>
      </c>
      <c r="G39" s="129">
        <v>11734.696480000001</v>
      </c>
      <c r="H39" s="129">
        <v>12116.725569999995</v>
      </c>
      <c r="I39" s="129">
        <v>8080.0083100000002</v>
      </c>
      <c r="J39" s="130" t="s">
        <v>751</v>
      </c>
      <c r="K39" s="131" t="s">
        <v>467</v>
      </c>
      <c r="L39" s="129">
        <v>8343.6048799999971</v>
      </c>
      <c r="M39" s="129">
        <v>8257.5725300000013</v>
      </c>
      <c r="N39" s="129">
        <v>7650.2637100000029</v>
      </c>
      <c r="O39" s="129">
        <v>6983.0845200000012</v>
      </c>
      <c r="P39" s="129">
        <v>6424.7186800000009</v>
      </c>
      <c r="Q39" s="129">
        <v>6316.79648</v>
      </c>
    </row>
    <row r="40" spans="1:17" ht="12.75" customHeight="1" x14ac:dyDescent="0.25">
      <c r="A40" s="130" t="s">
        <v>755</v>
      </c>
      <c r="B40" s="131" t="s">
        <v>718</v>
      </c>
      <c r="C40" s="239">
        <v>2.99342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  <c r="J40" s="130" t="s">
        <v>755</v>
      </c>
      <c r="K40" s="131" t="s">
        <v>718</v>
      </c>
      <c r="L40" s="129">
        <v>0</v>
      </c>
      <c r="M40" s="129">
        <v>0</v>
      </c>
      <c r="N40" s="129">
        <v>2.99342</v>
      </c>
      <c r="O40" s="129">
        <v>0</v>
      </c>
      <c r="P40" s="129">
        <v>0</v>
      </c>
      <c r="Q40" s="129">
        <v>0</v>
      </c>
    </row>
    <row r="41" spans="1:17" ht="12.75" customHeight="1" x14ac:dyDescent="0.25">
      <c r="A41" s="130" t="s">
        <v>752</v>
      </c>
      <c r="B41" s="131" t="s">
        <v>468</v>
      </c>
      <c r="C41" s="239">
        <v>14317.116590000001</v>
      </c>
      <c r="D41" s="129">
        <v>734.00148000000002</v>
      </c>
      <c r="E41" s="129">
        <v>1145.0931599999999</v>
      </c>
      <c r="F41" s="129">
        <v>1808.3208399999996</v>
      </c>
      <c r="G41" s="129">
        <v>1342.2859600000002</v>
      </c>
      <c r="H41" s="129">
        <v>475.91644000000002</v>
      </c>
      <c r="I41" s="129">
        <v>558.80964000000006</v>
      </c>
      <c r="J41" s="130" t="s">
        <v>752</v>
      </c>
      <c r="K41" s="131" t="s">
        <v>468</v>
      </c>
      <c r="L41" s="129">
        <v>871.09640000000002</v>
      </c>
      <c r="M41" s="129">
        <v>1114.5084400000001</v>
      </c>
      <c r="N41" s="129">
        <v>484.16096999999991</v>
      </c>
      <c r="O41" s="129">
        <v>1873.8211799999999</v>
      </c>
      <c r="P41" s="129">
        <v>2322.8905800000002</v>
      </c>
      <c r="Q41" s="129">
        <v>1586.2114999999999</v>
      </c>
    </row>
    <row r="42" spans="1:17" ht="12.75" customHeight="1" x14ac:dyDescent="0.25">
      <c r="A42" s="130" t="s">
        <v>753</v>
      </c>
      <c r="B42" s="131" t="s">
        <v>469</v>
      </c>
      <c r="C42" s="239">
        <v>693.07046999999989</v>
      </c>
      <c r="D42" s="129">
        <v>0</v>
      </c>
      <c r="E42" s="129">
        <v>256.12216999999998</v>
      </c>
      <c r="F42" s="129">
        <v>44.70731</v>
      </c>
      <c r="G42" s="129">
        <v>54.020699999999998</v>
      </c>
      <c r="H42" s="129">
        <v>25.453810000000001</v>
      </c>
      <c r="I42" s="129">
        <v>15.019159999999999</v>
      </c>
      <c r="J42" s="130" t="s">
        <v>753</v>
      </c>
      <c r="K42" s="131" t="s">
        <v>469</v>
      </c>
      <c r="L42" s="129">
        <v>60.354340000000001</v>
      </c>
      <c r="M42" s="129">
        <v>50.854289999999999</v>
      </c>
      <c r="N42" s="129">
        <v>23.75421</v>
      </c>
      <c r="O42" s="129">
        <v>87.429949999999991</v>
      </c>
      <c r="P42" s="129">
        <v>55.354860000000002</v>
      </c>
      <c r="Q42" s="129">
        <v>19.999669999999998</v>
      </c>
    </row>
    <row r="43" spans="1:17" ht="12.75" customHeight="1" x14ac:dyDescent="0.25">
      <c r="A43" s="130" t="s">
        <v>754</v>
      </c>
      <c r="B43" s="131" t="s">
        <v>701</v>
      </c>
      <c r="C43" s="239">
        <v>0.34194999999999998</v>
      </c>
      <c r="D43" s="129">
        <v>0</v>
      </c>
      <c r="E43" s="129">
        <v>0</v>
      </c>
      <c r="F43" s="129">
        <v>0.19500999999999999</v>
      </c>
      <c r="G43" s="129">
        <v>0</v>
      </c>
      <c r="H43" s="129">
        <v>1.089E-2</v>
      </c>
      <c r="I43" s="129">
        <v>0</v>
      </c>
      <c r="J43" s="130" t="s">
        <v>754</v>
      </c>
      <c r="K43" s="131" t="s">
        <v>701</v>
      </c>
      <c r="L43" s="129">
        <v>0</v>
      </c>
      <c r="M43" s="129">
        <v>8.1640000000000004E-2</v>
      </c>
      <c r="N43" s="129">
        <v>5.441E-2</v>
      </c>
      <c r="O43" s="129">
        <v>0</v>
      </c>
      <c r="P43" s="129">
        <v>0</v>
      </c>
      <c r="Q43" s="129">
        <v>0</v>
      </c>
    </row>
    <row r="44" spans="1:17" ht="9" customHeight="1" x14ac:dyDescent="0.25">
      <c r="A44" s="14"/>
      <c r="B44" s="14"/>
      <c r="C44" s="1"/>
      <c r="I44" s="39" t="s">
        <v>332</v>
      </c>
      <c r="J44" s="27" t="s">
        <v>333</v>
      </c>
      <c r="K44" s="27"/>
      <c r="L44" s="39"/>
      <c r="M44" s="39"/>
      <c r="N44" s="39"/>
      <c r="O44" s="39"/>
      <c r="P44" s="39"/>
      <c r="Q44" s="39"/>
    </row>
    <row r="45" spans="1:17" ht="9" customHeight="1" x14ac:dyDescent="0.25">
      <c r="A45" s="14"/>
      <c r="B45" s="14"/>
      <c r="C45" s="1"/>
      <c r="I45" s="39"/>
      <c r="J45" s="28" t="s">
        <v>245</v>
      </c>
      <c r="K45" s="27"/>
      <c r="L45" s="39"/>
      <c r="M45" s="39"/>
      <c r="N45" s="39"/>
      <c r="O45" s="39"/>
      <c r="P45" s="39"/>
      <c r="Q45" s="39"/>
    </row>
    <row r="46" spans="1:17" ht="9" customHeight="1" x14ac:dyDescent="0.25">
      <c r="A46" s="15"/>
      <c r="B46" s="15"/>
      <c r="C46" s="1"/>
      <c r="I46" s="39"/>
      <c r="J46" s="56" t="s">
        <v>477</v>
      </c>
      <c r="K46" s="28"/>
      <c r="L46" s="39"/>
      <c r="M46" s="39"/>
      <c r="N46" s="39"/>
      <c r="O46" s="39"/>
      <c r="P46" s="39"/>
      <c r="Q46" s="39"/>
    </row>
    <row r="47" spans="1:17" ht="9" customHeight="1" x14ac:dyDescent="0.25">
      <c r="I47" s="39"/>
      <c r="K47" s="39"/>
      <c r="L47" s="39"/>
      <c r="M47" s="39"/>
      <c r="N47" s="39"/>
      <c r="O47" s="39"/>
      <c r="P47" s="39"/>
      <c r="Q47" s="39"/>
    </row>
    <row r="48" spans="1:1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</sheetData>
  <mergeCells count="2">
    <mergeCell ref="A4:A5"/>
    <mergeCell ref="J4:J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colBreaks count="1" manualBreakCount="1">
    <brk id="9" min="1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9EFFF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L19" sqref="L19"/>
    </sheetView>
  </sheetViews>
  <sheetFormatPr baseColWidth="10" defaultColWidth="11.28515625" defaultRowHeight="14.1" customHeight="1" x14ac:dyDescent="0.25"/>
  <cols>
    <col min="1" max="1" width="5.28515625" style="2" customWidth="1"/>
    <col min="2" max="2" width="7.85546875" style="2" customWidth="1"/>
    <col min="3" max="3" width="27.85546875" style="2" customWidth="1"/>
    <col min="4" max="4" width="6.28515625" style="2" customWidth="1"/>
    <col min="5" max="5" width="5.7109375" style="2" bestFit="1" customWidth="1"/>
    <col min="6" max="6" width="6.140625" style="2" bestFit="1" customWidth="1"/>
    <col min="7" max="9" width="5.7109375" style="2" bestFit="1" customWidth="1"/>
    <col min="10" max="10" width="5.140625" style="2" customWidth="1"/>
    <col min="11" max="11" width="7.7109375" style="2" customWidth="1"/>
    <col min="12" max="12" width="27.85546875" style="2" customWidth="1"/>
    <col min="13" max="13" width="5.42578125" style="2" customWidth="1"/>
    <col min="14" max="14" width="5.7109375" style="2" bestFit="1" customWidth="1"/>
    <col min="15" max="15" width="5.42578125" style="2" customWidth="1"/>
    <col min="16" max="16" width="6.85546875" style="2" customWidth="1"/>
    <col min="17" max="17" width="5.85546875" style="2" customWidth="1"/>
    <col min="18" max="18" width="6.28515625" style="2" customWidth="1"/>
    <col min="19" max="19" width="6.140625" style="2" customWidth="1"/>
    <col min="20" max="20" width="6" style="2" customWidth="1"/>
    <col min="21" max="16384" width="11.28515625" style="2"/>
  </cols>
  <sheetData>
    <row r="1" spans="1:19" ht="15.95" customHeight="1" x14ac:dyDescent="0.25">
      <c r="A1" s="59" t="s">
        <v>793</v>
      </c>
      <c r="B1" s="59"/>
    </row>
    <row r="2" spans="1:19" ht="12" customHeight="1" x14ac:dyDescent="0.25">
      <c r="A2" s="126" t="s">
        <v>368</v>
      </c>
      <c r="B2" s="126"/>
      <c r="C2" s="126"/>
      <c r="D2" s="221"/>
      <c r="E2" s="221"/>
      <c r="F2" s="221"/>
      <c r="G2" s="221"/>
      <c r="H2" s="221"/>
      <c r="I2" s="221"/>
      <c r="J2" s="52" t="s">
        <v>372</v>
      </c>
      <c r="K2" s="52"/>
      <c r="M2" s="221"/>
    </row>
    <row r="3" spans="1:19" ht="3" customHeight="1" x14ac:dyDescent="0.25">
      <c r="A3" s="5"/>
      <c r="B3" s="5"/>
      <c r="C3" s="5"/>
      <c r="D3" s="5"/>
      <c r="J3" s="52"/>
      <c r="K3" s="52"/>
    </row>
    <row r="4" spans="1:19" ht="21.95" customHeight="1" thickBot="1" x14ac:dyDescent="0.3">
      <c r="A4" s="228" t="s">
        <v>249</v>
      </c>
      <c r="B4" s="200" t="s">
        <v>367</v>
      </c>
      <c r="C4" s="222" t="s">
        <v>359</v>
      </c>
      <c r="D4" s="223" t="s">
        <v>251</v>
      </c>
      <c r="E4" s="222" t="s">
        <v>284</v>
      </c>
      <c r="F4" s="222" t="s">
        <v>285</v>
      </c>
      <c r="G4" s="222" t="s">
        <v>264</v>
      </c>
      <c r="H4" s="222" t="s">
        <v>265</v>
      </c>
      <c r="I4" s="224" t="s">
        <v>266</v>
      </c>
      <c r="J4" s="224" t="s">
        <v>249</v>
      </c>
      <c r="K4" s="291" t="s">
        <v>367</v>
      </c>
      <c r="L4" s="222" t="s">
        <v>359</v>
      </c>
      <c r="M4" s="224" t="s">
        <v>267</v>
      </c>
      <c r="N4" s="222" t="s">
        <v>268</v>
      </c>
      <c r="O4" s="222" t="s">
        <v>269</v>
      </c>
      <c r="P4" s="222" t="s">
        <v>237</v>
      </c>
      <c r="Q4" s="222" t="s">
        <v>271</v>
      </c>
      <c r="R4" s="222" t="s">
        <v>272</v>
      </c>
      <c r="S4" s="224" t="s">
        <v>273</v>
      </c>
    </row>
    <row r="5" spans="1:19" ht="5.0999999999999996" customHeight="1" thickTop="1" x14ac:dyDescent="0.25">
      <c r="A5" s="24"/>
      <c r="B5" s="24"/>
      <c r="C5" s="25"/>
      <c r="D5" s="220"/>
      <c r="E5" s="218"/>
      <c r="F5" s="218"/>
      <c r="G5" s="218"/>
      <c r="H5" s="218"/>
      <c r="I5" s="218"/>
      <c r="J5" s="24"/>
      <c r="K5" s="24"/>
      <c r="L5" s="25"/>
      <c r="M5" s="218"/>
      <c r="N5" s="218"/>
      <c r="O5" s="218"/>
      <c r="P5" s="218"/>
      <c r="Q5" s="218"/>
      <c r="R5" s="218"/>
      <c r="S5" s="218"/>
    </row>
    <row r="6" spans="1:19" ht="12.75" customHeight="1" x14ac:dyDescent="0.25">
      <c r="A6" s="127">
        <v>1</v>
      </c>
      <c r="B6" s="127" t="s">
        <v>231</v>
      </c>
      <c r="C6" s="238" t="s">
        <v>485</v>
      </c>
      <c r="D6" s="239">
        <v>583595.89636899973</v>
      </c>
      <c r="E6" s="129">
        <v>4288.4635999999991</v>
      </c>
      <c r="F6" s="129">
        <v>10502.390382000003</v>
      </c>
      <c r="G6" s="129">
        <v>31989.399959999962</v>
      </c>
      <c r="H6" s="129">
        <v>63173.99998000003</v>
      </c>
      <c r="I6" s="129">
        <v>98613.183739999935</v>
      </c>
      <c r="J6" s="127">
        <v>1</v>
      </c>
      <c r="K6" s="127" t="s">
        <v>231</v>
      </c>
      <c r="L6" s="238" t="s">
        <v>485</v>
      </c>
      <c r="M6" s="129">
        <v>98646.260868999918</v>
      </c>
      <c r="N6" s="129">
        <v>118358.80168499993</v>
      </c>
      <c r="O6" s="129">
        <v>103148.32141299995</v>
      </c>
      <c r="P6" s="129">
        <v>48868.395440000008</v>
      </c>
      <c r="Q6" s="129">
        <v>3528.8224999999998</v>
      </c>
      <c r="R6" s="129">
        <v>1531.1459999999993</v>
      </c>
      <c r="S6" s="129">
        <v>946.71080000000006</v>
      </c>
    </row>
    <row r="7" spans="1:19" ht="12.75" customHeight="1" x14ac:dyDescent="0.25">
      <c r="A7" s="130">
        <v>2</v>
      </c>
      <c r="B7" s="127" t="s">
        <v>230</v>
      </c>
      <c r="C7" s="238" t="s">
        <v>484</v>
      </c>
      <c r="D7" s="240">
        <v>554727.12901000003</v>
      </c>
      <c r="E7" s="129">
        <v>140230.75269999998</v>
      </c>
      <c r="F7" s="129">
        <v>78047.150750000059</v>
      </c>
      <c r="G7" s="129">
        <v>17146.177699999997</v>
      </c>
      <c r="H7" s="129">
        <v>4847.9354000000012</v>
      </c>
      <c r="I7" s="129">
        <v>1953.2458000000001</v>
      </c>
      <c r="J7" s="130">
        <v>2</v>
      </c>
      <c r="K7" s="127" t="s">
        <v>230</v>
      </c>
      <c r="L7" s="238" t="s">
        <v>484</v>
      </c>
      <c r="M7" s="129">
        <v>1631.7051999999996</v>
      </c>
      <c r="N7" s="129">
        <v>2258.96</v>
      </c>
      <c r="O7" s="129">
        <v>2331.8955999999994</v>
      </c>
      <c r="P7" s="129">
        <v>3417.5217999999982</v>
      </c>
      <c r="Q7" s="129">
        <v>39834.463550000008</v>
      </c>
      <c r="R7" s="129">
        <v>102883.05698999991</v>
      </c>
      <c r="S7" s="129">
        <v>160144.26352000004</v>
      </c>
    </row>
    <row r="8" spans="1:19" ht="12.75" customHeight="1" x14ac:dyDescent="0.25">
      <c r="A8" s="130">
        <v>3</v>
      </c>
      <c r="B8" s="127" t="s">
        <v>96</v>
      </c>
      <c r="C8" s="238" t="s">
        <v>499</v>
      </c>
      <c r="D8" s="240">
        <v>299445.469033</v>
      </c>
      <c r="E8" s="129">
        <v>25512.600682000015</v>
      </c>
      <c r="F8" s="129">
        <v>23176.610534000003</v>
      </c>
      <c r="G8" s="129">
        <v>6444.497969</v>
      </c>
      <c r="H8" s="129">
        <v>5387.8840090000003</v>
      </c>
      <c r="I8" s="129">
        <v>4107.521796</v>
      </c>
      <c r="J8" s="130">
        <v>3</v>
      </c>
      <c r="K8" s="127" t="s">
        <v>96</v>
      </c>
      <c r="L8" s="238" t="s">
        <v>499</v>
      </c>
      <c r="M8" s="129">
        <v>3272.3222760000008</v>
      </c>
      <c r="N8" s="129">
        <v>18892.755837000004</v>
      </c>
      <c r="O8" s="129">
        <v>37155.766451999989</v>
      </c>
      <c r="P8" s="129">
        <v>41201.244155000008</v>
      </c>
      <c r="Q8" s="129">
        <v>48605.029545000005</v>
      </c>
      <c r="R8" s="129">
        <v>44322.396099000012</v>
      </c>
      <c r="S8" s="129">
        <v>41366.839678999997</v>
      </c>
    </row>
    <row r="9" spans="1:19" ht="12.75" customHeight="1" x14ac:dyDescent="0.25">
      <c r="A9" s="130">
        <v>4</v>
      </c>
      <c r="B9" s="127" t="s">
        <v>164</v>
      </c>
      <c r="C9" s="238" t="s">
        <v>483</v>
      </c>
      <c r="D9" s="240">
        <v>275766.55275900016</v>
      </c>
      <c r="E9" s="129">
        <v>12452.013415999996</v>
      </c>
      <c r="F9" s="129">
        <v>5976.1520679999994</v>
      </c>
      <c r="G9" s="129">
        <v>3310.3811879999994</v>
      </c>
      <c r="H9" s="129">
        <v>982.57049400000005</v>
      </c>
      <c r="I9" s="129">
        <v>954.94581100000028</v>
      </c>
      <c r="J9" s="130">
        <v>4</v>
      </c>
      <c r="K9" s="127" t="s">
        <v>164</v>
      </c>
      <c r="L9" s="238" t="s">
        <v>483</v>
      </c>
      <c r="M9" s="129">
        <v>1656.7106650000003</v>
      </c>
      <c r="N9" s="129">
        <v>9391.4137239999982</v>
      </c>
      <c r="O9" s="129">
        <v>35713.965093000013</v>
      </c>
      <c r="P9" s="129">
        <v>66949.150190000044</v>
      </c>
      <c r="Q9" s="129">
        <v>72636.656994000063</v>
      </c>
      <c r="R9" s="129">
        <v>44176.709194000032</v>
      </c>
      <c r="S9" s="129">
        <v>21565.883921999997</v>
      </c>
    </row>
    <row r="10" spans="1:19" ht="12.75" customHeight="1" x14ac:dyDescent="0.25">
      <c r="A10" s="130">
        <v>5</v>
      </c>
      <c r="B10" s="127" t="s">
        <v>163</v>
      </c>
      <c r="C10" s="238" t="s">
        <v>486</v>
      </c>
      <c r="D10" s="240">
        <v>254282.15523400003</v>
      </c>
      <c r="E10" s="129">
        <v>29933.53854099998</v>
      </c>
      <c r="F10" s="129">
        <v>26822.442321999992</v>
      </c>
      <c r="G10" s="129">
        <v>15969.353965000015</v>
      </c>
      <c r="H10" s="129">
        <v>7021.8567939999994</v>
      </c>
      <c r="I10" s="129">
        <v>6438.3084000000017</v>
      </c>
      <c r="J10" s="130">
        <v>5</v>
      </c>
      <c r="K10" s="127" t="s">
        <v>163</v>
      </c>
      <c r="L10" s="238" t="s">
        <v>486</v>
      </c>
      <c r="M10" s="129">
        <v>12136.422026000011</v>
      </c>
      <c r="N10" s="129">
        <v>19277.215058999991</v>
      </c>
      <c r="O10" s="129">
        <v>30054.251697000011</v>
      </c>
      <c r="P10" s="129">
        <v>34363.739324000002</v>
      </c>
      <c r="Q10" s="129">
        <v>31181.931774000026</v>
      </c>
      <c r="R10" s="129">
        <v>23069.574032999983</v>
      </c>
      <c r="S10" s="129">
        <v>18013.521299000015</v>
      </c>
    </row>
    <row r="11" spans="1:19" ht="12.75" customHeight="1" x14ac:dyDescent="0.25">
      <c r="A11" s="130">
        <v>6</v>
      </c>
      <c r="B11" s="127" t="s">
        <v>242</v>
      </c>
      <c r="C11" s="238" t="s">
        <v>488</v>
      </c>
      <c r="D11" s="240">
        <v>250416.98590699985</v>
      </c>
      <c r="E11" s="129">
        <v>71543.964607999951</v>
      </c>
      <c r="F11" s="129">
        <v>49848.292248999918</v>
      </c>
      <c r="G11" s="129">
        <v>40185.547530999989</v>
      </c>
      <c r="H11" s="129">
        <v>6213.1515850000005</v>
      </c>
      <c r="I11" s="129">
        <v>1296.8342750000002</v>
      </c>
      <c r="J11" s="130">
        <v>6</v>
      </c>
      <c r="K11" s="127" t="s">
        <v>242</v>
      </c>
      <c r="L11" s="238" t="s">
        <v>488</v>
      </c>
      <c r="M11" s="129">
        <v>23.876506999999997</v>
      </c>
      <c r="N11" s="129">
        <v>36.907446999999998</v>
      </c>
      <c r="O11" s="129">
        <v>27.965135</v>
      </c>
      <c r="P11" s="129">
        <v>87.593499999999992</v>
      </c>
      <c r="Q11" s="129">
        <v>1186.9526899999998</v>
      </c>
      <c r="R11" s="129">
        <v>12525.418000000001</v>
      </c>
      <c r="S11" s="129">
        <v>67440.482379999943</v>
      </c>
    </row>
    <row r="12" spans="1:19" ht="12.75" customHeight="1" x14ac:dyDescent="0.25">
      <c r="A12" s="130">
        <v>7</v>
      </c>
      <c r="B12" s="127" t="s">
        <v>243</v>
      </c>
      <c r="C12" s="238" t="s">
        <v>489</v>
      </c>
      <c r="D12" s="240">
        <v>228494.768534</v>
      </c>
      <c r="E12" s="129">
        <v>15223.565028999999</v>
      </c>
      <c r="F12" s="129">
        <v>15926.688088999999</v>
      </c>
      <c r="G12" s="129">
        <v>16804.736807000001</v>
      </c>
      <c r="H12" s="129">
        <v>17865.344459000004</v>
      </c>
      <c r="I12" s="129">
        <v>19796.697845000002</v>
      </c>
      <c r="J12" s="130">
        <v>7</v>
      </c>
      <c r="K12" s="127" t="s">
        <v>243</v>
      </c>
      <c r="L12" s="238" t="s">
        <v>489</v>
      </c>
      <c r="M12" s="129">
        <v>18788.132508999999</v>
      </c>
      <c r="N12" s="129">
        <v>20150.767766999998</v>
      </c>
      <c r="O12" s="129">
        <v>20368.239289999998</v>
      </c>
      <c r="P12" s="129">
        <v>21638.821473000004</v>
      </c>
      <c r="Q12" s="129">
        <v>20476.052705000002</v>
      </c>
      <c r="R12" s="129">
        <v>24260.344410999998</v>
      </c>
      <c r="S12" s="129">
        <v>17195.378150000004</v>
      </c>
    </row>
    <row r="13" spans="1:19" ht="12.75" customHeight="1" x14ac:dyDescent="0.25">
      <c r="A13" s="130">
        <v>8</v>
      </c>
      <c r="B13" s="127" t="s">
        <v>244</v>
      </c>
      <c r="C13" s="238" t="s">
        <v>492</v>
      </c>
      <c r="D13" s="240">
        <v>167694.85706000001</v>
      </c>
      <c r="E13" s="129">
        <v>16460.484460000003</v>
      </c>
      <c r="F13" s="129">
        <v>17054.87879000001</v>
      </c>
      <c r="G13" s="129">
        <v>16088.739869999996</v>
      </c>
      <c r="H13" s="129">
        <v>15346.511860000001</v>
      </c>
      <c r="I13" s="129">
        <v>14191.136450000005</v>
      </c>
      <c r="J13" s="130">
        <v>8</v>
      </c>
      <c r="K13" s="127" t="s">
        <v>244</v>
      </c>
      <c r="L13" s="238" t="s">
        <v>492</v>
      </c>
      <c r="M13" s="129">
        <v>12597.870480000005</v>
      </c>
      <c r="N13" s="129">
        <v>14511.929910000003</v>
      </c>
      <c r="O13" s="129">
        <v>13499.254840000003</v>
      </c>
      <c r="P13" s="129">
        <v>13272.351559999997</v>
      </c>
      <c r="Q13" s="129">
        <v>11225.381789999999</v>
      </c>
      <c r="R13" s="129">
        <v>9999.3539400000009</v>
      </c>
      <c r="S13" s="129">
        <v>13446.963109999995</v>
      </c>
    </row>
    <row r="14" spans="1:19" ht="12.75" customHeight="1" x14ac:dyDescent="0.25">
      <c r="A14" s="130">
        <v>9</v>
      </c>
      <c r="B14" s="127" t="s">
        <v>256</v>
      </c>
      <c r="C14" s="238" t="s">
        <v>490</v>
      </c>
      <c r="D14" s="240">
        <v>161399.35293099988</v>
      </c>
      <c r="E14" s="129">
        <v>22.83</v>
      </c>
      <c r="F14" s="129">
        <v>0</v>
      </c>
      <c r="G14" s="129">
        <v>403.35360000000003</v>
      </c>
      <c r="H14" s="129">
        <v>5924.4867310000009</v>
      </c>
      <c r="I14" s="129">
        <v>6012.0470000000014</v>
      </c>
      <c r="J14" s="130">
        <v>9</v>
      </c>
      <c r="K14" s="127" t="s">
        <v>256</v>
      </c>
      <c r="L14" s="238" t="s">
        <v>490</v>
      </c>
      <c r="M14" s="129">
        <v>18425.689379999996</v>
      </c>
      <c r="N14" s="129">
        <v>61904.521856999963</v>
      </c>
      <c r="O14" s="129">
        <v>50820.634226999959</v>
      </c>
      <c r="P14" s="129">
        <v>14911.853735999986</v>
      </c>
      <c r="Q14" s="129">
        <v>2492.0236000000009</v>
      </c>
      <c r="R14" s="129">
        <v>397.91279999999995</v>
      </c>
      <c r="S14" s="129">
        <v>84</v>
      </c>
    </row>
    <row r="15" spans="1:19" ht="12.75" customHeight="1" x14ac:dyDescent="0.25">
      <c r="A15" s="130">
        <v>10</v>
      </c>
      <c r="B15" s="127" t="s">
        <v>340</v>
      </c>
      <c r="C15" s="238" t="s">
        <v>494</v>
      </c>
      <c r="D15" s="240">
        <v>131041.31000000001</v>
      </c>
      <c r="E15" s="129">
        <v>9848.518</v>
      </c>
      <c r="F15" s="129">
        <v>5451.34</v>
      </c>
      <c r="G15" s="129">
        <v>1188.92</v>
      </c>
      <c r="H15" s="129">
        <v>4751.8829999999998</v>
      </c>
      <c r="I15" s="129">
        <v>4895.665</v>
      </c>
      <c r="J15" s="130">
        <v>10</v>
      </c>
      <c r="K15" s="127" t="s">
        <v>340</v>
      </c>
      <c r="L15" s="238" t="s">
        <v>494</v>
      </c>
      <c r="M15" s="129">
        <v>14903.901000000002</v>
      </c>
      <c r="N15" s="129">
        <v>12869.998</v>
      </c>
      <c r="O15" s="129">
        <v>13390.223</v>
      </c>
      <c r="P15" s="129">
        <v>16936.036</v>
      </c>
      <c r="Q15" s="129">
        <v>17966.509999999998</v>
      </c>
      <c r="R15" s="129">
        <v>564.78</v>
      </c>
      <c r="S15" s="129">
        <v>28273.536000000004</v>
      </c>
    </row>
    <row r="16" spans="1:19" ht="12.75" customHeight="1" x14ac:dyDescent="0.25">
      <c r="A16" s="130">
        <v>11</v>
      </c>
      <c r="B16" s="127" t="s">
        <v>165</v>
      </c>
      <c r="C16" s="238" t="s">
        <v>487</v>
      </c>
      <c r="D16" s="240">
        <v>129687.543477</v>
      </c>
      <c r="E16" s="129">
        <v>9654.1062729999994</v>
      </c>
      <c r="F16" s="129">
        <v>2285.4506339999994</v>
      </c>
      <c r="G16" s="129">
        <v>3684.5102149999993</v>
      </c>
      <c r="H16" s="129">
        <v>7058.6490979999999</v>
      </c>
      <c r="I16" s="129">
        <v>11158.226212000007</v>
      </c>
      <c r="J16" s="130">
        <v>11</v>
      </c>
      <c r="K16" s="127" t="s">
        <v>165</v>
      </c>
      <c r="L16" s="238" t="s">
        <v>487</v>
      </c>
      <c r="M16" s="129">
        <v>10192.683919999996</v>
      </c>
      <c r="N16" s="129">
        <v>10992.377640999995</v>
      </c>
      <c r="O16" s="129">
        <v>14187.517169999997</v>
      </c>
      <c r="P16" s="129">
        <v>12521.154980999994</v>
      </c>
      <c r="Q16" s="129">
        <v>13492.441845000001</v>
      </c>
      <c r="R16" s="129">
        <v>18640.075214000008</v>
      </c>
      <c r="S16" s="129">
        <v>15820.350274000004</v>
      </c>
    </row>
    <row r="17" spans="1:19" ht="12.75" customHeight="1" x14ac:dyDescent="0.25">
      <c r="A17" s="130">
        <v>12</v>
      </c>
      <c r="B17" s="127" t="s">
        <v>169</v>
      </c>
      <c r="C17" s="238" t="s">
        <v>512</v>
      </c>
      <c r="D17" s="240">
        <v>104852.82622500001</v>
      </c>
      <c r="E17" s="129">
        <v>7991.0486890000002</v>
      </c>
      <c r="F17" s="129">
        <v>843.85969000000011</v>
      </c>
      <c r="G17" s="129">
        <v>1101.6028449999999</v>
      </c>
      <c r="H17" s="129">
        <v>1189.9013899999998</v>
      </c>
      <c r="I17" s="129">
        <v>1259.5228090000001</v>
      </c>
      <c r="J17" s="130">
        <v>12</v>
      </c>
      <c r="K17" s="127" t="s">
        <v>169</v>
      </c>
      <c r="L17" s="238" t="s">
        <v>512</v>
      </c>
      <c r="M17" s="129">
        <v>1471.6604560000001</v>
      </c>
      <c r="N17" s="129">
        <v>1042.336409</v>
      </c>
      <c r="O17" s="129">
        <v>1854.4630730000001</v>
      </c>
      <c r="P17" s="129">
        <v>21522.842638000002</v>
      </c>
      <c r="Q17" s="129">
        <v>7169.6271339999994</v>
      </c>
      <c r="R17" s="129">
        <v>35293.583643000005</v>
      </c>
      <c r="S17" s="129">
        <v>24112.377449</v>
      </c>
    </row>
    <row r="18" spans="1:19" ht="12.75" customHeight="1" x14ac:dyDescent="0.25">
      <c r="A18" s="130">
        <v>13</v>
      </c>
      <c r="B18" s="127" t="s">
        <v>205</v>
      </c>
      <c r="C18" s="238" t="s">
        <v>505</v>
      </c>
      <c r="D18" s="240">
        <v>99991.03</v>
      </c>
      <c r="E18" s="129">
        <v>0</v>
      </c>
      <c r="F18" s="129">
        <v>16049.71</v>
      </c>
      <c r="G18" s="129">
        <v>5076</v>
      </c>
      <c r="H18" s="129">
        <v>7944.8600000000006</v>
      </c>
      <c r="I18" s="129">
        <v>8330</v>
      </c>
      <c r="J18" s="130">
        <v>13</v>
      </c>
      <c r="K18" s="127" t="s">
        <v>205</v>
      </c>
      <c r="L18" s="238" t="s">
        <v>505</v>
      </c>
      <c r="M18" s="129">
        <v>9126.4</v>
      </c>
      <c r="N18" s="129">
        <v>6150</v>
      </c>
      <c r="O18" s="129">
        <v>6623.6100000000006</v>
      </c>
      <c r="P18" s="129">
        <v>42.82</v>
      </c>
      <c r="Q18" s="129">
        <v>14050.720000000001</v>
      </c>
      <c r="R18" s="129">
        <v>10047</v>
      </c>
      <c r="S18" s="129">
        <v>16549.91</v>
      </c>
    </row>
    <row r="19" spans="1:19" ht="12.75" customHeight="1" x14ac:dyDescent="0.25">
      <c r="A19" s="130">
        <v>14</v>
      </c>
      <c r="B19" s="127" t="s">
        <v>139</v>
      </c>
      <c r="C19" s="238" t="s">
        <v>493</v>
      </c>
      <c r="D19" s="240">
        <v>76856.708123000019</v>
      </c>
      <c r="E19" s="129">
        <v>8640.6384020000005</v>
      </c>
      <c r="F19" s="129">
        <v>17581.090155000005</v>
      </c>
      <c r="G19" s="129">
        <v>17032.582988000002</v>
      </c>
      <c r="H19" s="129">
        <v>11967.536759999999</v>
      </c>
      <c r="I19" s="129">
        <v>5957.3199629999999</v>
      </c>
      <c r="J19" s="130">
        <v>14</v>
      </c>
      <c r="K19" s="127" t="s">
        <v>139</v>
      </c>
      <c r="L19" s="238" t="s">
        <v>493</v>
      </c>
      <c r="M19" s="129">
        <v>2769.9588200000003</v>
      </c>
      <c r="N19" s="129">
        <v>1558.511806</v>
      </c>
      <c r="O19" s="129">
        <v>1652.8713520000001</v>
      </c>
      <c r="P19" s="129">
        <v>1183.7409530000002</v>
      </c>
      <c r="Q19" s="129">
        <v>1291.1589390000001</v>
      </c>
      <c r="R19" s="129">
        <v>2561.190775</v>
      </c>
      <c r="S19" s="129">
        <v>4660.107210000001</v>
      </c>
    </row>
    <row r="20" spans="1:19" ht="12.75" customHeight="1" x14ac:dyDescent="0.25">
      <c r="A20" s="130">
        <v>15</v>
      </c>
      <c r="B20" s="127" t="s">
        <v>260</v>
      </c>
      <c r="C20" s="238" t="s">
        <v>491</v>
      </c>
      <c r="D20" s="240">
        <v>64770.186333999998</v>
      </c>
      <c r="E20" s="129">
        <v>2012.2596070000002</v>
      </c>
      <c r="F20" s="129">
        <v>4162.7187299999996</v>
      </c>
      <c r="G20" s="129">
        <v>4280.7863499999994</v>
      </c>
      <c r="H20" s="129">
        <v>3519.481420999999</v>
      </c>
      <c r="I20" s="129">
        <v>4518.4419859999998</v>
      </c>
      <c r="J20" s="130">
        <v>15</v>
      </c>
      <c r="K20" s="127" t="s">
        <v>260</v>
      </c>
      <c r="L20" s="238" t="s">
        <v>491</v>
      </c>
      <c r="M20" s="129">
        <v>3876.0975300000009</v>
      </c>
      <c r="N20" s="129">
        <v>6860.8912649999975</v>
      </c>
      <c r="O20" s="129">
        <v>7540.5763880000013</v>
      </c>
      <c r="P20" s="129">
        <v>7849.4235599999984</v>
      </c>
      <c r="Q20" s="129">
        <v>7272.419551</v>
      </c>
      <c r="R20" s="129">
        <v>7885.5418160000027</v>
      </c>
      <c r="S20" s="129">
        <v>4991.5481299999992</v>
      </c>
    </row>
    <row r="21" spans="1:19" ht="12.75" customHeight="1" x14ac:dyDescent="0.25">
      <c r="A21" s="130">
        <v>16</v>
      </c>
      <c r="B21" s="127" t="s">
        <v>92</v>
      </c>
      <c r="C21" s="238" t="s">
        <v>557</v>
      </c>
      <c r="D21" s="240">
        <v>56818.636500000001</v>
      </c>
      <c r="E21" s="129">
        <v>3811.2539999999999</v>
      </c>
      <c r="F21" s="129">
        <v>3215.5829999999996</v>
      </c>
      <c r="G21" s="129">
        <v>6573.6644999999999</v>
      </c>
      <c r="H21" s="129">
        <v>3845.1430000000005</v>
      </c>
      <c r="I21" s="129">
        <v>6049.4309999999996</v>
      </c>
      <c r="J21" s="130">
        <v>16</v>
      </c>
      <c r="K21" s="127" t="s">
        <v>92</v>
      </c>
      <c r="L21" s="238" t="s">
        <v>557</v>
      </c>
      <c r="M21" s="129">
        <v>4052.2579999999998</v>
      </c>
      <c r="N21" s="129">
        <v>5748.6549999999997</v>
      </c>
      <c r="O21" s="129">
        <v>5388.4279999999999</v>
      </c>
      <c r="P21" s="129">
        <v>6131.8320000000003</v>
      </c>
      <c r="Q21" s="129">
        <v>4136.2659999999996</v>
      </c>
      <c r="R21" s="129">
        <v>3316.5819999999999</v>
      </c>
      <c r="S21" s="129">
        <v>4549.54</v>
      </c>
    </row>
    <row r="22" spans="1:19" ht="12.75" customHeight="1" x14ac:dyDescent="0.25">
      <c r="A22" s="130">
        <v>17</v>
      </c>
      <c r="B22" s="127" t="s">
        <v>208</v>
      </c>
      <c r="C22" s="238" t="s">
        <v>501</v>
      </c>
      <c r="D22" s="240">
        <v>55699.555431999979</v>
      </c>
      <c r="E22" s="129">
        <v>4723.0451319999984</v>
      </c>
      <c r="F22" s="129">
        <v>6275.005388999999</v>
      </c>
      <c r="G22" s="129">
        <v>4353.5353449999984</v>
      </c>
      <c r="H22" s="129">
        <v>2025.1184410000005</v>
      </c>
      <c r="I22" s="129">
        <v>2180.0946060000001</v>
      </c>
      <c r="J22" s="130">
        <v>17</v>
      </c>
      <c r="K22" s="127" t="s">
        <v>208</v>
      </c>
      <c r="L22" s="238" t="s">
        <v>501</v>
      </c>
      <c r="M22" s="129">
        <v>2896.6601700000001</v>
      </c>
      <c r="N22" s="129">
        <v>4318.3006099999993</v>
      </c>
      <c r="O22" s="129">
        <v>5524.1631129999987</v>
      </c>
      <c r="P22" s="129">
        <v>4938.4024849999978</v>
      </c>
      <c r="Q22" s="129">
        <v>7013.888531999999</v>
      </c>
      <c r="R22" s="129">
        <v>7196.6855739999992</v>
      </c>
      <c r="S22" s="129">
        <v>4254.6560349999991</v>
      </c>
    </row>
    <row r="23" spans="1:19" ht="12.75" customHeight="1" x14ac:dyDescent="0.25">
      <c r="A23" s="130">
        <v>18</v>
      </c>
      <c r="B23" s="127" t="s">
        <v>107</v>
      </c>
      <c r="C23" s="238" t="s">
        <v>516</v>
      </c>
      <c r="D23" s="240">
        <v>49685.460244999995</v>
      </c>
      <c r="E23" s="129">
        <v>2101.4859999999999</v>
      </c>
      <c r="F23" s="129">
        <v>3323.7239999999997</v>
      </c>
      <c r="G23" s="129">
        <v>6103.5240000000013</v>
      </c>
      <c r="H23" s="129">
        <v>3929.48</v>
      </c>
      <c r="I23" s="129">
        <v>5508.4059999999999</v>
      </c>
      <c r="J23" s="130">
        <v>18</v>
      </c>
      <c r="K23" s="127" t="s">
        <v>107</v>
      </c>
      <c r="L23" s="238" t="s">
        <v>516</v>
      </c>
      <c r="M23" s="129">
        <v>3585.7359999999999</v>
      </c>
      <c r="N23" s="129">
        <v>4163.9860000000008</v>
      </c>
      <c r="O23" s="129">
        <v>3972.9820499999996</v>
      </c>
      <c r="P23" s="129">
        <v>5485.6399999999994</v>
      </c>
      <c r="Q23" s="129">
        <v>3854.0111949999996</v>
      </c>
      <c r="R23" s="129">
        <v>4164.1679999999997</v>
      </c>
      <c r="S23" s="129">
        <v>3492.317</v>
      </c>
    </row>
    <row r="24" spans="1:19" ht="12.75" customHeight="1" x14ac:dyDescent="0.25">
      <c r="A24" s="130">
        <v>19</v>
      </c>
      <c r="B24" s="127" t="s">
        <v>282</v>
      </c>
      <c r="C24" s="238" t="s">
        <v>503</v>
      </c>
      <c r="D24" s="240">
        <v>49413.509375000001</v>
      </c>
      <c r="E24" s="129">
        <v>1539.8866749999997</v>
      </c>
      <c r="F24" s="129">
        <v>7562.4276670000027</v>
      </c>
      <c r="G24" s="129">
        <v>16747.345574000003</v>
      </c>
      <c r="H24" s="129">
        <v>15478.018945999993</v>
      </c>
      <c r="I24" s="129">
        <v>6950.8261820000016</v>
      </c>
      <c r="J24" s="130">
        <v>19</v>
      </c>
      <c r="K24" s="127" t="s">
        <v>282</v>
      </c>
      <c r="L24" s="238" t="s">
        <v>503</v>
      </c>
      <c r="M24" s="129">
        <v>1054.2086979999999</v>
      </c>
      <c r="N24" s="129">
        <v>54.696215000000009</v>
      </c>
      <c r="O24" s="129">
        <v>7.5916120000000014</v>
      </c>
      <c r="P24" s="129">
        <v>2.8187350000000002</v>
      </c>
      <c r="Q24" s="129">
        <v>1.137982</v>
      </c>
      <c r="R24" s="129">
        <v>1.5185979999999999</v>
      </c>
      <c r="S24" s="129">
        <v>13.032491</v>
      </c>
    </row>
    <row r="25" spans="1:19" ht="12.75" customHeight="1" x14ac:dyDescent="0.25">
      <c r="A25" s="130">
        <v>20</v>
      </c>
      <c r="B25" s="127" t="s">
        <v>93</v>
      </c>
      <c r="C25" s="238" t="s">
        <v>498</v>
      </c>
      <c r="D25" s="240">
        <v>48390.684524000004</v>
      </c>
      <c r="E25" s="129">
        <v>2531.2332280000001</v>
      </c>
      <c r="F25" s="129">
        <v>3423.756042</v>
      </c>
      <c r="G25" s="129">
        <v>3095.4943970000004</v>
      </c>
      <c r="H25" s="129">
        <v>2457.6909300000002</v>
      </c>
      <c r="I25" s="129">
        <v>2218.5813620000004</v>
      </c>
      <c r="J25" s="130">
        <v>20</v>
      </c>
      <c r="K25" s="127" t="s">
        <v>93</v>
      </c>
      <c r="L25" s="238" t="s">
        <v>498</v>
      </c>
      <c r="M25" s="129">
        <v>2040.7376430000002</v>
      </c>
      <c r="N25" s="129">
        <v>1970.3958809999999</v>
      </c>
      <c r="O25" s="129">
        <v>4323.8088840000009</v>
      </c>
      <c r="P25" s="129">
        <v>7434.1172939999997</v>
      </c>
      <c r="Q25" s="129">
        <v>7669.7788020000016</v>
      </c>
      <c r="R25" s="129">
        <v>6986.1078280000002</v>
      </c>
      <c r="S25" s="129">
        <v>4238.9822330000006</v>
      </c>
    </row>
    <row r="26" spans="1:19" ht="12.75" customHeight="1" x14ac:dyDescent="0.25">
      <c r="A26" s="130">
        <v>21</v>
      </c>
      <c r="B26" s="127" t="s">
        <v>199</v>
      </c>
      <c r="C26" s="238" t="s">
        <v>506</v>
      </c>
      <c r="D26" s="240">
        <v>47544.254235</v>
      </c>
      <c r="E26" s="129">
        <v>3231.570487</v>
      </c>
      <c r="F26" s="129">
        <v>3344.1193460000013</v>
      </c>
      <c r="G26" s="129">
        <v>4042.7859380000009</v>
      </c>
      <c r="H26" s="129">
        <v>3552.2490730000004</v>
      </c>
      <c r="I26" s="129">
        <v>3600.3460960000002</v>
      </c>
      <c r="J26" s="130">
        <v>21</v>
      </c>
      <c r="K26" s="127" t="s">
        <v>199</v>
      </c>
      <c r="L26" s="238" t="s">
        <v>506</v>
      </c>
      <c r="M26" s="129">
        <v>3692.2057180000006</v>
      </c>
      <c r="N26" s="129">
        <v>4565.7239309999995</v>
      </c>
      <c r="O26" s="129">
        <v>4399.7480640000003</v>
      </c>
      <c r="P26" s="129">
        <v>4234.3767169999992</v>
      </c>
      <c r="Q26" s="129">
        <v>4683.1152550000015</v>
      </c>
      <c r="R26" s="129">
        <v>4038.2928659999998</v>
      </c>
      <c r="S26" s="129">
        <v>4159.7207440000011</v>
      </c>
    </row>
    <row r="27" spans="1:19" ht="12.75" customHeight="1" x14ac:dyDescent="0.25">
      <c r="A27" s="130">
        <v>22</v>
      </c>
      <c r="B27" s="127" t="s">
        <v>29</v>
      </c>
      <c r="C27" s="238" t="s">
        <v>576</v>
      </c>
      <c r="D27" s="240">
        <v>47129.33</v>
      </c>
      <c r="E27" s="129">
        <v>3038.06</v>
      </c>
      <c r="F27" s="129">
        <v>3095.68</v>
      </c>
      <c r="G27" s="129">
        <v>1615.68</v>
      </c>
      <c r="H27" s="129">
        <v>3720.59</v>
      </c>
      <c r="I27" s="129">
        <v>4875.55</v>
      </c>
      <c r="J27" s="130">
        <v>22</v>
      </c>
      <c r="K27" s="127" t="s">
        <v>29</v>
      </c>
      <c r="L27" s="238" t="s">
        <v>576</v>
      </c>
      <c r="M27" s="129">
        <v>5186.0200000000004</v>
      </c>
      <c r="N27" s="129">
        <v>3559.14</v>
      </c>
      <c r="O27" s="129">
        <v>4400.0200000000004</v>
      </c>
      <c r="P27" s="129">
        <v>4031.24</v>
      </c>
      <c r="Q27" s="129">
        <v>4622.92</v>
      </c>
      <c r="R27" s="129">
        <v>4387.82</v>
      </c>
      <c r="S27" s="129">
        <v>4596.6099999999997</v>
      </c>
    </row>
    <row r="28" spans="1:19" ht="12.75" customHeight="1" x14ac:dyDescent="0.25">
      <c r="A28" s="130">
        <v>23</v>
      </c>
      <c r="B28" s="127" t="s">
        <v>255</v>
      </c>
      <c r="C28" s="238" t="s">
        <v>496</v>
      </c>
      <c r="D28" s="240">
        <v>46362.047330999994</v>
      </c>
      <c r="E28" s="129">
        <v>3034.7141430000006</v>
      </c>
      <c r="F28" s="129">
        <v>4494.2189319999989</v>
      </c>
      <c r="G28" s="129">
        <v>4659.4133249999995</v>
      </c>
      <c r="H28" s="129">
        <v>3740.4353849999998</v>
      </c>
      <c r="I28" s="129">
        <v>4502.0895729999993</v>
      </c>
      <c r="J28" s="130">
        <v>23</v>
      </c>
      <c r="K28" s="127" t="s">
        <v>255</v>
      </c>
      <c r="L28" s="238" t="s">
        <v>496</v>
      </c>
      <c r="M28" s="129">
        <v>3607.6985719999993</v>
      </c>
      <c r="N28" s="129">
        <v>3603.1809139999996</v>
      </c>
      <c r="O28" s="129">
        <v>4402.6272770000014</v>
      </c>
      <c r="P28" s="129">
        <v>4014.7891460000005</v>
      </c>
      <c r="Q28" s="129">
        <v>3676.208357999999</v>
      </c>
      <c r="R28" s="129">
        <v>3802.8183499999996</v>
      </c>
      <c r="S28" s="129">
        <v>2823.8533560000001</v>
      </c>
    </row>
    <row r="29" spans="1:19" ht="12.75" customHeight="1" x14ac:dyDescent="0.25">
      <c r="A29" s="130">
        <v>24</v>
      </c>
      <c r="B29" s="127" t="s">
        <v>140</v>
      </c>
      <c r="C29" s="238" t="s">
        <v>495</v>
      </c>
      <c r="D29" s="240">
        <v>39705.766728999995</v>
      </c>
      <c r="E29" s="129">
        <v>3371.3658419999988</v>
      </c>
      <c r="F29" s="129">
        <v>2378.3350119999991</v>
      </c>
      <c r="G29" s="129">
        <v>1982.7828709999997</v>
      </c>
      <c r="H29" s="129">
        <v>1536.6174620000004</v>
      </c>
      <c r="I29" s="129">
        <v>2121.4822300000001</v>
      </c>
      <c r="J29" s="130">
        <v>24</v>
      </c>
      <c r="K29" s="127" t="s">
        <v>140</v>
      </c>
      <c r="L29" s="238" t="s">
        <v>495</v>
      </c>
      <c r="M29" s="129">
        <v>3811.2541360000005</v>
      </c>
      <c r="N29" s="129">
        <v>5169.791537000001</v>
      </c>
      <c r="O29" s="129">
        <v>5163.8002599999991</v>
      </c>
      <c r="P29" s="129">
        <v>4038.6076019999991</v>
      </c>
      <c r="Q29" s="129">
        <v>3510.601564000001</v>
      </c>
      <c r="R29" s="129">
        <v>3307.3480409999997</v>
      </c>
      <c r="S29" s="129">
        <v>3313.7801720000007</v>
      </c>
    </row>
    <row r="30" spans="1:19" ht="12.75" customHeight="1" x14ac:dyDescent="0.25">
      <c r="A30" s="130">
        <v>25</v>
      </c>
      <c r="B30" s="127" t="s">
        <v>95</v>
      </c>
      <c r="C30" s="238" t="s">
        <v>502</v>
      </c>
      <c r="D30" s="240">
        <v>38241.285514999996</v>
      </c>
      <c r="E30" s="129">
        <v>2293.9841799999999</v>
      </c>
      <c r="F30" s="129">
        <v>3387.6001959999999</v>
      </c>
      <c r="G30" s="129">
        <v>4686.9386140000006</v>
      </c>
      <c r="H30" s="129">
        <v>3861.3467290000008</v>
      </c>
      <c r="I30" s="129">
        <v>3501.167723</v>
      </c>
      <c r="J30" s="130">
        <v>25</v>
      </c>
      <c r="K30" s="127" t="s">
        <v>95</v>
      </c>
      <c r="L30" s="238" t="s">
        <v>502</v>
      </c>
      <c r="M30" s="129">
        <v>2424.4448010000001</v>
      </c>
      <c r="N30" s="129">
        <v>1826.9693030000001</v>
      </c>
      <c r="O30" s="129">
        <v>2500.3206389999996</v>
      </c>
      <c r="P30" s="129">
        <v>3463.986077999999</v>
      </c>
      <c r="Q30" s="129">
        <v>3831.6406859999988</v>
      </c>
      <c r="R30" s="129">
        <v>3452.143223</v>
      </c>
      <c r="S30" s="129">
        <v>3010.7433430000006</v>
      </c>
    </row>
    <row r="31" spans="1:19" ht="12.75" customHeight="1" x14ac:dyDescent="0.25">
      <c r="A31" s="130">
        <v>26</v>
      </c>
      <c r="B31" s="127" t="s">
        <v>79</v>
      </c>
      <c r="C31" s="238" t="s">
        <v>538</v>
      </c>
      <c r="D31" s="240">
        <v>36565.595468999993</v>
      </c>
      <c r="E31" s="129">
        <v>1437.8575699999999</v>
      </c>
      <c r="F31" s="129">
        <v>2393.8905</v>
      </c>
      <c r="G31" s="129">
        <v>4556.7722159999994</v>
      </c>
      <c r="H31" s="129">
        <v>3577.3584929999997</v>
      </c>
      <c r="I31" s="129">
        <v>3766.8022759999999</v>
      </c>
      <c r="J31" s="130">
        <v>26</v>
      </c>
      <c r="K31" s="127" t="s">
        <v>79</v>
      </c>
      <c r="L31" s="238" t="s">
        <v>538</v>
      </c>
      <c r="M31" s="129">
        <v>2590.040759</v>
      </c>
      <c r="N31" s="129">
        <v>3932.1251079999997</v>
      </c>
      <c r="O31" s="129">
        <v>3028.0894369999996</v>
      </c>
      <c r="P31" s="129">
        <v>4182.7815769999997</v>
      </c>
      <c r="Q31" s="129">
        <v>2686.0082130000001</v>
      </c>
      <c r="R31" s="129">
        <v>2331.2113000000004</v>
      </c>
      <c r="S31" s="129">
        <v>2082.6580199999999</v>
      </c>
    </row>
    <row r="32" spans="1:19" ht="12.75" customHeight="1" x14ac:dyDescent="0.25">
      <c r="A32" s="130">
        <v>27</v>
      </c>
      <c r="B32" s="127" t="s">
        <v>45</v>
      </c>
      <c r="C32" s="238" t="s">
        <v>519</v>
      </c>
      <c r="D32" s="240">
        <v>35016.348702000003</v>
      </c>
      <c r="E32" s="129">
        <v>3113.4199999999996</v>
      </c>
      <c r="F32" s="129">
        <v>3920.2310339999995</v>
      </c>
      <c r="G32" s="129">
        <v>2938.27</v>
      </c>
      <c r="H32" s="129">
        <v>4693.0961910000005</v>
      </c>
      <c r="I32" s="129">
        <v>1408.348534</v>
      </c>
      <c r="J32" s="130">
        <v>27</v>
      </c>
      <c r="K32" s="127" t="s">
        <v>45</v>
      </c>
      <c r="L32" s="238" t="s">
        <v>519</v>
      </c>
      <c r="M32" s="129">
        <v>1609.51</v>
      </c>
      <c r="N32" s="129">
        <v>5489.1100000000006</v>
      </c>
      <c r="O32" s="129">
        <v>1359.21</v>
      </c>
      <c r="P32" s="129">
        <v>2123.69</v>
      </c>
      <c r="Q32" s="129">
        <v>2862.9699800000003</v>
      </c>
      <c r="R32" s="129">
        <v>1706.202963</v>
      </c>
      <c r="S32" s="129">
        <v>3792.2900000000004</v>
      </c>
    </row>
    <row r="33" spans="1:19" ht="12.75" customHeight="1" x14ac:dyDescent="0.25">
      <c r="A33" s="130">
        <v>28</v>
      </c>
      <c r="B33" s="127" t="s">
        <v>200</v>
      </c>
      <c r="C33" s="238" t="s">
        <v>514</v>
      </c>
      <c r="D33" s="240">
        <v>35014.639469000002</v>
      </c>
      <c r="E33" s="129">
        <v>3.5000000000000003E-2</v>
      </c>
      <c r="F33" s="129">
        <v>10.562000000000001</v>
      </c>
      <c r="G33" s="129">
        <v>1455.0122000000001</v>
      </c>
      <c r="H33" s="129">
        <v>10216.021219000004</v>
      </c>
      <c r="I33" s="129">
        <v>17793.853889999999</v>
      </c>
      <c r="J33" s="130">
        <v>28</v>
      </c>
      <c r="K33" s="127" t="s">
        <v>200</v>
      </c>
      <c r="L33" s="238" t="s">
        <v>514</v>
      </c>
      <c r="M33" s="129">
        <v>3919.685829</v>
      </c>
      <c r="N33" s="129">
        <v>782.35699999999986</v>
      </c>
      <c r="O33" s="129">
        <v>187.93100000000001</v>
      </c>
      <c r="P33" s="129">
        <v>259.58969999999999</v>
      </c>
      <c r="Q33" s="129">
        <v>297.67068400000005</v>
      </c>
      <c r="R33" s="129">
        <v>91.84</v>
      </c>
      <c r="S33" s="129">
        <v>8.0947000000000005E-2</v>
      </c>
    </row>
    <row r="34" spans="1:19" ht="12.75" customHeight="1" x14ac:dyDescent="0.25">
      <c r="A34" s="130">
        <v>29</v>
      </c>
      <c r="B34" s="127" t="s">
        <v>296</v>
      </c>
      <c r="C34" s="238" t="s">
        <v>521</v>
      </c>
      <c r="D34" s="240">
        <v>32441.106127999999</v>
      </c>
      <c r="E34" s="129">
        <v>1739.3323530000005</v>
      </c>
      <c r="F34" s="129">
        <v>1722.2039699999998</v>
      </c>
      <c r="G34" s="129">
        <v>1994.7738439999998</v>
      </c>
      <c r="H34" s="129">
        <v>1400.0415840000001</v>
      </c>
      <c r="I34" s="129">
        <v>2183.7134709999996</v>
      </c>
      <c r="J34" s="130">
        <v>29</v>
      </c>
      <c r="K34" s="127" t="s">
        <v>296</v>
      </c>
      <c r="L34" s="238" t="s">
        <v>521</v>
      </c>
      <c r="M34" s="129">
        <v>2133.0100870000001</v>
      </c>
      <c r="N34" s="129">
        <v>5358.8818540000011</v>
      </c>
      <c r="O34" s="129">
        <v>3483.5904609999998</v>
      </c>
      <c r="P34" s="129">
        <v>2883.5053589999998</v>
      </c>
      <c r="Q34" s="129">
        <v>3491.9876080000004</v>
      </c>
      <c r="R34" s="129">
        <v>2587.8540319999997</v>
      </c>
      <c r="S34" s="129">
        <v>3462.2115049999989</v>
      </c>
    </row>
    <row r="35" spans="1:19" ht="12.75" customHeight="1" x14ac:dyDescent="0.25">
      <c r="A35" s="130">
        <v>30</v>
      </c>
      <c r="B35" s="127" t="s">
        <v>89</v>
      </c>
      <c r="C35" s="238" t="s">
        <v>500</v>
      </c>
      <c r="D35" s="240">
        <v>31687.451995999996</v>
      </c>
      <c r="E35" s="129">
        <v>1817.6740940000002</v>
      </c>
      <c r="F35" s="129">
        <v>2662.5310960000002</v>
      </c>
      <c r="G35" s="129">
        <v>2736.1159979999998</v>
      </c>
      <c r="H35" s="129">
        <v>2821.1163859999992</v>
      </c>
      <c r="I35" s="129">
        <v>3229.9428359999997</v>
      </c>
      <c r="J35" s="130">
        <v>30</v>
      </c>
      <c r="K35" s="127" t="s">
        <v>89</v>
      </c>
      <c r="L35" s="238" t="s">
        <v>500</v>
      </c>
      <c r="M35" s="129">
        <v>3156.5148819999999</v>
      </c>
      <c r="N35" s="129">
        <v>2338.1542590000008</v>
      </c>
      <c r="O35" s="129">
        <v>1931.1075350000003</v>
      </c>
      <c r="P35" s="129">
        <v>2157.1081979999999</v>
      </c>
      <c r="Q35" s="129">
        <v>2543.5569960000003</v>
      </c>
      <c r="R35" s="129">
        <v>3267.0525459999999</v>
      </c>
      <c r="S35" s="129">
        <v>3026.5771699999996</v>
      </c>
    </row>
    <row r="36" spans="1:19" ht="12.75" customHeight="1" x14ac:dyDescent="0.25">
      <c r="A36" s="130">
        <v>31</v>
      </c>
      <c r="B36" s="127" t="s">
        <v>341</v>
      </c>
      <c r="C36" s="238" t="s">
        <v>504</v>
      </c>
      <c r="D36" s="240">
        <v>30491.711615</v>
      </c>
      <c r="E36" s="129">
        <v>2333.1424300000003</v>
      </c>
      <c r="F36" s="129">
        <v>3340.2472680000001</v>
      </c>
      <c r="G36" s="129">
        <v>3554.1273110000002</v>
      </c>
      <c r="H36" s="129">
        <v>2577.9830299999999</v>
      </c>
      <c r="I36" s="129">
        <v>2412.6406099999999</v>
      </c>
      <c r="J36" s="130">
        <v>31</v>
      </c>
      <c r="K36" s="127" t="s">
        <v>341</v>
      </c>
      <c r="L36" s="238" t="s">
        <v>504</v>
      </c>
      <c r="M36" s="129">
        <v>2459.4755600000008</v>
      </c>
      <c r="N36" s="129">
        <v>2194.52853</v>
      </c>
      <c r="O36" s="129">
        <v>2378.51145</v>
      </c>
      <c r="P36" s="129">
        <v>2754.9096570000002</v>
      </c>
      <c r="Q36" s="129">
        <v>2681.7726029999999</v>
      </c>
      <c r="R36" s="129">
        <v>2192.7213499999998</v>
      </c>
      <c r="S36" s="129">
        <v>1611.6518159999998</v>
      </c>
    </row>
    <row r="37" spans="1:19" ht="12.75" customHeight="1" x14ac:dyDescent="0.25">
      <c r="A37" s="130">
        <v>32</v>
      </c>
      <c r="B37" s="127" t="s">
        <v>209</v>
      </c>
      <c r="C37" s="238" t="s">
        <v>510</v>
      </c>
      <c r="D37" s="240">
        <v>29868.830500000004</v>
      </c>
      <c r="E37" s="129">
        <v>2818</v>
      </c>
      <c r="F37" s="129">
        <v>2044.01</v>
      </c>
      <c r="G37" s="129">
        <v>2318</v>
      </c>
      <c r="H37" s="129">
        <v>1869.7</v>
      </c>
      <c r="I37" s="129">
        <v>2355</v>
      </c>
      <c r="J37" s="130">
        <v>32</v>
      </c>
      <c r="K37" s="127" t="s">
        <v>209</v>
      </c>
      <c r="L37" s="238" t="s">
        <v>510</v>
      </c>
      <c r="M37" s="129">
        <v>1338</v>
      </c>
      <c r="N37" s="129">
        <v>3024</v>
      </c>
      <c r="O37" s="129">
        <v>2773</v>
      </c>
      <c r="P37" s="129">
        <v>3055</v>
      </c>
      <c r="Q37" s="129">
        <v>2735.0205000000001</v>
      </c>
      <c r="R37" s="129">
        <v>3047.1</v>
      </c>
      <c r="S37" s="129">
        <v>2492</v>
      </c>
    </row>
    <row r="38" spans="1:19" ht="12.75" customHeight="1" x14ac:dyDescent="0.25">
      <c r="A38" s="130">
        <v>33</v>
      </c>
      <c r="B38" s="127" t="s">
        <v>206</v>
      </c>
      <c r="C38" s="238" t="s">
        <v>532</v>
      </c>
      <c r="D38" s="240">
        <v>29837.533360999998</v>
      </c>
      <c r="E38" s="129">
        <v>1751.9842469999999</v>
      </c>
      <c r="F38" s="129">
        <v>1685.6969140000001</v>
      </c>
      <c r="G38" s="129">
        <v>2742.0383849999998</v>
      </c>
      <c r="H38" s="129">
        <v>2069.0496280000002</v>
      </c>
      <c r="I38" s="129">
        <v>2867.5306919999998</v>
      </c>
      <c r="J38" s="130">
        <v>33</v>
      </c>
      <c r="K38" s="127" t="s">
        <v>206</v>
      </c>
      <c r="L38" s="238" t="s">
        <v>532</v>
      </c>
      <c r="M38" s="129">
        <v>3075.5095170000004</v>
      </c>
      <c r="N38" s="129">
        <v>3135.6734000000001</v>
      </c>
      <c r="O38" s="129">
        <v>2899.2123919999995</v>
      </c>
      <c r="P38" s="129">
        <v>2424.3840249999998</v>
      </c>
      <c r="Q38" s="129">
        <v>1906.9191529999998</v>
      </c>
      <c r="R38" s="129">
        <v>1875.442035</v>
      </c>
      <c r="S38" s="129">
        <v>3404.0929730000003</v>
      </c>
    </row>
    <row r="39" spans="1:19" ht="12.75" customHeight="1" x14ac:dyDescent="0.25">
      <c r="A39" s="130">
        <v>34</v>
      </c>
      <c r="B39" s="127" t="s">
        <v>111</v>
      </c>
      <c r="C39" s="238" t="s">
        <v>508</v>
      </c>
      <c r="D39" s="240">
        <v>28258.603821000004</v>
      </c>
      <c r="E39" s="129">
        <v>2956.238695</v>
      </c>
      <c r="F39" s="129">
        <v>1993.1576000000002</v>
      </c>
      <c r="G39" s="129">
        <v>3039.5658990000006</v>
      </c>
      <c r="H39" s="129">
        <v>3295.4569790000005</v>
      </c>
      <c r="I39" s="129">
        <v>3356.4736849999999</v>
      </c>
      <c r="J39" s="130">
        <v>34</v>
      </c>
      <c r="K39" s="127" t="s">
        <v>111</v>
      </c>
      <c r="L39" s="238" t="s">
        <v>508</v>
      </c>
      <c r="M39" s="129">
        <v>3519.6476149999994</v>
      </c>
      <c r="N39" s="129">
        <v>2016.2451740000001</v>
      </c>
      <c r="O39" s="129">
        <v>1633.1114340000001</v>
      </c>
      <c r="P39" s="129">
        <v>2241.1912869999996</v>
      </c>
      <c r="Q39" s="129">
        <v>1481.3997050000003</v>
      </c>
      <c r="R39" s="129">
        <v>597.42221099999995</v>
      </c>
      <c r="S39" s="129">
        <v>2128.6935370000006</v>
      </c>
    </row>
    <row r="40" spans="1:19" ht="12.75" customHeight="1" x14ac:dyDescent="0.25">
      <c r="A40" s="130">
        <v>35</v>
      </c>
      <c r="B40" s="127" t="s">
        <v>198</v>
      </c>
      <c r="C40" s="238" t="s">
        <v>497</v>
      </c>
      <c r="D40" s="240">
        <v>27763.226788999997</v>
      </c>
      <c r="E40" s="129">
        <v>2843.9071100000006</v>
      </c>
      <c r="F40" s="129">
        <v>1042.0387390000001</v>
      </c>
      <c r="G40" s="129">
        <v>1473.7446979999997</v>
      </c>
      <c r="H40" s="129">
        <v>1151.6628379999997</v>
      </c>
      <c r="I40" s="129">
        <v>1647.7281479999999</v>
      </c>
      <c r="J40" s="130">
        <v>35</v>
      </c>
      <c r="K40" s="127" t="s">
        <v>198</v>
      </c>
      <c r="L40" s="238" t="s">
        <v>497</v>
      </c>
      <c r="M40" s="129">
        <v>710.01005400000008</v>
      </c>
      <c r="N40" s="129">
        <v>1690.1511339999997</v>
      </c>
      <c r="O40" s="129">
        <v>4182.3693019999992</v>
      </c>
      <c r="P40" s="129">
        <v>4098.1485620000003</v>
      </c>
      <c r="Q40" s="129">
        <v>3553.361195</v>
      </c>
      <c r="R40" s="129">
        <v>3302.210243</v>
      </c>
      <c r="S40" s="129">
        <v>2067.8947659999994</v>
      </c>
    </row>
    <row r="41" spans="1:19" ht="12.75" customHeight="1" x14ac:dyDescent="0.25">
      <c r="A41" s="130">
        <v>36</v>
      </c>
      <c r="B41" s="127" t="s">
        <v>324</v>
      </c>
      <c r="C41" s="238" t="s">
        <v>507</v>
      </c>
      <c r="D41" s="240">
        <v>27428.076225000004</v>
      </c>
      <c r="E41" s="129">
        <v>3786.7266719999998</v>
      </c>
      <c r="F41" s="129">
        <v>2567.3762000000002</v>
      </c>
      <c r="G41" s="129">
        <v>2078.8620289999999</v>
      </c>
      <c r="H41" s="129">
        <v>957.41368200000011</v>
      </c>
      <c r="I41" s="129">
        <v>1044.68677</v>
      </c>
      <c r="J41" s="130">
        <v>36</v>
      </c>
      <c r="K41" s="127" t="s">
        <v>324</v>
      </c>
      <c r="L41" s="238" t="s">
        <v>507</v>
      </c>
      <c r="M41" s="129">
        <v>1248.2238489999997</v>
      </c>
      <c r="N41" s="129">
        <v>737.44499099999996</v>
      </c>
      <c r="O41" s="129">
        <v>731.29835300000002</v>
      </c>
      <c r="P41" s="129">
        <v>1279.50035</v>
      </c>
      <c r="Q41" s="129">
        <v>4791.8588230000023</v>
      </c>
      <c r="R41" s="129">
        <v>4397.6323460000003</v>
      </c>
      <c r="S41" s="129">
        <v>3807.0521600000002</v>
      </c>
    </row>
    <row r="42" spans="1:19" ht="12.75" customHeight="1" x14ac:dyDescent="0.25">
      <c r="A42" s="284">
        <v>37</v>
      </c>
      <c r="B42" s="290" t="s">
        <v>153</v>
      </c>
      <c r="C42" s="259" t="s">
        <v>568</v>
      </c>
      <c r="D42" s="289">
        <v>27351.745895</v>
      </c>
      <c r="E42" s="260">
        <v>2246.8535110000003</v>
      </c>
      <c r="F42" s="260">
        <v>2577.6438390000003</v>
      </c>
      <c r="G42" s="260">
        <v>2770.8329759999997</v>
      </c>
      <c r="H42" s="260">
        <v>2096.1672440000002</v>
      </c>
      <c r="I42" s="260">
        <v>2743.0108929999992</v>
      </c>
      <c r="J42" s="284">
        <v>37</v>
      </c>
      <c r="K42" s="290" t="s">
        <v>153</v>
      </c>
      <c r="L42" s="259" t="s">
        <v>568</v>
      </c>
      <c r="M42" s="260">
        <v>1810.3305539999999</v>
      </c>
      <c r="N42" s="260">
        <v>1971.3993750000009</v>
      </c>
      <c r="O42" s="260">
        <v>1895.0668999999998</v>
      </c>
      <c r="P42" s="260">
        <v>2679.1096459999999</v>
      </c>
      <c r="Q42" s="260">
        <v>1888.912542</v>
      </c>
      <c r="R42" s="260">
        <v>2305.8733610000004</v>
      </c>
      <c r="S42" s="260">
        <v>2366.5450539999997</v>
      </c>
    </row>
    <row r="43" spans="1:19" ht="9.9499999999999993" customHeight="1" x14ac:dyDescent="0.25">
      <c r="A43" s="14"/>
      <c r="B43" s="14"/>
      <c r="C43" s="14"/>
      <c r="D43" s="1"/>
      <c r="I43" s="76"/>
      <c r="J43" s="27"/>
      <c r="K43" s="27"/>
      <c r="L43" s="27"/>
      <c r="N43" s="39"/>
      <c r="O43" s="39"/>
      <c r="P43" s="39"/>
      <c r="Q43" s="39"/>
      <c r="R43" s="39"/>
      <c r="S43" s="76"/>
    </row>
    <row r="44" spans="1:19" ht="10.7" customHeight="1" x14ac:dyDescent="0.25">
      <c r="A44" s="52" t="s">
        <v>372</v>
      </c>
      <c r="B44" s="14"/>
      <c r="C44" s="14"/>
      <c r="D44" s="1"/>
      <c r="J44" s="52" t="s">
        <v>372</v>
      </c>
      <c r="K44" s="27"/>
      <c r="L44" s="27"/>
      <c r="M44" s="39"/>
      <c r="N44" s="39"/>
      <c r="O44" s="39"/>
      <c r="P44" s="39"/>
      <c r="Q44" s="39"/>
      <c r="R44" s="39"/>
      <c r="S44" s="39"/>
    </row>
    <row r="45" spans="1:19" ht="21.95" customHeight="1" thickBot="1" x14ac:dyDescent="0.3">
      <c r="A45" s="228" t="s">
        <v>249</v>
      </c>
      <c r="B45" s="200" t="s">
        <v>367</v>
      </c>
      <c r="C45" s="222" t="s">
        <v>359</v>
      </c>
      <c r="D45" s="223" t="s">
        <v>251</v>
      </c>
      <c r="E45" s="222" t="s">
        <v>284</v>
      </c>
      <c r="F45" s="222" t="s">
        <v>285</v>
      </c>
      <c r="G45" s="222" t="s">
        <v>264</v>
      </c>
      <c r="H45" s="222" t="s">
        <v>265</v>
      </c>
      <c r="I45" s="224" t="s">
        <v>266</v>
      </c>
      <c r="J45" s="224" t="s">
        <v>249</v>
      </c>
      <c r="K45" s="291" t="s">
        <v>367</v>
      </c>
      <c r="L45" s="222" t="s">
        <v>359</v>
      </c>
      <c r="M45" s="224" t="s">
        <v>267</v>
      </c>
      <c r="N45" s="222" t="s">
        <v>268</v>
      </c>
      <c r="O45" s="222" t="s">
        <v>269</v>
      </c>
      <c r="P45" s="222" t="s">
        <v>237</v>
      </c>
      <c r="Q45" s="222" t="s">
        <v>271</v>
      </c>
      <c r="R45" s="222" t="s">
        <v>272</v>
      </c>
      <c r="S45" s="224" t="s">
        <v>273</v>
      </c>
    </row>
    <row r="46" spans="1:19" ht="5.0999999999999996" customHeight="1" thickTop="1" x14ac:dyDescent="0.25">
      <c r="A46" s="24"/>
      <c r="B46" s="24"/>
      <c r="C46" s="25"/>
      <c r="D46" s="220"/>
      <c r="E46" s="218"/>
      <c r="F46" s="218"/>
      <c r="G46" s="218"/>
      <c r="H46" s="218"/>
      <c r="I46" s="218"/>
      <c r="J46" s="24"/>
      <c r="K46" s="24"/>
      <c r="L46" s="25"/>
      <c r="M46" s="218"/>
      <c r="N46" s="218"/>
      <c r="O46" s="218"/>
      <c r="P46" s="218"/>
      <c r="Q46" s="218"/>
      <c r="R46" s="218"/>
      <c r="S46" s="218"/>
    </row>
    <row r="47" spans="1:19" ht="12.75" customHeight="1" x14ac:dyDescent="0.25">
      <c r="A47" s="127">
        <v>38</v>
      </c>
      <c r="B47" s="127" t="s">
        <v>765</v>
      </c>
      <c r="C47" s="238" t="s">
        <v>766</v>
      </c>
      <c r="D47" s="239">
        <v>26851.663786999998</v>
      </c>
      <c r="E47" s="129">
        <v>556.66088300000001</v>
      </c>
      <c r="F47" s="129">
        <v>2506.4852350000001</v>
      </c>
      <c r="G47" s="129">
        <v>2260.6490389999994</v>
      </c>
      <c r="H47" s="129">
        <v>1511.3806049999998</v>
      </c>
      <c r="I47" s="129">
        <v>1533.6453300000003</v>
      </c>
      <c r="J47" s="127">
        <v>38</v>
      </c>
      <c r="K47" s="127" t="s">
        <v>765</v>
      </c>
      <c r="L47" s="238" t="s">
        <v>766</v>
      </c>
      <c r="M47" s="129">
        <v>1228.4756500000001</v>
      </c>
      <c r="N47" s="129">
        <v>1646.614581</v>
      </c>
      <c r="O47" s="129">
        <v>2262.7377900000001</v>
      </c>
      <c r="P47" s="129">
        <v>3424.9640530000001</v>
      </c>
      <c r="Q47" s="129">
        <v>2718.3083499999993</v>
      </c>
      <c r="R47" s="129">
        <v>3402.2573959999991</v>
      </c>
      <c r="S47" s="129">
        <v>3799.4848749999992</v>
      </c>
    </row>
    <row r="48" spans="1:19" ht="12.75" customHeight="1" x14ac:dyDescent="0.25">
      <c r="A48" s="130">
        <v>39</v>
      </c>
      <c r="B48" s="127" t="s">
        <v>203</v>
      </c>
      <c r="C48" s="238" t="s">
        <v>518</v>
      </c>
      <c r="D48" s="240">
        <v>25246.505987000004</v>
      </c>
      <c r="E48" s="129">
        <v>1554.9295630000001</v>
      </c>
      <c r="F48" s="129">
        <v>1976.0452620000003</v>
      </c>
      <c r="G48" s="129">
        <v>2265.3193799999999</v>
      </c>
      <c r="H48" s="129">
        <v>1847.2316530000003</v>
      </c>
      <c r="I48" s="129">
        <v>1880.5728540000007</v>
      </c>
      <c r="J48" s="127">
        <v>39</v>
      </c>
      <c r="K48" s="127" t="s">
        <v>203</v>
      </c>
      <c r="L48" s="238" t="s">
        <v>518</v>
      </c>
      <c r="M48" s="129">
        <v>2094.4347819999998</v>
      </c>
      <c r="N48" s="129">
        <v>2496.6948179999999</v>
      </c>
      <c r="O48" s="129">
        <v>2138.1296109999998</v>
      </c>
      <c r="P48" s="129">
        <v>2155.4808000000003</v>
      </c>
      <c r="Q48" s="129">
        <v>2287.5617649999999</v>
      </c>
      <c r="R48" s="129">
        <v>2161.5090700000001</v>
      </c>
      <c r="S48" s="129">
        <v>2388.5964289999993</v>
      </c>
    </row>
    <row r="49" spans="1:19" ht="12.75" customHeight="1" x14ac:dyDescent="0.25">
      <c r="A49" s="130">
        <v>40</v>
      </c>
      <c r="B49" s="127" t="s">
        <v>767</v>
      </c>
      <c r="C49" s="238" t="s">
        <v>768</v>
      </c>
      <c r="D49" s="240">
        <v>25185.559465000002</v>
      </c>
      <c r="E49" s="129">
        <v>1289.9846940000002</v>
      </c>
      <c r="F49" s="129">
        <v>1575.224119</v>
      </c>
      <c r="G49" s="129">
        <v>2703.6821150000001</v>
      </c>
      <c r="H49" s="129">
        <v>2797.9836890000001</v>
      </c>
      <c r="I49" s="129">
        <v>3104.9326099999998</v>
      </c>
      <c r="J49" s="127">
        <v>40</v>
      </c>
      <c r="K49" s="127" t="s">
        <v>767</v>
      </c>
      <c r="L49" s="238" t="s">
        <v>768</v>
      </c>
      <c r="M49" s="129">
        <v>1596.1510620000001</v>
      </c>
      <c r="N49" s="129">
        <v>1607.168596</v>
      </c>
      <c r="O49" s="129">
        <v>1126.1140530000002</v>
      </c>
      <c r="P49" s="129">
        <v>2088.5639039999996</v>
      </c>
      <c r="Q49" s="129">
        <v>2460.2338650000002</v>
      </c>
      <c r="R49" s="129">
        <v>2439.9350770000001</v>
      </c>
      <c r="S49" s="129">
        <v>2395.585681</v>
      </c>
    </row>
    <row r="50" spans="1:19" ht="12.75" customHeight="1" x14ac:dyDescent="0.25">
      <c r="A50" s="130">
        <v>41</v>
      </c>
      <c r="B50" s="127" t="s">
        <v>2</v>
      </c>
      <c r="C50" s="238" t="s">
        <v>544</v>
      </c>
      <c r="D50" s="240">
        <v>24498.762999999999</v>
      </c>
      <c r="E50" s="129">
        <v>2643.7889999999998</v>
      </c>
      <c r="F50" s="129">
        <v>3063.9920000000002</v>
      </c>
      <c r="G50" s="129">
        <v>3455.7239999999993</v>
      </c>
      <c r="H50" s="129">
        <v>2423.7930000000006</v>
      </c>
      <c r="I50" s="129">
        <v>2271.4800000000005</v>
      </c>
      <c r="J50" s="127">
        <v>41</v>
      </c>
      <c r="K50" s="127" t="s">
        <v>2</v>
      </c>
      <c r="L50" s="238" t="s">
        <v>544</v>
      </c>
      <c r="M50" s="129">
        <v>1368.124</v>
      </c>
      <c r="N50" s="129">
        <v>909.51800000000003</v>
      </c>
      <c r="O50" s="129">
        <v>680.78699999999992</v>
      </c>
      <c r="P50" s="129">
        <v>1133.319</v>
      </c>
      <c r="Q50" s="129">
        <v>2021.6409999999998</v>
      </c>
      <c r="R50" s="129">
        <v>1772.258</v>
      </c>
      <c r="S50" s="129">
        <v>2754.3379999999997</v>
      </c>
    </row>
    <row r="51" spans="1:19" ht="12.75" customHeight="1" x14ac:dyDescent="0.25">
      <c r="A51" s="130">
        <v>42</v>
      </c>
      <c r="B51" s="127" t="s">
        <v>283</v>
      </c>
      <c r="C51" s="238" t="s">
        <v>540</v>
      </c>
      <c r="D51" s="240">
        <v>23703.7804</v>
      </c>
      <c r="E51" s="129">
        <v>1345.0911000000001</v>
      </c>
      <c r="F51" s="129">
        <v>2184.5693000000001</v>
      </c>
      <c r="G51" s="129">
        <v>1943.8871000000001</v>
      </c>
      <c r="H51" s="129">
        <v>2040.2227</v>
      </c>
      <c r="I51" s="129">
        <v>1994.1333999999999</v>
      </c>
      <c r="J51" s="127">
        <v>42</v>
      </c>
      <c r="K51" s="127" t="s">
        <v>283</v>
      </c>
      <c r="L51" s="238" t="s">
        <v>540</v>
      </c>
      <c r="M51" s="129">
        <v>2721.6758999999997</v>
      </c>
      <c r="N51" s="129">
        <v>1871.3180000000002</v>
      </c>
      <c r="O51" s="129">
        <v>1111.6685000000002</v>
      </c>
      <c r="P51" s="129">
        <v>1313.3681999999999</v>
      </c>
      <c r="Q51" s="129">
        <v>1455.3034</v>
      </c>
      <c r="R51" s="129">
        <v>2896.1033999999995</v>
      </c>
      <c r="S51" s="129">
        <v>2826.4394000000002</v>
      </c>
    </row>
    <row r="52" spans="1:19" ht="12.75" customHeight="1" x14ac:dyDescent="0.25">
      <c r="A52" s="130">
        <v>43</v>
      </c>
      <c r="B52" s="127" t="s">
        <v>144</v>
      </c>
      <c r="C52" s="238" t="s">
        <v>567</v>
      </c>
      <c r="D52" s="240">
        <v>20769.911777000001</v>
      </c>
      <c r="E52" s="129">
        <v>1052.1144330000002</v>
      </c>
      <c r="F52" s="129">
        <v>712.99997699999994</v>
      </c>
      <c r="G52" s="129">
        <v>1855.04441</v>
      </c>
      <c r="H52" s="129">
        <v>2181.1858609999999</v>
      </c>
      <c r="I52" s="129">
        <v>2414.2388039999996</v>
      </c>
      <c r="J52" s="127">
        <v>43</v>
      </c>
      <c r="K52" s="127" t="s">
        <v>144</v>
      </c>
      <c r="L52" s="238" t="s">
        <v>567</v>
      </c>
      <c r="M52" s="129">
        <v>2103.1798280000003</v>
      </c>
      <c r="N52" s="129">
        <v>2612.671554</v>
      </c>
      <c r="O52" s="129">
        <v>1494.811101</v>
      </c>
      <c r="P52" s="129">
        <v>2271.4626600000006</v>
      </c>
      <c r="Q52" s="129">
        <v>2288.064633</v>
      </c>
      <c r="R52" s="129">
        <v>1435.823461</v>
      </c>
      <c r="S52" s="129">
        <v>348.31505499999997</v>
      </c>
    </row>
    <row r="53" spans="1:19" ht="12.75" customHeight="1" x14ac:dyDescent="0.25">
      <c r="A53" s="130">
        <v>44</v>
      </c>
      <c r="B53" s="127" t="s">
        <v>210</v>
      </c>
      <c r="C53" s="238" t="s">
        <v>575</v>
      </c>
      <c r="D53" s="240">
        <v>19666.850316999997</v>
      </c>
      <c r="E53" s="129">
        <v>1189.2246320000002</v>
      </c>
      <c r="F53" s="129">
        <v>1321.7768259999998</v>
      </c>
      <c r="G53" s="129">
        <v>3044.4491509999998</v>
      </c>
      <c r="H53" s="129">
        <v>1565.0733460000001</v>
      </c>
      <c r="I53" s="129">
        <v>2145.5866740000001</v>
      </c>
      <c r="J53" s="127">
        <v>44</v>
      </c>
      <c r="K53" s="127" t="s">
        <v>210</v>
      </c>
      <c r="L53" s="238" t="s">
        <v>575</v>
      </c>
      <c r="M53" s="129">
        <v>994.53509999999994</v>
      </c>
      <c r="N53" s="129">
        <v>1472.4978369999999</v>
      </c>
      <c r="O53" s="129">
        <v>2255.5304120000001</v>
      </c>
      <c r="P53" s="129">
        <v>1667.5337649999999</v>
      </c>
      <c r="Q53" s="129">
        <v>1507.0807489999997</v>
      </c>
      <c r="R53" s="129">
        <v>1433.1624999999999</v>
      </c>
      <c r="S53" s="129">
        <v>1070.3993250000003</v>
      </c>
    </row>
    <row r="54" spans="1:19" ht="12.75" customHeight="1" x14ac:dyDescent="0.25">
      <c r="A54" s="130">
        <v>45</v>
      </c>
      <c r="B54" s="127" t="s">
        <v>177</v>
      </c>
      <c r="C54" s="238" t="s">
        <v>610</v>
      </c>
      <c r="D54" s="240">
        <v>19600.116454999999</v>
      </c>
      <c r="E54" s="129">
        <v>9.9600000000000009</v>
      </c>
      <c r="F54" s="129">
        <v>36.895717000000005</v>
      </c>
      <c r="G54" s="129">
        <v>24.135040000000004</v>
      </c>
      <c r="H54" s="129">
        <v>60.314465000000006</v>
      </c>
      <c r="I54" s="129">
        <v>59.302408</v>
      </c>
      <c r="J54" s="127">
        <v>45</v>
      </c>
      <c r="K54" s="127" t="s">
        <v>177</v>
      </c>
      <c r="L54" s="238" t="s">
        <v>610</v>
      </c>
      <c r="M54" s="129">
        <v>46.802378999999995</v>
      </c>
      <c r="N54" s="129">
        <v>1114.3320919999999</v>
      </c>
      <c r="O54" s="129">
        <v>4561.4608780000008</v>
      </c>
      <c r="P54" s="129">
        <v>2527.5248370000004</v>
      </c>
      <c r="Q54" s="129">
        <v>8188.4325979999994</v>
      </c>
      <c r="R54" s="129">
        <v>2752.1886060000002</v>
      </c>
      <c r="S54" s="129">
        <v>218.76743499999998</v>
      </c>
    </row>
    <row r="55" spans="1:19" ht="12.75" customHeight="1" x14ac:dyDescent="0.25">
      <c r="A55" s="130">
        <v>46</v>
      </c>
      <c r="B55" s="127" t="s">
        <v>105</v>
      </c>
      <c r="C55" s="238" t="s">
        <v>562</v>
      </c>
      <c r="D55" s="240">
        <v>17742.563598000001</v>
      </c>
      <c r="E55" s="129">
        <v>1038.2706579999999</v>
      </c>
      <c r="F55" s="129">
        <v>1860.3769830000001</v>
      </c>
      <c r="G55" s="129">
        <v>2015.50199</v>
      </c>
      <c r="H55" s="129">
        <v>1282.9549910000001</v>
      </c>
      <c r="I55" s="129">
        <v>1978.4958139999999</v>
      </c>
      <c r="J55" s="127">
        <v>46</v>
      </c>
      <c r="K55" s="127" t="s">
        <v>105</v>
      </c>
      <c r="L55" s="238" t="s">
        <v>562</v>
      </c>
      <c r="M55" s="129">
        <v>1951.0572070000001</v>
      </c>
      <c r="N55" s="129">
        <v>1893.1273819999999</v>
      </c>
      <c r="O55" s="129">
        <v>1604.1412909999999</v>
      </c>
      <c r="P55" s="129">
        <v>1660.088618</v>
      </c>
      <c r="Q55" s="129">
        <v>748.51649300000008</v>
      </c>
      <c r="R55" s="129">
        <v>600.17779899999994</v>
      </c>
      <c r="S55" s="129">
        <v>1109.8543720000002</v>
      </c>
    </row>
    <row r="56" spans="1:19" ht="12.75" customHeight="1" x14ac:dyDescent="0.25">
      <c r="A56" s="130">
        <v>47</v>
      </c>
      <c r="B56" s="127" t="s">
        <v>138</v>
      </c>
      <c r="C56" s="238" t="s">
        <v>531</v>
      </c>
      <c r="D56" s="240">
        <v>17080.479399</v>
      </c>
      <c r="E56" s="129">
        <v>828.90598799999998</v>
      </c>
      <c r="F56" s="129">
        <v>655.03218200000003</v>
      </c>
      <c r="G56" s="129">
        <v>953.14330300000006</v>
      </c>
      <c r="H56" s="129">
        <v>1652.6792639999999</v>
      </c>
      <c r="I56" s="129">
        <v>1480.9809</v>
      </c>
      <c r="J56" s="127">
        <v>47</v>
      </c>
      <c r="K56" s="127" t="s">
        <v>138</v>
      </c>
      <c r="L56" s="238" t="s">
        <v>531</v>
      </c>
      <c r="M56" s="129">
        <v>1333.0981739999997</v>
      </c>
      <c r="N56" s="129">
        <v>1355.4682119999998</v>
      </c>
      <c r="O56" s="129">
        <v>1281.2108749999998</v>
      </c>
      <c r="P56" s="129">
        <v>1296.2237830000001</v>
      </c>
      <c r="Q56" s="129">
        <v>2428.3270359999997</v>
      </c>
      <c r="R56" s="129">
        <v>2486.7722740000004</v>
      </c>
      <c r="S56" s="129">
        <v>1328.6374079999998</v>
      </c>
    </row>
    <row r="57" spans="1:19" ht="12.75" customHeight="1" x14ac:dyDescent="0.25">
      <c r="A57" s="130">
        <v>48</v>
      </c>
      <c r="B57" s="127" t="s">
        <v>168</v>
      </c>
      <c r="C57" s="238" t="s">
        <v>536</v>
      </c>
      <c r="D57" s="240">
        <v>16840.581231</v>
      </c>
      <c r="E57" s="129">
        <v>1641.4437999999998</v>
      </c>
      <c r="F57" s="129">
        <v>958.25968299999988</v>
      </c>
      <c r="G57" s="129">
        <v>951.7441</v>
      </c>
      <c r="H57" s="129">
        <v>553.53000000000009</v>
      </c>
      <c r="I57" s="129">
        <v>462.57101399999999</v>
      </c>
      <c r="J57" s="127">
        <v>48</v>
      </c>
      <c r="K57" s="127" t="s">
        <v>168</v>
      </c>
      <c r="L57" s="238" t="s">
        <v>536</v>
      </c>
      <c r="M57" s="129">
        <v>114.66550000000001</v>
      </c>
      <c r="N57" s="129">
        <v>333.26566299999996</v>
      </c>
      <c r="O57" s="129">
        <v>387.55304300000006</v>
      </c>
      <c r="P57" s="129">
        <v>855.25389700000005</v>
      </c>
      <c r="Q57" s="129">
        <v>3370.4343029999995</v>
      </c>
      <c r="R57" s="129">
        <v>4293.0994019999998</v>
      </c>
      <c r="S57" s="129">
        <v>2918.7608260000006</v>
      </c>
    </row>
    <row r="58" spans="1:19" ht="12.75" customHeight="1" x14ac:dyDescent="0.25">
      <c r="A58" s="130">
        <v>49</v>
      </c>
      <c r="B58" s="127" t="s">
        <v>201</v>
      </c>
      <c r="C58" s="238" t="s">
        <v>515</v>
      </c>
      <c r="D58" s="240">
        <v>16687.592784</v>
      </c>
      <c r="E58" s="129">
        <v>656.0171600000001</v>
      </c>
      <c r="F58" s="129">
        <v>1257.0123999999998</v>
      </c>
      <c r="G58" s="129">
        <v>2158.2970000000005</v>
      </c>
      <c r="H58" s="129">
        <v>2245.8897779999998</v>
      </c>
      <c r="I58" s="129">
        <v>2337.8791329999995</v>
      </c>
      <c r="J58" s="127">
        <v>49</v>
      </c>
      <c r="K58" s="127" t="s">
        <v>201</v>
      </c>
      <c r="L58" s="238" t="s">
        <v>515</v>
      </c>
      <c r="M58" s="129">
        <v>1827.3783970000002</v>
      </c>
      <c r="N58" s="129">
        <v>1561.51054</v>
      </c>
      <c r="O58" s="129">
        <v>2239.7992060000001</v>
      </c>
      <c r="P58" s="129">
        <v>825.38823000000002</v>
      </c>
      <c r="Q58" s="129">
        <v>352.277377</v>
      </c>
      <c r="R58" s="129">
        <v>280.79696300000006</v>
      </c>
      <c r="S58" s="129">
        <v>945.34659999999985</v>
      </c>
    </row>
    <row r="59" spans="1:19" ht="12.75" customHeight="1" x14ac:dyDescent="0.25">
      <c r="A59" s="130">
        <v>50</v>
      </c>
      <c r="B59" s="127" t="s">
        <v>40</v>
      </c>
      <c r="C59" s="238" t="s">
        <v>577</v>
      </c>
      <c r="D59" s="240">
        <v>16372.182000000001</v>
      </c>
      <c r="E59" s="129">
        <v>1731.56</v>
      </c>
      <c r="F59" s="129">
        <v>1588.1569999999999</v>
      </c>
      <c r="G59" s="129">
        <v>2042.6320000000001</v>
      </c>
      <c r="H59" s="129">
        <v>1585.56</v>
      </c>
      <c r="I59" s="129">
        <v>379.96000000000004</v>
      </c>
      <c r="J59" s="127">
        <v>50</v>
      </c>
      <c r="K59" s="127" t="s">
        <v>40</v>
      </c>
      <c r="L59" s="238" t="s">
        <v>577</v>
      </c>
      <c r="M59" s="129">
        <v>381.68</v>
      </c>
      <c r="N59" s="129">
        <v>20.9</v>
      </c>
      <c r="O59" s="129">
        <v>60.5</v>
      </c>
      <c r="P59" s="129">
        <v>600.19999999999993</v>
      </c>
      <c r="Q59" s="129">
        <v>3217.627</v>
      </c>
      <c r="R59" s="129">
        <v>3849.306</v>
      </c>
      <c r="S59" s="129">
        <v>914.09999999999991</v>
      </c>
    </row>
    <row r="60" spans="1:19" ht="12.75" customHeight="1" x14ac:dyDescent="0.25">
      <c r="A60" s="130">
        <v>51</v>
      </c>
      <c r="B60" s="127" t="s">
        <v>155</v>
      </c>
      <c r="C60" s="238" t="s">
        <v>554</v>
      </c>
      <c r="D60" s="240">
        <v>15995.515755999999</v>
      </c>
      <c r="E60" s="129">
        <v>767.38</v>
      </c>
      <c r="F60" s="129">
        <v>564.8989160000001</v>
      </c>
      <c r="G60" s="129">
        <v>940.35432400000002</v>
      </c>
      <c r="H60" s="129">
        <v>1831.1469099999999</v>
      </c>
      <c r="I60" s="129">
        <v>1659.9699999999998</v>
      </c>
      <c r="J60" s="127">
        <v>51</v>
      </c>
      <c r="K60" s="127" t="s">
        <v>155</v>
      </c>
      <c r="L60" s="238" t="s">
        <v>554</v>
      </c>
      <c r="M60" s="129">
        <v>1508.3426199999999</v>
      </c>
      <c r="N60" s="129">
        <v>1540.3950000000002</v>
      </c>
      <c r="O60" s="129">
        <v>2374.7750000000001</v>
      </c>
      <c r="P60" s="129">
        <v>1379.5333910000002</v>
      </c>
      <c r="Q60" s="129">
        <v>1152.2000000000003</v>
      </c>
      <c r="R60" s="129">
        <v>976.42500000000007</v>
      </c>
      <c r="S60" s="129">
        <v>1300.0945949999998</v>
      </c>
    </row>
    <row r="61" spans="1:19" ht="12.75" customHeight="1" x14ac:dyDescent="0.25">
      <c r="A61" s="130">
        <v>52</v>
      </c>
      <c r="B61" s="127" t="s">
        <v>323</v>
      </c>
      <c r="C61" s="238" t="s">
        <v>549</v>
      </c>
      <c r="D61" s="240">
        <v>15851.560338999998</v>
      </c>
      <c r="E61" s="129">
        <v>776.46530000000007</v>
      </c>
      <c r="F61" s="129">
        <v>1133.8439649999998</v>
      </c>
      <c r="G61" s="129">
        <v>1576.188946</v>
      </c>
      <c r="H61" s="129">
        <v>1255.977243</v>
      </c>
      <c r="I61" s="129">
        <v>1755.6</v>
      </c>
      <c r="J61" s="127">
        <v>52</v>
      </c>
      <c r="K61" s="127" t="s">
        <v>323</v>
      </c>
      <c r="L61" s="238" t="s">
        <v>549</v>
      </c>
      <c r="M61" s="129">
        <v>1831.9040970000001</v>
      </c>
      <c r="N61" s="129">
        <v>1672.7002999999997</v>
      </c>
      <c r="O61" s="129">
        <v>1535.6114879999998</v>
      </c>
      <c r="P61" s="129">
        <v>845.65000000000009</v>
      </c>
      <c r="Q61" s="129">
        <v>1949.5</v>
      </c>
      <c r="R61" s="129">
        <v>627.4</v>
      </c>
      <c r="S61" s="129">
        <v>890.71900000000005</v>
      </c>
    </row>
    <row r="62" spans="1:19" ht="12.75" customHeight="1" x14ac:dyDescent="0.25">
      <c r="A62" s="130">
        <v>53</v>
      </c>
      <c r="B62" s="127" t="s">
        <v>184</v>
      </c>
      <c r="C62" s="238" t="s">
        <v>571</v>
      </c>
      <c r="D62" s="240">
        <v>15680.330911999998</v>
      </c>
      <c r="E62" s="129">
        <v>103.540217</v>
      </c>
      <c r="F62" s="129">
        <v>107.74427900000001</v>
      </c>
      <c r="G62" s="129">
        <v>73.928049999999999</v>
      </c>
      <c r="H62" s="129">
        <v>5.9418829999999998</v>
      </c>
      <c r="I62" s="129">
        <v>222.131259</v>
      </c>
      <c r="J62" s="127">
        <v>53</v>
      </c>
      <c r="K62" s="127" t="s">
        <v>184</v>
      </c>
      <c r="L62" s="238" t="s">
        <v>571</v>
      </c>
      <c r="M62" s="129">
        <v>33.997639000000007</v>
      </c>
      <c r="N62" s="129">
        <v>195.76353600000002</v>
      </c>
      <c r="O62" s="129">
        <v>222.35812199999998</v>
      </c>
      <c r="P62" s="129">
        <v>109.43781600000001</v>
      </c>
      <c r="Q62" s="129">
        <v>7509.967153999999</v>
      </c>
      <c r="R62" s="129">
        <v>7039.6668369999998</v>
      </c>
      <c r="S62" s="129">
        <v>55.854119999999995</v>
      </c>
    </row>
    <row r="63" spans="1:19" ht="12.75" customHeight="1" x14ac:dyDescent="0.25">
      <c r="A63" s="130">
        <v>54</v>
      </c>
      <c r="B63" s="127" t="s">
        <v>171</v>
      </c>
      <c r="C63" s="238" t="s">
        <v>548</v>
      </c>
      <c r="D63" s="240">
        <v>15302.703226</v>
      </c>
      <c r="E63" s="129">
        <v>2308.609105</v>
      </c>
      <c r="F63" s="129">
        <v>3039.711816</v>
      </c>
      <c r="G63" s="129">
        <v>2999.2092619999999</v>
      </c>
      <c r="H63" s="129">
        <v>1533.1223129999998</v>
      </c>
      <c r="I63" s="129">
        <v>1310.0939739999999</v>
      </c>
      <c r="J63" s="127">
        <v>54</v>
      </c>
      <c r="K63" s="127" t="s">
        <v>171</v>
      </c>
      <c r="L63" s="238" t="s">
        <v>548</v>
      </c>
      <c r="M63" s="129">
        <v>770.80381999999997</v>
      </c>
      <c r="N63" s="129">
        <v>680.99813000000006</v>
      </c>
      <c r="O63" s="129">
        <v>481.29699000000005</v>
      </c>
      <c r="P63" s="129">
        <v>433.436216</v>
      </c>
      <c r="Q63" s="129">
        <v>295.22248200000001</v>
      </c>
      <c r="R63" s="129">
        <v>72.108087999999995</v>
      </c>
      <c r="S63" s="129">
        <v>1378.0910299999998</v>
      </c>
    </row>
    <row r="64" spans="1:19" ht="12.75" customHeight="1" x14ac:dyDescent="0.25">
      <c r="A64" s="130">
        <v>55</v>
      </c>
      <c r="B64" s="127" t="s">
        <v>770</v>
      </c>
      <c r="C64" s="238" t="s">
        <v>771</v>
      </c>
      <c r="D64" s="240">
        <v>14405.830660000001</v>
      </c>
      <c r="E64" s="129">
        <v>370.340125</v>
      </c>
      <c r="F64" s="129">
        <v>874.04682100000002</v>
      </c>
      <c r="G64" s="129">
        <v>1321.9421840000002</v>
      </c>
      <c r="H64" s="129">
        <v>976.98072200000001</v>
      </c>
      <c r="I64" s="129">
        <v>1596.4476749999997</v>
      </c>
      <c r="J64" s="127">
        <v>55</v>
      </c>
      <c r="K64" s="127" t="s">
        <v>770</v>
      </c>
      <c r="L64" s="238" t="s">
        <v>771</v>
      </c>
      <c r="M64" s="129">
        <v>1184.9824799999999</v>
      </c>
      <c r="N64" s="129">
        <v>922.12722300000007</v>
      </c>
      <c r="O64" s="129">
        <v>1362.2404979999999</v>
      </c>
      <c r="P64" s="129">
        <v>1475.8556979999998</v>
      </c>
      <c r="Q64" s="129">
        <v>1664.130296</v>
      </c>
      <c r="R64" s="129">
        <v>1330.66551</v>
      </c>
      <c r="S64" s="129">
        <v>1326.0714280000002</v>
      </c>
    </row>
    <row r="65" spans="1:19" ht="12.75" customHeight="1" x14ac:dyDescent="0.25">
      <c r="A65" s="130">
        <v>56</v>
      </c>
      <c r="B65" s="127" t="s">
        <v>28</v>
      </c>
      <c r="C65" s="238" t="s">
        <v>578</v>
      </c>
      <c r="D65" s="240">
        <v>13647.443109</v>
      </c>
      <c r="E65" s="129">
        <v>261.40141799999998</v>
      </c>
      <c r="F65" s="129">
        <v>869.93680899999993</v>
      </c>
      <c r="G65" s="129">
        <v>584.06820399999992</v>
      </c>
      <c r="H65" s="129">
        <v>111.10371699999999</v>
      </c>
      <c r="I65" s="129">
        <v>0.8680000000000001</v>
      </c>
      <c r="J65" s="127">
        <v>56</v>
      </c>
      <c r="K65" s="127" t="s">
        <v>28</v>
      </c>
      <c r="L65" s="238" t="s">
        <v>578</v>
      </c>
      <c r="M65" s="129">
        <v>21.527333000000002</v>
      </c>
      <c r="N65" s="129">
        <v>55.63146900000001</v>
      </c>
      <c r="O65" s="129">
        <v>217.73907599999998</v>
      </c>
      <c r="P65" s="129">
        <v>2579.2845569999999</v>
      </c>
      <c r="Q65" s="129">
        <v>3859.0377509999998</v>
      </c>
      <c r="R65" s="129">
        <v>3688.0162180000002</v>
      </c>
      <c r="S65" s="129">
        <v>1398.828557</v>
      </c>
    </row>
    <row r="66" spans="1:19" ht="12.75" customHeight="1" x14ac:dyDescent="0.25">
      <c r="A66" s="130">
        <v>57</v>
      </c>
      <c r="B66" s="127" t="s">
        <v>44</v>
      </c>
      <c r="C66" s="238" t="s">
        <v>560</v>
      </c>
      <c r="D66" s="240">
        <v>13520.0146</v>
      </c>
      <c r="E66" s="129">
        <v>1703.0506</v>
      </c>
      <c r="F66" s="129">
        <v>2346.1954000000001</v>
      </c>
      <c r="G66" s="129">
        <v>2895.3326999999999</v>
      </c>
      <c r="H66" s="129">
        <v>1352.19</v>
      </c>
      <c r="I66" s="129">
        <v>1289.8542</v>
      </c>
      <c r="J66" s="127">
        <v>57</v>
      </c>
      <c r="K66" s="127" t="s">
        <v>44</v>
      </c>
      <c r="L66" s="238" t="s">
        <v>560</v>
      </c>
      <c r="M66" s="129">
        <v>1388.0832</v>
      </c>
      <c r="N66" s="129">
        <v>816.81500000000005</v>
      </c>
      <c r="O66" s="129">
        <v>631.44630000000006</v>
      </c>
      <c r="P66" s="129">
        <v>328.46479999999997</v>
      </c>
      <c r="Q66" s="129">
        <v>275.19450000000001</v>
      </c>
      <c r="R66" s="129">
        <v>246.25289999999998</v>
      </c>
      <c r="S66" s="129">
        <v>247.13500000000002</v>
      </c>
    </row>
    <row r="67" spans="1:19" ht="12.75" customHeight="1" x14ac:dyDescent="0.25">
      <c r="A67" s="130">
        <v>58</v>
      </c>
      <c r="B67" s="127" t="s">
        <v>211</v>
      </c>
      <c r="C67" s="238" t="s">
        <v>525</v>
      </c>
      <c r="D67" s="240">
        <v>13258.505749999998</v>
      </c>
      <c r="E67" s="129">
        <v>453.78903300000002</v>
      </c>
      <c r="F67" s="129">
        <v>241.72</v>
      </c>
      <c r="G67" s="129">
        <v>92.84</v>
      </c>
      <c r="H67" s="129">
        <v>593.82249999999999</v>
      </c>
      <c r="I67" s="129">
        <v>917.69809999999995</v>
      </c>
      <c r="J67" s="127">
        <v>58</v>
      </c>
      <c r="K67" s="127" t="s">
        <v>211</v>
      </c>
      <c r="L67" s="238" t="s">
        <v>525</v>
      </c>
      <c r="M67" s="129">
        <v>2242.1549999999997</v>
      </c>
      <c r="N67" s="129">
        <v>2854.2462</v>
      </c>
      <c r="O67" s="129">
        <v>2023.787106</v>
      </c>
      <c r="P67" s="129">
        <v>618.96201099999996</v>
      </c>
      <c r="Q67" s="129">
        <v>1074.7773999999999</v>
      </c>
      <c r="R67" s="129">
        <v>718.30179999999996</v>
      </c>
      <c r="S67" s="129">
        <v>1426.4066</v>
      </c>
    </row>
    <row r="68" spans="1:19" ht="12.75" customHeight="1" x14ac:dyDescent="0.25">
      <c r="A68" s="130">
        <v>59</v>
      </c>
      <c r="B68" s="127" t="s">
        <v>173</v>
      </c>
      <c r="C68" s="238" t="s">
        <v>553</v>
      </c>
      <c r="D68" s="240">
        <v>11837.128413</v>
      </c>
      <c r="E68" s="129">
        <v>0</v>
      </c>
      <c r="F68" s="129">
        <v>0</v>
      </c>
      <c r="G68" s="129">
        <v>2</v>
      </c>
      <c r="H68" s="129">
        <v>12.5</v>
      </c>
      <c r="I68" s="129">
        <v>0</v>
      </c>
      <c r="J68" s="127">
        <v>59</v>
      </c>
      <c r="K68" s="127" t="s">
        <v>173</v>
      </c>
      <c r="L68" s="238" t="s">
        <v>553</v>
      </c>
      <c r="M68" s="129">
        <v>2396.1861000000004</v>
      </c>
      <c r="N68" s="129">
        <v>6919.9241000000011</v>
      </c>
      <c r="O68" s="129">
        <v>2481.7542129999997</v>
      </c>
      <c r="P68" s="129">
        <v>24.763999999999999</v>
      </c>
      <c r="Q68" s="129">
        <v>0</v>
      </c>
      <c r="R68" s="129">
        <v>0</v>
      </c>
      <c r="S68" s="129">
        <v>0</v>
      </c>
    </row>
    <row r="69" spans="1:19" ht="12.75" customHeight="1" x14ac:dyDescent="0.25">
      <c r="A69" s="130">
        <v>60</v>
      </c>
      <c r="B69" s="127" t="s">
        <v>119</v>
      </c>
      <c r="C69" s="238" t="s">
        <v>559</v>
      </c>
      <c r="D69" s="240">
        <v>10852.450384999998</v>
      </c>
      <c r="E69" s="129">
        <v>0</v>
      </c>
      <c r="F69" s="129">
        <v>0</v>
      </c>
      <c r="G69" s="129">
        <v>0.61</v>
      </c>
      <c r="H69" s="129">
        <v>428.12100000000004</v>
      </c>
      <c r="I69" s="129">
        <v>4613.2179999999989</v>
      </c>
      <c r="J69" s="127">
        <v>60</v>
      </c>
      <c r="K69" s="127" t="s">
        <v>119</v>
      </c>
      <c r="L69" s="238" t="s">
        <v>559</v>
      </c>
      <c r="M69" s="129">
        <v>5645.7529999999997</v>
      </c>
      <c r="N69" s="129">
        <v>164.74838499999998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</row>
    <row r="70" spans="1:19" ht="12.75" customHeight="1" x14ac:dyDescent="0.25">
      <c r="A70" s="130">
        <v>61</v>
      </c>
      <c r="B70" s="127" t="s">
        <v>416</v>
      </c>
      <c r="C70" s="238" t="s">
        <v>593</v>
      </c>
      <c r="D70" s="240">
        <v>10678.127399999999</v>
      </c>
      <c r="E70" s="129">
        <v>2101.17</v>
      </c>
      <c r="F70" s="129">
        <v>0</v>
      </c>
      <c r="G70" s="129">
        <v>539.44000000000005</v>
      </c>
      <c r="H70" s="129">
        <v>865.26</v>
      </c>
      <c r="I70" s="129">
        <v>257.55450000000002</v>
      </c>
      <c r="J70" s="127">
        <v>61</v>
      </c>
      <c r="K70" s="127" t="s">
        <v>416</v>
      </c>
      <c r="L70" s="238" t="s">
        <v>593</v>
      </c>
      <c r="M70" s="129">
        <v>1097.9634000000001</v>
      </c>
      <c r="N70" s="129">
        <v>449.48949999999996</v>
      </c>
      <c r="O70" s="129">
        <v>743.27</v>
      </c>
      <c r="P70" s="129">
        <v>220.33</v>
      </c>
      <c r="Q70" s="129">
        <v>678.13</v>
      </c>
      <c r="R70" s="129">
        <v>1112.4399999999998</v>
      </c>
      <c r="S70" s="129">
        <v>2613.08</v>
      </c>
    </row>
    <row r="71" spans="1:19" ht="12.75" customHeight="1" x14ac:dyDescent="0.25">
      <c r="A71" s="130">
        <v>62</v>
      </c>
      <c r="B71" s="127" t="s">
        <v>110</v>
      </c>
      <c r="C71" s="238" t="s">
        <v>520</v>
      </c>
      <c r="D71" s="240">
        <v>10543.134805</v>
      </c>
      <c r="E71" s="129">
        <v>0.17136000000000001</v>
      </c>
      <c r="F71" s="129">
        <v>0</v>
      </c>
      <c r="G71" s="129">
        <v>0</v>
      </c>
      <c r="H71" s="129">
        <v>5.4</v>
      </c>
      <c r="I71" s="129">
        <v>487.54344599999996</v>
      </c>
      <c r="J71" s="127">
        <v>62</v>
      </c>
      <c r="K71" s="127" t="s">
        <v>110</v>
      </c>
      <c r="L71" s="238" t="s">
        <v>520</v>
      </c>
      <c r="M71" s="129">
        <v>1056.0841509999998</v>
      </c>
      <c r="N71" s="129">
        <v>1677.2241560000002</v>
      </c>
      <c r="O71" s="129">
        <v>2491.6634079999999</v>
      </c>
      <c r="P71" s="129">
        <v>2145.3386339999993</v>
      </c>
      <c r="Q71" s="129">
        <v>1795.3134499999996</v>
      </c>
      <c r="R71" s="129">
        <v>806.26761999999985</v>
      </c>
      <c r="S71" s="129">
        <v>78.128579999999999</v>
      </c>
    </row>
    <row r="72" spans="1:19" ht="12.75" customHeight="1" x14ac:dyDescent="0.25">
      <c r="A72" s="130">
        <v>63</v>
      </c>
      <c r="B72" s="127" t="s">
        <v>120</v>
      </c>
      <c r="C72" s="238" t="s">
        <v>542</v>
      </c>
      <c r="D72" s="240">
        <v>10452.767949000001</v>
      </c>
      <c r="E72" s="129">
        <v>573.37248</v>
      </c>
      <c r="F72" s="129">
        <v>480.39448999999996</v>
      </c>
      <c r="G72" s="129">
        <v>1297.9729199999999</v>
      </c>
      <c r="H72" s="129">
        <v>591.1472</v>
      </c>
      <c r="I72" s="129">
        <v>1559.9248</v>
      </c>
      <c r="J72" s="127">
        <v>63</v>
      </c>
      <c r="K72" s="127" t="s">
        <v>120</v>
      </c>
      <c r="L72" s="238" t="s">
        <v>542</v>
      </c>
      <c r="M72" s="129">
        <v>1195.9784</v>
      </c>
      <c r="N72" s="129">
        <v>923.97680000000003</v>
      </c>
      <c r="O72" s="129">
        <v>878.27400000000011</v>
      </c>
      <c r="P72" s="129">
        <v>679.03454599999986</v>
      </c>
      <c r="Q72" s="129">
        <v>711.61564699999997</v>
      </c>
      <c r="R72" s="129">
        <v>570.45080000000007</v>
      </c>
      <c r="S72" s="129">
        <v>990.62586600000009</v>
      </c>
    </row>
    <row r="73" spans="1:19" ht="12.75" customHeight="1" x14ac:dyDescent="0.25">
      <c r="A73" s="130">
        <v>64</v>
      </c>
      <c r="B73" s="127" t="s">
        <v>159</v>
      </c>
      <c r="C73" s="238" t="s">
        <v>574</v>
      </c>
      <c r="D73" s="240">
        <v>10259.800244999999</v>
      </c>
      <c r="E73" s="129">
        <v>0</v>
      </c>
      <c r="F73" s="129">
        <v>0</v>
      </c>
      <c r="G73" s="129">
        <v>6.2561559999999998</v>
      </c>
      <c r="H73" s="129">
        <v>0.16863899999999998</v>
      </c>
      <c r="I73" s="129">
        <v>0.12375</v>
      </c>
      <c r="J73" s="127">
        <v>64</v>
      </c>
      <c r="K73" s="127" t="s">
        <v>159</v>
      </c>
      <c r="L73" s="238" t="s">
        <v>574</v>
      </c>
      <c r="M73" s="129">
        <v>219.04000000000002</v>
      </c>
      <c r="N73" s="129">
        <v>999.47919999999999</v>
      </c>
      <c r="O73" s="129">
        <v>3521.3887999999997</v>
      </c>
      <c r="P73" s="129">
        <v>2101.4836999999998</v>
      </c>
      <c r="Q73" s="129">
        <v>2144.54</v>
      </c>
      <c r="R73" s="129">
        <v>1053.92</v>
      </c>
      <c r="S73" s="129">
        <v>213.40000000000003</v>
      </c>
    </row>
    <row r="74" spans="1:19" ht="12.75" customHeight="1" x14ac:dyDescent="0.25">
      <c r="A74" s="130">
        <v>65</v>
      </c>
      <c r="B74" s="127" t="s">
        <v>13</v>
      </c>
      <c r="C74" s="238" t="s">
        <v>561</v>
      </c>
      <c r="D74" s="240">
        <v>10138.322334</v>
      </c>
      <c r="E74" s="129">
        <v>500.06497000000002</v>
      </c>
      <c r="F74" s="129">
        <v>2658.8348799999999</v>
      </c>
      <c r="G74" s="129">
        <v>1306.68993</v>
      </c>
      <c r="H74" s="129">
        <v>791.03750000000014</v>
      </c>
      <c r="I74" s="129">
        <v>960.06365000000017</v>
      </c>
      <c r="J74" s="127">
        <v>65</v>
      </c>
      <c r="K74" s="127" t="s">
        <v>13</v>
      </c>
      <c r="L74" s="238" t="s">
        <v>561</v>
      </c>
      <c r="M74" s="129">
        <v>607.721</v>
      </c>
      <c r="N74" s="129">
        <v>157.12149999999997</v>
      </c>
      <c r="O74" s="129">
        <v>703.2262770000001</v>
      </c>
      <c r="P74" s="129">
        <v>1132.64048</v>
      </c>
      <c r="Q74" s="129">
        <v>336.68214699999999</v>
      </c>
      <c r="R74" s="129">
        <v>343.27499999999998</v>
      </c>
      <c r="S74" s="129">
        <v>640.96500000000003</v>
      </c>
    </row>
    <row r="75" spans="1:19" ht="12.75" customHeight="1" x14ac:dyDescent="0.25">
      <c r="A75" s="130">
        <v>66</v>
      </c>
      <c r="B75" s="127" t="s">
        <v>345</v>
      </c>
      <c r="C75" s="238" t="s">
        <v>579</v>
      </c>
      <c r="D75" s="240">
        <v>10109.8698</v>
      </c>
      <c r="E75" s="129">
        <v>1195.1631739999996</v>
      </c>
      <c r="F75" s="129">
        <v>994.6273289999998</v>
      </c>
      <c r="G75" s="129">
        <v>1078.687398</v>
      </c>
      <c r="H75" s="129">
        <v>853.72316499999999</v>
      </c>
      <c r="I75" s="129">
        <v>831.63047300000005</v>
      </c>
      <c r="J75" s="127">
        <v>66</v>
      </c>
      <c r="K75" s="127" t="s">
        <v>345</v>
      </c>
      <c r="L75" s="238" t="s">
        <v>579</v>
      </c>
      <c r="M75" s="129">
        <v>685.01438899999994</v>
      </c>
      <c r="N75" s="129">
        <v>687.62749999999994</v>
      </c>
      <c r="O75" s="129">
        <v>1102.72171</v>
      </c>
      <c r="P75" s="129">
        <v>790.423</v>
      </c>
      <c r="Q75" s="129">
        <v>723.36842899999999</v>
      </c>
      <c r="R75" s="129">
        <v>628.87473300000011</v>
      </c>
      <c r="S75" s="129">
        <v>538.00849999999991</v>
      </c>
    </row>
    <row r="76" spans="1:19" ht="12.75" customHeight="1" x14ac:dyDescent="0.25">
      <c r="A76" s="130">
        <v>67</v>
      </c>
      <c r="B76" s="127" t="s">
        <v>347</v>
      </c>
      <c r="C76" s="238" t="s">
        <v>555</v>
      </c>
      <c r="D76" s="240">
        <v>10044.045386999998</v>
      </c>
      <c r="E76" s="129">
        <v>934.42168500000025</v>
      </c>
      <c r="F76" s="129">
        <v>1160.79773</v>
      </c>
      <c r="G76" s="129">
        <v>1813.1703620000001</v>
      </c>
      <c r="H76" s="129">
        <v>676.82055800000001</v>
      </c>
      <c r="I76" s="129">
        <v>666.35389399999997</v>
      </c>
      <c r="J76" s="127">
        <v>67</v>
      </c>
      <c r="K76" s="127" t="s">
        <v>347</v>
      </c>
      <c r="L76" s="238" t="s">
        <v>555</v>
      </c>
      <c r="M76" s="129">
        <v>325.31718599999999</v>
      </c>
      <c r="N76" s="129">
        <v>334.80985299999998</v>
      </c>
      <c r="O76" s="129">
        <v>198.22560199999998</v>
      </c>
      <c r="P76" s="129">
        <v>173.31805899999998</v>
      </c>
      <c r="Q76" s="129">
        <v>275.67358000000002</v>
      </c>
      <c r="R76" s="129">
        <v>1037.6363929999998</v>
      </c>
      <c r="S76" s="129">
        <v>2447.5004849999991</v>
      </c>
    </row>
    <row r="77" spans="1:19" ht="12.75" customHeight="1" x14ac:dyDescent="0.25">
      <c r="A77" s="130">
        <v>68</v>
      </c>
      <c r="B77" s="127" t="s">
        <v>152</v>
      </c>
      <c r="C77" s="238" t="s">
        <v>523</v>
      </c>
      <c r="D77" s="240">
        <v>9880.9351960000004</v>
      </c>
      <c r="E77" s="129">
        <v>1464.634675</v>
      </c>
      <c r="F77" s="129">
        <v>1950.4403339999999</v>
      </c>
      <c r="G77" s="129">
        <v>1785.539415</v>
      </c>
      <c r="H77" s="129">
        <v>1159.4778290000002</v>
      </c>
      <c r="I77" s="129">
        <v>690.56189000000018</v>
      </c>
      <c r="J77" s="127">
        <v>68</v>
      </c>
      <c r="K77" s="127" t="s">
        <v>152</v>
      </c>
      <c r="L77" s="238" t="s">
        <v>523</v>
      </c>
      <c r="M77" s="129">
        <v>662.38849999999991</v>
      </c>
      <c r="N77" s="129">
        <v>571.04886999999997</v>
      </c>
      <c r="O77" s="129">
        <v>662.93654300000003</v>
      </c>
      <c r="P77" s="129">
        <v>391.71932299999997</v>
      </c>
      <c r="Q77" s="129">
        <v>156.09695299999998</v>
      </c>
      <c r="R77" s="129">
        <v>270.85940400000004</v>
      </c>
      <c r="S77" s="129">
        <v>115.23146</v>
      </c>
    </row>
    <row r="78" spans="1:19" ht="12.75" customHeight="1" x14ac:dyDescent="0.25">
      <c r="A78" s="130">
        <v>69</v>
      </c>
      <c r="B78" s="127" t="s">
        <v>94</v>
      </c>
      <c r="C78" s="238" t="s">
        <v>530</v>
      </c>
      <c r="D78" s="240">
        <v>9759.2651189999997</v>
      </c>
      <c r="E78" s="129">
        <v>475.22148099999993</v>
      </c>
      <c r="F78" s="129">
        <v>930.50943899999993</v>
      </c>
      <c r="G78" s="129">
        <v>534.99646199999995</v>
      </c>
      <c r="H78" s="129">
        <v>591.56218600000011</v>
      </c>
      <c r="I78" s="129">
        <v>728.85903200000007</v>
      </c>
      <c r="J78" s="127">
        <v>69</v>
      </c>
      <c r="K78" s="127" t="s">
        <v>94</v>
      </c>
      <c r="L78" s="238" t="s">
        <v>530</v>
      </c>
      <c r="M78" s="129">
        <v>744.72107700000004</v>
      </c>
      <c r="N78" s="129">
        <v>873.38453100000004</v>
      </c>
      <c r="O78" s="129">
        <v>1258.5007749999995</v>
      </c>
      <c r="P78" s="129">
        <v>1156.4086859999998</v>
      </c>
      <c r="Q78" s="129">
        <v>1205.5181749999999</v>
      </c>
      <c r="R78" s="129">
        <v>754.54849899999999</v>
      </c>
      <c r="S78" s="129">
        <v>505.03477599999997</v>
      </c>
    </row>
    <row r="79" spans="1:19" ht="12.75" customHeight="1" x14ac:dyDescent="0.25">
      <c r="A79" s="130">
        <v>70</v>
      </c>
      <c r="B79" s="127" t="s">
        <v>295</v>
      </c>
      <c r="C79" s="238" t="s">
        <v>527</v>
      </c>
      <c r="D79" s="240">
        <v>9601.613750999999</v>
      </c>
      <c r="E79" s="129">
        <v>595.30015300000002</v>
      </c>
      <c r="F79" s="129">
        <v>504.71954500000004</v>
      </c>
      <c r="G79" s="129">
        <v>634.84733399999982</v>
      </c>
      <c r="H79" s="129">
        <v>727.61666200000002</v>
      </c>
      <c r="I79" s="129">
        <v>631.83413999999993</v>
      </c>
      <c r="J79" s="127">
        <v>70</v>
      </c>
      <c r="K79" s="127" t="s">
        <v>295</v>
      </c>
      <c r="L79" s="238" t="s">
        <v>527</v>
      </c>
      <c r="M79" s="129">
        <v>479.23738900000001</v>
      </c>
      <c r="N79" s="129">
        <v>555.93419999999992</v>
      </c>
      <c r="O79" s="129">
        <v>681.03112699999997</v>
      </c>
      <c r="P79" s="129">
        <v>1405.5493590000001</v>
      </c>
      <c r="Q79" s="129">
        <v>1337.4865069999998</v>
      </c>
      <c r="R79" s="129">
        <v>1059.633875</v>
      </c>
      <c r="S79" s="129">
        <v>988.42346000000009</v>
      </c>
    </row>
    <row r="80" spans="1:19" ht="12.75" customHeight="1" x14ac:dyDescent="0.25">
      <c r="A80" s="130">
        <v>71</v>
      </c>
      <c r="B80" s="127" t="s">
        <v>118</v>
      </c>
      <c r="C80" s="238" t="s">
        <v>582</v>
      </c>
      <c r="D80" s="240">
        <v>9583.3987429999979</v>
      </c>
      <c r="E80" s="129">
        <v>728.84029900000007</v>
      </c>
      <c r="F80" s="129">
        <v>1016.227081</v>
      </c>
      <c r="G80" s="129">
        <v>1217.7562739999998</v>
      </c>
      <c r="H80" s="129">
        <v>1131.8199909999996</v>
      </c>
      <c r="I80" s="129">
        <v>907.27032900000017</v>
      </c>
      <c r="J80" s="127">
        <v>71</v>
      </c>
      <c r="K80" s="127" t="s">
        <v>118</v>
      </c>
      <c r="L80" s="238" t="s">
        <v>582</v>
      </c>
      <c r="M80" s="129">
        <v>845.14372300000002</v>
      </c>
      <c r="N80" s="129">
        <v>619.57358599999998</v>
      </c>
      <c r="O80" s="129">
        <v>1013.0702010000001</v>
      </c>
      <c r="P80" s="129">
        <v>477.32740900000005</v>
      </c>
      <c r="Q80" s="129">
        <v>419.2973629999999</v>
      </c>
      <c r="R80" s="129">
        <v>650.76196799999991</v>
      </c>
      <c r="S80" s="129">
        <v>556.310519</v>
      </c>
    </row>
    <row r="81" spans="1:19" ht="12.75" customHeight="1" x14ac:dyDescent="0.25">
      <c r="A81" s="130">
        <v>72</v>
      </c>
      <c r="B81" s="127" t="s">
        <v>402</v>
      </c>
      <c r="C81" s="238" t="s">
        <v>581</v>
      </c>
      <c r="D81" s="240">
        <v>9361.3053149999978</v>
      </c>
      <c r="E81" s="129">
        <v>271.557861</v>
      </c>
      <c r="F81" s="129">
        <v>3.5000000000000003E-2</v>
      </c>
      <c r="G81" s="129">
        <v>5.5303000000000004</v>
      </c>
      <c r="H81" s="129">
        <v>0.29160000000000003</v>
      </c>
      <c r="I81" s="129">
        <v>8.9025669999999995</v>
      </c>
      <c r="J81" s="127">
        <v>72</v>
      </c>
      <c r="K81" s="127" t="s">
        <v>402</v>
      </c>
      <c r="L81" s="238" t="s">
        <v>581</v>
      </c>
      <c r="M81" s="129">
        <v>1.96343</v>
      </c>
      <c r="N81" s="129">
        <v>115.78</v>
      </c>
      <c r="O81" s="129">
        <v>408.91900000000004</v>
      </c>
      <c r="P81" s="129">
        <v>1194.5796</v>
      </c>
      <c r="Q81" s="129">
        <v>2820.1080219999999</v>
      </c>
      <c r="R81" s="129">
        <v>2640.3279999999995</v>
      </c>
      <c r="S81" s="129">
        <v>1893.3099349999998</v>
      </c>
    </row>
    <row r="82" spans="1:19" ht="12.75" customHeight="1" x14ac:dyDescent="0.25">
      <c r="A82" s="130">
        <v>73</v>
      </c>
      <c r="B82" s="127" t="s">
        <v>434</v>
      </c>
      <c r="C82" s="238" t="s">
        <v>790</v>
      </c>
      <c r="D82" s="240">
        <v>9204.5659699999997</v>
      </c>
      <c r="E82" s="129">
        <v>53.42</v>
      </c>
      <c r="F82" s="129">
        <v>202.97</v>
      </c>
      <c r="G82" s="129">
        <v>1621.8204379999997</v>
      </c>
      <c r="H82" s="129">
        <v>309.29000000000002</v>
      </c>
      <c r="I82" s="129">
        <v>1015.268517</v>
      </c>
      <c r="J82" s="127">
        <v>73</v>
      </c>
      <c r="K82" s="127" t="s">
        <v>434</v>
      </c>
      <c r="L82" s="238" t="s">
        <v>790</v>
      </c>
      <c r="M82" s="129">
        <v>499.03</v>
      </c>
      <c r="N82" s="129">
        <v>1173.54</v>
      </c>
      <c r="O82" s="129">
        <v>958.79437100000007</v>
      </c>
      <c r="P82" s="129">
        <v>1258.98</v>
      </c>
      <c r="Q82" s="129">
        <v>859.66000000000008</v>
      </c>
      <c r="R82" s="129">
        <v>1115.05</v>
      </c>
      <c r="S82" s="129">
        <v>136.74264399999998</v>
      </c>
    </row>
    <row r="83" spans="1:19" ht="12.75" customHeight="1" x14ac:dyDescent="0.25">
      <c r="A83" s="284">
        <v>74</v>
      </c>
      <c r="B83" s="290" t="s">
        <v>166</v>
      </c>
      <c r="C83" s="259" t="s">
        <v>529</v>
      </c>
      <c r="D83" s="289">
        <v>8708.9796179999994</v>
      </c>
      <c r="E83" s="260">
        <v>570.13368099999991</v>
      </c>
      <c r="F83" s="260">
        <v>509.38284500000009</v>
      </c>
      <c r="G83" s="260">
        <v>887.35235699999987</v>
      </c>
      <c r="H83" s="260">
        <v>594.53456800000004</v>
      </c>
      <c r="I83" s="260">
        <v>778.39609000000007</v>
      </c>
      <c r="J83" s="290">
        <v>74</v>
      </c>
      <c r="K83" s="290" t="s">
        <v>166</v>
      </c>
      <c r="L83" s="259" t="s">
        <v>529</v>
      </c>
      <c r="M83" s="260">
        <v>709.03010600000005</v>
      </c>
      <c r="N83" s="260">
        <v>1023.9292089999996</v>
      </c>
      <c r="O83" s="260">
        <v>795.62440800000036</v>
      </c>
      <c r="P83" s="260">
        <v>686.62434600000006</v>
      </c>
      <c r="Q83" s="260">
        <v>793.26200899999992</v>
      </c>
      <c r="R83" s="260">
        <v>651.14265200000011</v>
      </c>
      <c r="S83" s="260">
        <v>709.56734700000004</v>
      </c>
    </row>
    <row r="84" spans="1:19" ht="9.9499999999999993" customHeight="1" x14ac:dyDescent="0.25">
      <c r="I84" s="76" t="s">
        <v>344</v>
      </c>
      <c r="S84" s="76" t="s">
        <v>344</v>
      </c>
    </row>
    <row r="85" spans="1:19" ht="10.7" customHeight="1" x14ac:dyDescent="0.25">
      <c r="A85" s="52" t="s">
        <v>372</v>
      </c>
      <c r="J85" s="52" t="s">
        <v>372</v>
      </c>
      <c r="K85" s="52"/>
    </row>
    <row r="86" spans="1:19" ht="21.95" customHeight="1" thickBot="1" x14ac:dyDescent="0.3">
      <c r="A86" s="228" t="s">
        <v>249</v>
      </c>
      <c r="B86" s="200" t="s">
        <v>367</v>
      </c>
      <c r="C86" s="222" t="s">
        <v>359</v>
      </c>
      <c r="D86" s="223" t="s">
        <v>251</v>
      </c>
      <c r="E86" s="222" t="s">
        <v>284</v>
      </c>
      <c r="F86" s="222" t="s">
        <v>285</v>
      </c>
      <c r="G86" s="222" t="s">
        <v>264</v>
      </c>
      <c r="H86" s="222" t="s">
        <v>265</v>
      </c>
      <c r="I86" s="224" t="s">
        <v>266</v>
      </c>
      <c r="J86" s="224" t="s">
        <v>249</v>
      </c>
      <c r="K86" s="291" t="s">
        <v>367</v>
      </c>
      <c r="L86" s="222" t="s">
        <v>359</v>
      </c>
      <c r="M86" s="224" t="s">
        <v>267</v>
      </c>
      <c r="N86" s="222" t="s">
        <v>268</v>
      </c>
      <c r="O86" s="222" t="s">
        <v>269</v>
      </c>
      <c r="P86" s="222" t="s">
        <v>237</v>
      </c>
      <c r="Q86" s="222" t="s">
        <v>271</v>
      </c>
      <c r="R86" s="222" t="s">
        <v>272</v>
      </c>
      <c r="S86" s="224" t="s">
        <v>273</v>
      </c>
    </row>
    <row r="87" spans="1:19" ht="5.0999999999999996" customHeight="1" thickTop="1" x14ac:dyDescent="0.25">
      <c r="A87" s="24"/>
      <c r="B87" s="24"/>
      <c r="C87" s="25"/>
      <c r="D87" s="220"/>
      <c r="E87" s="218"/>
      <c r="F87" s="218"/>
      <c r="G87" s="218"/>
      <c r="H87" s="218"/>
      <c r="I87" s="218"/>
      <c r="J87" s="24"/>
      <c r="K87" s="24"/>
      <c r="L87" s="25"/>
      <c r="M87" s="218"/>
      <c r="N87" s="218"/>
      <c r="O87" s="218"/>
      <c r="P87" s="218"/>
      <c r="Q87" s="218"/>
      <c r="R87" s="218"/>
      <c r="S87" s="218"/>
    </row>
    <row r="88" spans="1:19" ht="12.75" customHeight="1" x14ac:dyDescent="0.25">
      <c r="A88" s="127">
        <v>75</v>
      </c>
      <c r="B88" s="127" t="s">
        <v>422</v>
      </c>
      <c r="C88" s="238" t="s">
        <v>769</v>
      </c>
      <c r="D88" s="239">
        <v>8383.3875420000004</v>
      </c>
      <c r="E88" s="129">
        <v>380.32449999999994</v>
      </c>
      <c r="F88" s="129">
        <v>6.122795</v>
      </c>
      <c r="G88" s="129">
        <v>235.14876000000001</v>
      </c>
      <c r="H88" s="129">
        <v>313.4196</v>
      </c>
      <c r="I88" s="129">
        <v>288.98716000000002</v>
      </c>
      <c r="J88" s="127">
        <v>75</v>
      </c>
      <c r="K88" s="127" t="s">
        <v>422</v>
      </c>
      <c r="L88" s="238" t="s">
        <v>769</v>
      </c>
      <c r="M88" s="129">
        <v>654.07164</v>
      </c>
      <c r="N88" s="129">
        <v>670.98149999999998</v>
      </c>
      <c r="O88" s="129">
        <v>1004.31928</v>
      </c>
      <c r="P88" s="129">
        <v>1272.9906000000001</v>
      </c>
      <c r="Q88" s="129">
        <v>830.68739500000004</v>
      </c>
      <c r="R88" s="129">
        <v>1587.4431120000002</v>
      </c>
      <c r="S88" s="129">
        <v>1138.8912</v>
      </c>
    </row>
    <row r="89" spans="1:19" ht="12.75" customHeight="1" x14ac:dyDescent="0.25">
      <c r="A89" s="130">
        <v>76</v>
      </c>
      <c r="B89" s="127" t="s">
        <v>151</v>
      </c>
      <c r="C89" s="238" t="s">
        <v>583</v>
      </c>
      <c r="D89" s="240">
        <v>7802.42443</v>
      </c>
      <c r="E89" s="129">
        <v>388.65352399999995</v>
      </c>
      <c r="F89" s="129">
        <v>167.67366100000001</v>
      </c>
      <c r="G89" s="129">
        <v>366.61914999999999</v>
      </c>
      <c r="H89" s="129">
        <v>809.33436800000004</v>
      </c>
      <c r="I89" s="129">
        <v>1155.9818399999999</v>
      </c>
      <c r="J89" s="130">
        <v>76</v>
      </c>
      <c r="K89" s="127" t="s">
        <v>151</v>
      </c>
      <c r="L89" s="238" t="s">
        <v>583</v>
      </c>
      <c r="M89" s="129">
        <v>737.37103100000002</v>
      </c>
      <c r="N89" s="129">
        <v>789.03600000000006</v>
      </c>
      <c r="O89" s="129">
        <v>759.13722999999993</v>
      </c>
      <c r="P89" s="129">
        <v>585.07701999999995</v>
      </c>
      <c r="Q89" s="129">
        <v>355.166605</v>
      </c>
      <c r="R89" s="129">
        <v>731.5250430000001</v>
      </c>
      <c r="S89" s="129">
        <v>956.84895800000004</v>
      </c>
    </row>
    <row r="90" spans="1:19" ht="12.75" customHeight="1" x14ac:dyDescent="0.25">
      <c r="A90" s="130">
        <v>77</v>
      </c>
      <c r="B90" s="127" t="s">
        <v>145</v>
      </c>
      <c r="C90" s="238" t="s">
        <v>517</v>
      </c>
      <c r="D90" s="240">
        <v>7645.3570980000004</v>
      </c>
      <c r="E90" s="129">
        <v>872.15690500000005</v>
      </c>
      <c r="F90" s="129">
        <v>388.48210999999998</v>
      </c>
      <c r="G90" s="129">
        <v>847.22199500000011</v>
      </c>
      <c r="H90" s="129">
        <v>886.1117200000001</v>
      </c>
      <c r="I90" s="129">
        <v>809.03484000000003</v>
      </c>
      <c r="J90" s="130">
        <v>77</v>
      </c>
      <c r="K90" s="127" t="s">
        <v>145</v>
      </c>
      <c r="L90" s="238" t="s">
        <v>517</v>
      </c>
      <c r="M90" s="129">
        <v>636.74847599999998</v>
      </c>
      <c r="N90" s="129">
        <v>485.71973299999996</v>
      </c>
      <c r="O90" s="129">
        <v>319.78653799999995</v>
      </c>
      <c r="P90" s="129">
        <v>235.14849500000003</v>
      </c>
      <c r="Q90" s="129">
        <v>704.28817399999991</v>
      </c>
      <c r="R90" s="129">
        <v>819.99124100000006</v>
      </c>
      <c r="S90" s="129">
        <v>640.66687100000013</v>
      </c>
    </row>
    <row r="91" spans="1:19" ht="12.75" customHeight="1" x14ac:dyDescent="0.25">
      <c r="A91" s="130">
        <v>78</v>
      </c>
      <c r="B91" s="127" t="s">
        <v>80</v>
      </c>
      <c r="C91" s="238" t="s">
        <v>691</v>
      </c>
      <c r="D91" s="240">
        <v>7146.2361500000006</v>
      </c>
      <c r="E91" s="129">
        <v>360.66717999999997</v>
      </c>
      <c r="F91" s="129">
        <v>677.50609700000007</v>
      </c>
      <c r="G91" s="129">
        <v>870.06656900000019</v>
      </c>
      <c r="H91" s="129">
        <v>752.58199999999999</v>
      </c>
      <c r="I91" s="129">
        <v>337.85672899999997</v>
      </c>
      <c r="J91" s="130">
        <v>78</v>
      </c>
      <c r="K91" s="127" t="s">
        <v>80</v>
      </c>
      <c r="L91" s="238" t="s">
        <v>691</v>
      </c>
      <c r="M91" s="129">
        <v>588.31536000000006</v>
      </c>
      <c r="N91" s="129">
        <v>975.22215700000004</v>
      </c>
      <c r="O91" s="129">
        <v>998.06580799999995</v>
      </c>
      <c r="P91" s="129">
        <v>328.1</v>
      </c>
      <c r="Q91" s="129">
        <v>545.650352</v>
      </c>
      <c r="R91" s="129">
        <v>400.50247200000001</v>
      </c>
      <c r="S91" s="129">
        <v>311.70142600000003</v>
      </c>
    </row>
    <row r="92" spans="1:19" ht="12.75" customHeight="1" x14ac:dyDescent="0.25">
      <c r="A92" s="130">
        <v>79</v>
      </c>
      <c r="B92" s="127" t="s">
        <v>322</v>
      </c>
      <c r="C92" s="238" t="s">
        <v>535</v>
      </c>
      <c r="D92" s="239">
        <v>6882.122280999999</v>
      </c>
      <c r="E92" s="129">
        <v>546.76759799999991</v>
      </c>
      <c r="F92" s="129">
        <v>561.92280700000003</v>
      </c>
      <c r="G92" s="129">
        <v>828.55157099999997</v>
      </c>
      <c r="H92" s="129">
        <v>444.71374900000006</v>
      </c>
      <c r="I92" s="129">
        <v>683.19615899999985</v>
      </c>
      <c r="J92" s="130">
        <v>79</v>
      </c>
      <c r="K92" s="127" t="s">
        <v>322</v>
      </c>
      <c r="L92" s="238" t="s">
        <v>535</v>
      </c>
      <c r="M92" s="129">
        <v>525.12483499999985</v>
      </c>
      <c r="N92" s="129">
        <v>573.06620999999996</v>
      </c>
      <c r="O92" s="129">
        <v>594.02128600000003</v>
      </c>
      <c r="P92" s="129">
        <v>568.67360499999995</v>
      </c>
      <c r="Q92" s="129">
        <v>479.06322800000004</v>
      </c>
      <c r="R92" s="129">
        <v>395.76394800000003</v>
      </c>
      <c r="S92" s="129">
        <v>681.25728499999991</v>
      </c>
    </row>
    <row r="93" spans="1:19" ht="12.75" customHeight="1" x14ac:dyDescent="0.25">
      <c r="A93" s="130">
        <v>80</v>
      </c>
      <c r="B93" s="127" t="s">
        <v>348</v>
      </c>
      <c r="C93" s="238" t="s">
        <v>785</v>
      </c>
      <c r="D93" s="240">
        <v>6716.5185540000002</v>
      </c>
      <c r="E93" s="129">
        <v>229.54403900000003</v>
      </c>
      <c r="F93" s="129">
        <v>445.33198900000002</v>
      </c>
      <c r="G93" s="129">
        <v>499.15782799999999</v>
      </c>
      <c r="H93" s="129">
        <v>489.84049499999998</v>
      </c>
      <c r="I93" s="129">
        <v>402.66751099999999</v>
      </c>
      <c r="J93" s="130">
        <v>80</v>
      </c>
      <c r="K93" s="127" t="s">
        <v>348</v>
      </c>
      <c r="L93" s="238" t="s">
        <v>785</v>
      </c>
      <c r="M93" s="129">
        <v>849.72074499999985</v>
      </c>
      <c r="N93" s="129">
        <v>387.48927199999997</v>
      </c>
      <c r="O93" s="129">
        <v>341.00388300000003</v>
      </c>
      <c r="P93" s="129">
        <v>707.28210899999999</v>
      </c>
      <c r="Q93" s="129">
        <v>628.29538200000013</v>
      </c>
      <c r="R93" s="129">
        <v>816.48587600000008</v>
      </c>
      <c r="S93" s="129">
        <v>919.69942500000013</v>
      </c>
    </row>
    <row r="94" spans="1:19" ht="12.75" customHeight="1" x14ac:dyDescent="0.25">
      <c r="A94" s="130">
        <v>81</v>
      </c>
      <c r="B94" s="127" t="s">
        <v>437</v>
      </c>
      <c r="C94" s="238" t="s">
        <v>773</v>
      </c>
      <c r="D94" s="240">
        <v>6690.9170689999992</v>
      </c>
      <c r="E94" s="129">
        <v>1.96</v>
      </c>
      <c r="F94" s="129">
        <v>18.43</v>
      </c>
      <c r="G94" s="129">
        <v>89.803494999999998</v>
      </c>
      <c r="H94" s="129">
        <v>713.05750000000023</v>
      </c>
      <c r="I94" s="129">
        <v>1160.2462689999998</v>
      </c>
      <c r="J94" s="130">
        <v>81</v>
      </c>
      <c r="K94" s="127" t="s">
        <v>437</v>
      </c>
      <c r="L94" s="238" t="s">
        <v>773</v>
      </c>
      <c r="M94" s="129">
        <v>884.23645800000008</v>
      </c>
      <c r="N94" s="129">
        <v>576.23633999999981</v>
      </c>
      <c r="O94" s="129">
        <v>791.12815999999998</v>
      </c>
      <c r="P94" s="129">
        <v>475.39905399999998</v>
      </c>
      <c r="Q94" s="129">
        <v>551.113024</v>
      </c>
      <c r="R94" s="129">
        <v>469.63676900000007</v>
      </c>
      <c r="S94" s="129">
        <v>959.67000000000007</v>
      </c>
    </row>
    <row r="95" spans="1:19" ht="12.75" customHeight="1" x14ac:dyDescent="0.25">
      <c r="A95" s="130">
        <v>82</v>
      </c>
      <c r="B95" s="127" t="s">
        <v>392</v>
      </c>
      <c r="C95" s="238" t="s">
        <v>572</v>
      </c>
      <c r="D95" s="240">
        <v>6299.7007169999997</v>
      </c>
      <c r="E95" s="129">
        <v>455.50215200000002</v>
      </c>
      <c r="F95" s="129">
        <v>479.52968300000009</v>
      </c>
      <c r="G95" s="129">
        <v>471.1583139999999</v>
      </c>
      <c r="H95" s="129">
        <v>498.29149899999993</v>
      </c>
      <c r="I95" s="129">
        <v>708.98737700000004</v>
      </c>
      <c r="J95" s="130">
        <v>82</v>
      </c>
      <c r="K95" s="127" t="s">
        <v>392</v>
      </c>
      <c r="L95" s="238" t="s">
        <v>572</v>
      </c>
      <c r="M95" s="129">
        <v>446.47825599999982</v>
      </c>
      <c r="N95" s="129">
        <v>681.52926100000013</v>
      </c>
      <c r="O95" s="129">
        <v>578.03527399999996</v>
      </c>
      <c r="P95" s="129">
        <v>742.60284200000001</v>
      </c>
      <c r="Q95" s="129">
        <v>478.19270599999999</v>
      </c>
      <c r="R95" s="129">
        <v>443.81442399999997</v>
      </c>
      <c r="S95" s="129">
        <v>315.57892900000002</v>
      </c>
    </row>
    <row r="96" spans="1:19" ht="12.75" customHeight="1" x14ac:dyDescent="0.25">
      <c r="A96" s="130">
        <v>83</v>
      </c>
      <c r="B96" s="127" t="s">
        <v>109</v>
      </c>
      <c r="C96" s="238" t="s">
        <v>534</v>
      </c>
      <c r="D96" s="239">
        <v>6088.2889070000001</v>
      </c>
      <c r="E96" s="129">
        <v>272.39179999999999</v>
      </c>
      <c r="F96" s="129">
        <v>615.38483499999984</v>
      </c>
      <c r="G96" s="129">
        <v>753.57814600000006</v>
      </c>
      <c r="H96" s="129">
        <v>514.89435700000001</v>
      </c>
      <c r="I96" s="129">
        <v>657.75907000000007</v>
      </c>
      <c r="J96" s="130">
        <v>83</v>
      </c>
      <c r="K96" s="127" t="s">
        <v>109</v>
      </c>
      <c r="L96" s="238" t="s">
        <v>534</v>
      </c>
      <c r="M96" s="129">
        <v>738.75135399999999</v>
      </c>
      <c r="N96" s="129">
        <v>489.70855</v>
      </c>
      <c r="O96" s="129">
        <v>497.11449399999998</v>
      </c>
      <c r="P96" s="129">
        <v>437.92827900000009</v>
      </c>
      <c r="Q96" s="129">
        <v>421.69311599999997</v>
      </c>
      <c r="R96" s="129">
        <v>324.35490199999992</v>
      </c>
      <c r="S96" s="129">
        <v>364.73000399999989</v>
      </c>
    </row>
    <row r="97" spans="1:19" ht="12.75" customHeight="1" x14ac:dyDescent="0.25">
      <c r="A97" s="130">
        <v>84</v>
      </c>
      <c r="B97" s="127" t="s">
        <v>436</v>
      </c>
      <c r="C97" s="238" t="s">
        <v>580</v>
      </c>
      <c r="D97" s="240">
        <v>6015.2564050000001</v>
      </c>
      <c r="E97" s="129">
        <v>547.60678200000007</v>
      </c>
      <c r="F97" s="129">
        <v>253.99</v>
      </c>
      <c r="G97" s="129">
        <v>826.9615859999999</v>
      </c>
      <c r="H97" s="129">
        <v>675.005763</v>
      </c>
      <c r="I97" s="129">
        <v>591.51999999999987</v>
      </c>
      <c r="J97" s="130">
        <v>84</v>
      </c>
      <c r="K97" s="127" t="s">
        <v>436</v>
      </c>
      <c r="L97" s="238" t="s">
        <v>580</v>
      </c>
      <c r="M97" s="129">
        <v>466.15109100000006</v>
      </c>
      <c r="N97" s="129">
        <v>347.27</v>
      </c>
      <c r="O97" s="129">
        <v>398.74999999999994</v>
      </c>
      <c r="P97" s="129">
        <v>303.11110500000001</v>
      </c>
      <c r="Q97" s="129">
        <v>466.4279140000001</v>
      </c>
      <c r="R97" s="129">
        <v>628.74199999999996</v>
      </c>
      <c r="S97" s="129">
        <v>509.72016400000007</v>
      </c>
    </row>
    <row r="98" spans="1:19" ht="12.75" customHeight="1" x14ac:dyDescent="0.25">
      <c r="A98" s="130">
        <v>85</v>
      </c>
      <c r="B98" s="127" t="s">
        <v>68</v>
      </c>
      <c r="C98" s="238" t="s">
        <v>570</v>
      </c>
      <c r="D98" s="240">
        <v>5773.0053640000006</v>
      </c>
      <c r="E98" s="129">
        <v>181.87227300000001</v>
      </c>
      <c r="F98" s="129">
        <v>501.21044699999999</v>
      </c>
      <c r="G98" s="129">
        <v>203.91276099999999</v>
      </c>
      <c r="H98" s="129">
        <v>205.35151999999999</v>
      </c>
      <c r="I98" s="129">
        <v>340.49464700000004</v>
      </c>
      <c r="J98" s="130">
        <v>85</v>
      </c>
      <c r="K98" s="127" t="s">
        <v>68</v>
      </c>
      <c r="L98" s="238" t="s">
        <v>570</v>
      </c>
      <c r="M98" s="129">
        <v>323.16623400000003</v>
      </c>
      <c r="N98" s="129">
        <v>210.03209299999997</v>
      </c>
      <c r="O98" s="129">
        <v>592.055655</v>
      </c>
      <c r="P98" s="129">
        <v>1098.2135579999999</v>
      </c>
      <c r="Q98" s="129">
        <v>915.38701600000002</v>
      </c>
      <c r="R98" s="129">
        <v>884.52595300000007</v>
      </c>
      <c r="S98" s="129">
        <v>316.783207</v>
      </c>
    </row>
    <row r="99" spans="1:19" ht="12.75" customHeight="1" x14ac:dyDescent="0.25">
      <c r="A99" s="130">
        <v>86</v>
      </c>
      <c r="B99" s="127" t="s">
        <v>204</v>
      </c>
      <c r="C99" s="238" t="s">
        <v>543</v>
      </c>
      <c r="D99" s="240">
        <v>5746.8670000000002</v>
      </c>
      <c r="E99" s="129">
        <v>787.94499999999994</v>
      </c>
      <c r="F99" s="129">
        <v>836.76400000000001</v>
      </c>
      <c r="G99" s="129">
        <v>1235.3599999999999</v>
      </c>
      <c r="H99" s="129">
        <v>738.68999999999994</v>
      </c>
      <c r="I99" s="129">
        <v>632.45000000000005</v>
      </c>
      <c r="J99" s="130">
        <v>86</v>
      </c>
      <c r="K99" s="127" t="s">
        <v>204</v>
      </c>
      <c r="L99" s="238" t="s">
        <v>543</v>
      </c>
      <c r="M99" s="129">
        <v>138.03</v>
      </c>
      <c r="N99" s="129">
        <v>270.31399999999996</v>
      </c>
      <c r="O99" s="129">
        <v>269.92399999999998</v>
      </c>
      <c r="P99" s="129">
        <v>383.77</v>
      </c>
      <c r="Q99" s="129">
        <v>26.4</v>
      </c>
      <c r="R99" s="129">
        <v>300.27</v>
      </c>
      <c r="S99" s="129">
        <v>126.95</v>
      </c>
    </row>
    <row r="100" spans="1:19" ht="12.75" customHeight="1" x14ac:dyDescent="0.25">
      <c r="A100" s="130">
        <v>87</v>
      </c>
      <c r="B100" s="127" t="s">
        <v>98</v>
      </c>
      <c r="C100" s="238" t="s">
        <v>556</v>
      </c>
      <c r="D100" s="239">
        <v>5723.3730380000006</v>
      </c>
      <c r="E100" s="129">
        <v>1041.73</v>
      </c>
      <c r="F100" s="129">
        <v>1534.2450000000001</v>
      </c>
      <c r="G100" s="129">
        <v>2002.870038</v>
      </c>
      <c r="H100" s="129">
        <v>266.88800000000003</v>
      </c>
      <c r="I100" s="129">
        <v>285.04499999999996</v>
      </c>
      <c r="J100" s="130">
        <v>87</v>
      </c>
      <c r="K100" s="127" t="s">
        <v>98</v>
      </c>
      <c r="L100" s="238" t="s">
        <v>556</v>
      </c>
      <c r="M100" s="129">
        <v>49.1</v>
      </c>
      <c r="N100" s="129">
        <v>24.6</v>
      </c>
      <c r="O100" s="129">
        <v>25</v>
      </c>
      <c r="P100" s="129">
        <v>72.484999999999999</v>
      </c>
      <c r="Q100" s="129">
        <v>157.82999999999998</v>
      </c>
      <c r="R100" s="129">
        <v>143.25</v>
      </c>
      <c r="S100" s="129">
        <v>120.33</v>
      </c>
    </row>
    <row r="101" spans="1:19" ht="12.75" customHeight="1" x14ac:dyDescent="0.25">
      <c r="A101" s="130">
        <v>88</v>
      </c>
      <c r="B101" s="127" t="s">
        <v>405</v>
      </c>
      <c r="C101" s="238" t="s">
        <v>585</v>
      </c>
      <c r="D101" s="240">
        <v>5643.8197959999998</v>
      </c>
      <c r="E101" s="129">
        <v>442.74450000000002</v>
      </c>
      <c r="F101" s="129">
        <v>317.03399999999999</v>
      </c>
      <c r="G101" s="129">
        <v>441.06069999999994</v>
      </c>
      <c r="H101" s="129">
        <v>509.72200000000004</v>
      </c>
      <c r="I101" s="129">
        <v>464.09290099999998</v>
      </c>
      <c r="J101" s="130">
        <v>88</v>
      </c>
      <c r="K101" s="127" t="s">
        <v>405</v>
      </c>
      <c r="L101" s="238" t="s">
        <v>585</v>
      </c>
      <c r="M101" s="129">
        <v>509.7271189999999</v>
      </c>
      <c r="N101" s="129">
        <v>516.13466799999992</v>
      </c>
      <c r="O101" s="129">
        <v>586.02642100000003</v>
      </c>
      <c r="P101" s="129">
        <v>406.07882999999998</v>
      </c>
      <c r="Q101" s="129">
        <v>571.15813799999989</v>
      </c>
      <c r="R101" s="129">
        <v>457.04958499999998</v>
      </c>
      <c r="S101" s="129">
        <v>422.99093399999998</v>
      </c>
    </row>
    <row r="102" spans="1:19" ht="12.75" customHeight="1" x14ac:dyDescent="0.25">
      <c r="A102" s="130">
        <v>89</v>
      </c>
      <c r="B102" s="127" t="s">
        <v>157</v>
      </c>
      <c r="C102" s="238" t="s">
        <v>526</v>
      </c>
      <c r="D102" s="239">
        <v>5636.9054169999999</v>
      </c>
      <c r="E102" s="129">
        <v>300.85811899999999</v>
      </c>
      <c r="F102" s="129">
        <v>444.98971999999998</v>
      </c>
      <c r="G102" s="129">
        <v>472.87514299999998</v>
      </c>
      <c r="H102" s="129">
        <v>421.15809099999984</v>
      </c>
      <c r="I102" s="129">
        <v>579.6155399999999</v>
      </c>
      <c r="J102" s="130">
        <v>89</v>
      </c>
      <c r="K102" s="127" t="s">
        <v>157</v>
      </c>
      <c r="L102" s="238" t="s">
        <v>526</v>
      </c>
      <c r="M102" s="129">
        <v>574.63130200000001</v>
      </c>
      <c r="N102" s="129">
        <v>805.37487899999974</v>
      </c>
      <c r="O102" s="129">
        <v>731.80027399999994</v>
      </c>
      <c r="P102" s="129">
        <v>614.85071799999992</v>
      </c>
      <c r="Q102" s="129">
        <v>276.93787100000003</v>
      </c>
      <c r="R102" s="129">
        <v>203.426852</v>
      </c>
      <c r="S102" s="129">
        <v>210.38690799999995</v>
      </c>
    </row>
    <row r="103" spans="1:19" ht="12.75" customHeight="1" x14ac:dyDescent="0.25">
      <c r="A103" s="130">
        <v>90</v>
      </c>
      <c r="B103" s="127" t="s">
        <v>404</v>
      </c>
      <c r="C103" s="238" t="s">
        <v>537</v>
      </c>
      <c r="D103" s="240">
        <v>5621.9360029999998</v>
      </c>
      <c r="E103" s="129">
        <v>472.84000000000003</v>
      </c>
      <c r="F103" s="129">
        <v>224.0454</v>
      </c>
      <c r="G103" s="129">
        <v>358</v>
      </c>
      <c r="H103" s="129">
        <v>308.346</v>
      </c>
      <c r="I103" s="129">
        <v>281.80910299999999</v>
      </c>
      <c r="J103" s="130">
        <v>90</v>
      </c>
      <c r="K103" s="127" t="s">
        <v>404</v>
      </c>
      <c r="L103" s="238" t="s">
        <v>537</v>
      </c>
      <c r="M103" s="129">
        <v>667.36</v>
      </c>
      <c r="N103" s="129">
        <v>720.50000000000011</v>
      </c>
      <c r="O103" s="129">
        <v>252.1</v>
      </c>
      <c r="P103" s="129">
        <v>601.17349999999999</v>
      </c>
      <c r="Q103" s="129">
        <v>1087.74</v>
      </c>
      <c r="R103" s="129">
        <v>374.52199999999999</v>
      </c>
      <c r="S103" s="129">
        <v>273.5</v>
      </c>
    </row>
    <row r="104" spans="1:19" ht="12.75" customHeight="1" x14ac:dyDescent="0.25">
      <c r="A104" s="130">
        <v>91</v>
      </c>
      <c r="B104" s="127" t="s">
        <v>84</v>
      </c>
      <c r="C104" s="238" t="s">
        <v>551</v>
      </c>
      <c r="D104" s="240">
        <v>5478.2255789999999</v>
      </c>
      <c r="E104" s="129">
        <v>1.95</v>
      </c>
      <c r="F104" s="129">
        <v>0</v>
      </c>
      <c r="G104" s="129">
        <v>0</v>
      </c>
      <c r="H104" s="129">
        <v>6.8000000000000005E-2</v>
      </c>
      <c r="I104" s="129">
        <v>370.66500000000002</v>
      </c>
      <c r="J104" s="130">
        <v>91</v>
      </c>
      <c r="K104" s="127" t="s">
        <v>84</v>
      </c>
      <c r="L104" s="238" t="s">
        <v>551</v>
      </c>
      <c r="M104" s="129">
        <v>1169.8311180000001</v>
      </c>
      <c r="N104" s="129">
        <v>1596.2961</v>
      </c>
      <c r="O104" s="129">
        <v>1834.2190110000001</v>
      </c>
      <c r="P104" s="129">
        <v>431.05635000000001</v>
      </c>
      <c r="Q104" s="129">
        <v>74.033999999999992</v>
      </c>
      <c r="R104" s="129">
        <v>0</v>
      </c>
      <c r="S104" s="129">
        <v>0.106</v>
      </c>
    </row>
    <row r="105" spans="1:19" ht="12.75" customHeight="1" x14ac:dyDescent="0.25">
      <c r="A105" s="130">
        <v>92</v>
      </c>
      <c r="B105" s="127" t="s">
        <v>72</v>
      </c>
      <c r="C105" s="238" t="s">
        <v>565</v>
      </c>
      <c r="D105" s="240">
        <v>5379.8850789999997</v>
      </c>
      <c r="E105" s="129">
        <v>461.81297799999999</v>
      </c>
      <c r="F105" s="129">
        <v>336.09224199999994</v>
      </c>
      <c r="G105" s="129">
        <v>456.583122</v>
      </c>
      <c r="H105" s="129">
        <v>449.83984000000004</v>
      </c>
      <c r="I105" s="129">
        <v>299.74932799999999</v>
      </c>
      <c r="J105" s="130">
        <v>92</v>
      </c>
      <c r="K105" s="127" t="s">
        <v>72</v>
      </c>
      <c r="L105" s="238" t="s">
        <v>565</v>
      </c>
      <c r="M105" s="129">
        <v>177.01641599999994</v>
      </c>
      <c r="N105" s="129">
        <v>713.83983699999999</v>
      </c>
      <c r="O105" s="129">
        <v>607.25293799999986</v>
      </c>
      <c r="P105" s="129">
        <v>720.99945200000002</v>
      </c>
      <c r="Q105" s="129">
        <v>442.53200199999998</v>
      </c>
      <c r="R105" s="129">
        <v>356.68005600000004</v>
      </c>
      <c r="S105" s="129">
        <v>357.48686800000002</v>
      </c>
    </row>
    <row r="106" spans="1:19" ht="12.75" customHeight="1" x14ac:dyDescent="0.25">
      <c r="A106" s="130">
        <v>93</v>
      </c>
      <c r="B106" s="127" t="s">
        <v>167</v>
      </c>
      <c r="C106" s="238" t="s">
        <v>547</v>
      </c>
      <c r="D106" s="239">
        <v>5379.4185600000001</v>
      </c>
      <c r="E106" s="129">
        <v>442.26767600000005</v>
      </c>
      <c r="F106" s="129">
        <v>430.94351399999999</v>
      </c>
      <c r="G106" s="129">
        <v>333.84756299999998</v>
      </c>
      <c r="H106" s="129">
        <v>384.91531199999997</v>
      </c>
      <c r="I106" s="129">
        <v>570.16492399999993</v>
      </c>
      <c r="J106" s="130">
        <v>93</v>
      </c>
      <c r="K106" s="127" t="s">
        <v>167</v>
      </c>
      <c r="L106" s="238" t="s">
        <v>547</v>
      </c>
      <c r="M106" s="129">
        <v>476.41819799999996</v>
      </c>
      <c r="N106" s="129">
        <v>364.07005099999986</v>
      </c>
      <c r="O106" s="129">
        <v>394.58710299999996</v>
      </c>
      <c r="P106" s="129">
        <v>668.62246400000015</v>
      </c>
      <c r="Q106" s="129">
        <v>373.35477299999991</v>
      </c>
      <c r="R106" s="129">
        <v>566.94532700000013</v>
      </c>
      <c r="S106" s="129">
        <v>373.281655</v>
      </c>
    </row>
    <row r="107" spans="1:19" ht="12.75" customHeight="1" x14ac:dyDescent="0.25">
      <c r="A107" s="130">
        <v>94</v>
      </c>
      <c r="B107" s="127" t="s">
        <v>412</v>
      </c>
      <c r="C107" s="238" t="s">
        <v>564</v>
      </c>
      <c r="D107" s="240">
        <v>5257.5687020000005</v>
      </c>
      <c r="E107" s="129">
        <v>235.37235999999999</v>
      </c>
      <c r="F107" s="129">
        <v>256.57220600000005</v>
      </c>
      <c r="G107" s="129">
        <v>232.88774899999999</v>
      </c>
      <c r="H107" s="129">
        <v>292.36112900000001</v>
      </c>
      <c r="I107" s="129">
        <v>443.73849999999999</v>
      </c>
      <c r="J107" s="130">
        <v>94</v>
      </c>
      <c r="K107" s="127" t="s">
        <v>412</v>
      </c>
      <c r="L107" s="238" t="s">
        <v>564</v>
      </c>
      <c r="M107" s="129">
        <v>514.169219</v>
      </c>
      <c r="N107" s="129">
        <v>372.12358</v>
      </c>
      <c r="O107" s="129">
        <v>441.11607999999995</v>
      </c>
      <c r="P107" s="129">
        <v>774.452719</v>
      </c>
      <c r="Q107" s="129">
        <v>679.53105200000016</v>
      </c>
      <c r="R107" s="129">
        <v>510.91302799999994</v>
      </c>
      <c r="S107" s="129">
        <v>504.3310800000001</v>
      </c>
    </row>
    <row r="108" spans="1:19" ht="12.75" customHeight="1" x14ac:dyDescent="0.25">
      <c r="A108" s="130">
        <v>95</v>
      </c>
      <c r="B108" s="127" t="s">
        <v>403</v>
      </c>
      <c r="C108" s="238" t="s">
        <v>569</v>
      </c>
      <c r="D108" s="240">
        <v>5172.7659379999996</v>
      </c>
      <c r="E108" s="129">
        <v>260.66626699999995</v>
      </c>
      <c r="F108" s="129">
        <v>544.10615899999993</v>
      </c>
      <c r="G108" s="129">
        <v>680.16968099999997</v>
      </c>
      <c r="H108" s="129">
        <v>460.56279800000004</v>
      </c>
      <c r="I108" s="129">
        <v>498.64412199999992</v>
      </c>
      <c r="J108" s="130">
        <v>95</v>
      </c>
      <c r="K108" s="127" t="s">
        <v>403</v>
      </c>
      <c r="L108" s="238" t="s">
        <v>569</v>
      </c>
      <c r="M108" s="129">
        <v>325.01518699999997</v>
      </c>
      <c r="N108" s="129">
        <v>345.41661500000004</v>
      </c>
      <c r="O108" s="129">
        <v>245.23232199999995</v>
      </c>
      <c r="P108" s="129">
        <v>300.59117200000003</v>
      </c>
      <c r="Q108" s="129">
        <v>464.86701599999998</v>
      </c>
      <c r="R108" s="129">
        <v>637.66191100000003</v>
      </c>
      <c r="S108" s="129">
        <v>409.83268800000002</v>
      </c>
    </row>
    <row r="109" spans="1:19" ht="12.75" customHeight="1" x14ac:dyDescent="0.25">
      <c r="A109" s="130">
        <v>96</v>
      </c>
      <c r="B109" s="127" t="s">
        <v>197</v>
      </c>
      <c r="C109" s="238" t="s">
        <v>511</v>
      </c>
      <c r="D109" s="240">
        <v>5124.9963119999993</v>
      </c>
      <c r="E109" s="129">
        <v>104.19087999999999</v>
      </c>
      <c r="F109" s="129">
        <v>89.061000000000007</v>
      </c>
      <c r="G109" s="129">
        <v>329.10590899999994</v>
      </c>
      <c r="H109" s="129">
        <v>508.99554999999998</v>
      </c>
      <c r="I109" s="129">
        <v>603.15072999999995</v>
      </c>
      <c r="J109" s="130">
        <v>96</v>
      </c>
      <c r="K109" s="127" t="s">
        <v>197</v>
      </c>
      <c r="L109" s="238" t="s">
        <v>511</v>
      </c>
      <c r="M109" s="129">
        <v>529.64308099999994</v>
      </c>
      <c r="N109" s="129">
        <v>469.12933700000002</v>
      </c>
      <c r="O109" s="129">
        <v>678.45379800000001</v>
      </c>
      <c r="P109" s="129">
        <v>602.27812400000016</v>
      </c>
      <c r="Q109" s="129">
        <v>334.378379</v>
      </c>
      <c r="R109" s="129">
        <v>446.12360399999989</v>
      </c>
      <c r="S109" s="129">
        <v>430.48592000000002</v>
      </c>
    </row>
    <row r="110" spans="1:19" ht="12.75" customHeight="1" x14ac:dyDescent="0.25">
      <c r="A110" s="130">
        <v>97</v>
      </c>
      <c r="B110" s="127" t="s">
        <v>346</v>
      </c>
      <c r="C110" s="238" t="s">
        <v>586</v>
      </c>
      <c r="D110" s="239">
        <v>5106.7360210000006</v>
      </c>
      <c r="E110" s="129">
        <v>0</v>
      </c>
      <c r="F110" s="129">
        <v>0</v>
      </c>
      <c r="G110" s="129">
        <v>0.44906000000000001</v>
      </c>
      <c r="H110" s="129">
        <v>39.25414</v>
      </c>
      <c r="I110" s="129">
        <v>486.59099999999995</v>
      </c>
      <c r="J110" s="130">
        <v>97</v>
      </c>
      <c r="K110" s="127" t="s">
        <v>346</v>
      </c>
      <c r="L110" s="238" t="s">
        <v>586</v>
      </c>
      <c r="M110" s="129">
        <v>904.64200000000005</v>
      </c>
      <c r="N110" s="129">
        <v>857.0870000000001</v>
      </c>
      <c r="O110" s="129">
        <v>891.49</v>
      </c>
      <c r="P110" s="129">
        <v>867.66099999999994</v>
      </c>
      <c r="Q110" s="129">
        <v>717.63400000000001</v>
      </c>
      <c r="R110" s="129">
        <v>308.65782100000001</v>
      </c>
      <c r="S110" s="129">
        <v>33.270000000000003</v>
      </c>
    </row>
    <row r="111" spans="1:19" ht="12.75" customHeight="1" x14ac:dyDescent="0.25">
      <c r="A111" s="130">
        <v>98</v>
      </c>
      <c r="B111" s="127" t="s">
        <v>143</v>
      </c>
      <c r="C111" s="238" t="s">
        <v>541</v>
      </c>
      <c r="D111" s="240">
        <v>5058.1253629999992</v>
      </c>
      <c r="E111" s="129">
        <v>381.56841200000002</v>
      </c>
      <c r="F111" s="129">
        <v>554.29099300000007</v>
      </c>
      <c r="G111" s="129">
        <v>854.89605200000005</v>
      </c>
      <c r="H111" s="129">
        <v>326.49063299999995</v>
      </c>
      <c r="I111" s="129">
        <v>401.67112900000006</v>
      </c>
      <c r="J111" s="130">
        <v>98</v>
      </c>
      <c r="K111" s="127" t="s">
        <v>143</v>
      </c>
      <c r="L111" s="238" t="s">
        <v>541</v>
      </c>
      <c r="M111" s="129">
        <v>172.26254</v>
      </c>
      <c r="N111" s="129">
        <v>215.85848599999997</v>
      </c>
      <c r="O111" s="129">
        <v>254.85075999999998</v>
      </c>
      <c r="P111" s="129">
        <v>390.95087499999994</v>
      </c>
      <c r="Q111" s="129">
        <v>371.18748799999997</v>
      </c>
      <c r="R111" s="129">
        <v>560.68069400000002</v>
      </c>
      <c r="S111" s="129">
        <v>573.41730099999972</v>
      </c>
    </row>
    <row r="112" spans="1:19" ht="12.75" customHeight="1" x14ac:dyDescent="0.25">
      <c r="A112" s="130">
        <v>99</v>
      </c>
      <c r="B112" s="127" t="s">
        <v>212</v>
      </c>
      <c r="C112" s="238" t="s">
        <v>513</v>
      </c>
      <c r="D112" s="240">
        <v>4996.0671320000001</v>
      </c>
      <c r="E112" s="129">
        <v>296.50200000000001</v>
      </c>
      <c r="F112" s="129">
        <v>438.97471999999999</v>
      </c>
      <c r="G112" s="129">
        <v>438.10489999999999</v>
      </c>
      <c r="H112" s="129">
        <v>626.80685000000005</v>
      </c>
      <c r="I112" s="129">
        <v>230.77950000000001</v>
      </c>
      <c r="J112" s="130">
        <v>99</v>
      </c>
      <c r="K112" s="127" t="s">
        <v>212</v>
      </c>
      <c r="L112" s="238" t="s">
        <v>513</v>
      </c>
      <c r="M112" s="129">
        <v>353.82939999999996</v>
      </c>
      <c r="N112" s="129">
        <v>110.80614800000001</v>
      </c>
      <c r="O112" s="129">
        <v>295.22800000000007</v>
      </c>
      <c r="P112" s="129">
        <v>585.27502000000004</v>
      </c>
      <c r="Q112" s="129">
        <v>343.60951</v>
      </c>
      <c r="R112" s="129">
        <v>516.53286400000002</v>
      </c>
      <c r="S112" s="129">
        <v>759.61821999999995</v>
      </c>
    </row>
    <row r="113" spans="1:19" ht="12.75" customHeight="1" x14ac:dyDescent="0.25">
      <c r="A113" s="130">
        <v>100</v>
      </c>
      <c r="B113" s="127" t="s">
        <v>419</v>
      </c>
      <c r="C113" s="238" t="s">
        <v>772</v>
      </c>
      <c r="D113" s="240">
        <v>4932.9992929999999</v>
      </c>
      <c r="E113" s="129">
        <v>124.5608</v>
      </c>
      <c r="F113" s="129">
        <v>59.900000000000006</v>
      </c>
      <c r="G113" s="129">
        <v>407.63</v>
      </c>
      <c r="H113" s="129">
        <v>895.97500000000002</v>
      </c>
      <c r="I113" s="129">
        <v>675.63</v>
      </c>
      <c r="J113" s="130">
        <v>100</v>
      </c>
      <c r="K113" s="127" t="s">
        <v>419</v>
      </c>
      <c r="L113" s="238" t="s">
        <v>772</v>
      </c>
      <c r="M113" s="129">
        <v>439.71499999999997</v>
      </c>
      <c r="N113" s="129">
        <v>604.82367199999999</v>
      </c>
      <c r="O113" s="129">
        <v>443.9975</v>
      </c>
      <c r="P113" s="129">
        <v>299.5</v>
      </c>
      <c r="Q113" s="129">
        <v>429.40999999999997</v>
      </c>
      <c r="R113" s="129">
        <v>443.44</v>
      </c>
      <c r="S113" s="129">
        <v>108.417321</v>
      </c>
    </row>
    <row r="114" spans="1:19" ht="12.75" customHeight="1" x14ac:dyDescent="0.25">
      <c r="A114" s="284"/>
      <c r="B114" s="292" t="s">
        <v>792</v>
      </c>
      <c r="C114" s="241" t="s">
        <v>207</v>
      </c>
      <c r="D114" s="242">
        <v>210914.28103500011</v>
      </c>
      <c r="E114" s="260">
        <v>13845.543477000003</v>
      </c>
      <c r="F114" s="260">
        <v>15419.690128000009</v>
      </c>
      <c r="G114" s="260">
        <v>19537.050081000041</v>
      </c>
      <c r="H114" s="260">
        <v>16918.510470000019</v>
      </c>
      <c r="I114" s="260">
        <v>17094.394421999998</v>
      </c>
      <c r="J114" s="284"/>
      <c r="K114" s="292" t="s">
        <v>792</v>
      </c>
      <c r="L114" s="241" t="s">
        <v>207</v>
      </c>
      <c r="M114" s="260">
        <v>15363.985709000011</v>
      </c>
      <c r="N114" s="260">
        <v>20872.079460000015</v>
      </c>
      <c r="O114" s="260">
        <v>19449.444393000016</v>
      </c>
      <c r="P114" s="260">
        <v>19703.194172000007</v>
      </c>
      <c r="Q114" s="260">
        <v>19410.970858999994</v>
      </c>
      <c r="R114" s="260">
        <v>17416.278243000001</v>
      </c>
      <c r="S114" s="260">
        <v>15883.139620999986</v>
      </c>
    </row>
    <row r="115" spans="1:19" ht="9" customHeight="1" x14ac:dyDescent="0.25">
      <c r="I115" s="76" t="s">
        <v>344</v>
      </c>
      <c r="J115" s="225" t="s">
        <v>354</v>
      </c>
    </row>
    <row r="116" spans="1:19" ht="9" customHeight="1" x14ac:dyDescent="0.25">
      <c r="A116" s="52"/>
      <c r="J116" s="225" t="s">
        <v>333</v>
      </c>
    </row>
    <row r="117" spans="1:19" ht="9" customHeight="1" x14ac:dyDescent="0.25">
      <c r="J117" s="28" t="s">
        <v>245</v>
      </c>
    </row>
    <row r="118" spans="1:19" ht="9" customHeight="1" x14ac:dyDescent="0.25">
      <c r="J118" s="56" t="s">
        <v>477</v>
      </c>
    </row>
    <row r="119" spans="1:19" ht="12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 r:id="rId1"/>
  <headerFooter alignWithMargins="0"/>
  <rowBreaks count="2" manualBreakCount="2">
    <brk id="43" max="18" man="1"/>
    <brk id="84" max="18" man="1"/>
  </rowBreaks>
  <colBreaks count="1" manualBreakCount="1">
    <brk id="9" max="1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9EFFF"/>
    <pageSetUpPr autoPageBreaks="0"/>
  </sheetPr>
  <dimension ref="A1:S127"/>
  <sheetViews>
    <sheetView showGridLines="0" defaultGridColor="0" colorId="8" zoomScale="150" zoomScaleNormal="150" zoomScaleSheetLayoutView="100" workbookViewId="0">
      <selection activeCell="Q97" sqref="Q97"/>
    </sheetView>
  </sheetViews>
  <sheetFormatPr baseColWidth="10" defaultColWidth="11.28515625" defaultRowHeight="14.1" customHeight="1" x14ac:dyDescent="0.25"/>
  <cols>
    <col min="1" max="1" width="5.140625" style="2" customWidth="1"/>
    <col min="2" max="2" width="7.85546875" style="2" customWidth="1"/>
    <col min="3" max="3" width="27.85546875" style="2" customWidth="1"/>
    <col min="4" max="4" width="7" style="2" customWidth="1"/>
    <col min="5" max="5" width="5.7109375" style="2" bestFit="1" customWidth="1"/>
    <col min="6" max="6" width="6.140625" style="2" bestFit="1" customWidth="1"/>
    <col min="7" max="9" width="5.7109375" style="2" bestFit="1" customWidth="1"/>
    <col min="10" max="10" width="5" style="2" customWidth="1"/>
    <col min="11" max="11" width="8" style="2" customWidth="1"/>
    <col min="12" max="12" width="27.85546875" style="2" customWidth="1"/>
    <col min="13" max="13" width="5.7109375" style="2" bestFit="1" customWidth="1"/>
    <col min="14" max="14" width="5.28515625" style="2" customWidth="1"/>
    <col min="15" max="15" width="6.42578125" style="2" customWidth="1"/>
    <col min="16" max="16" width="6.7109375" style="2" customWidth="1"/>
    <col min="17" max="17" width="6" style="2" customWidth="1"/>
    <col min="18" max="18" width="6.28515625" style="2" customWidth="1"/>
    <col min="19" max="19" width="6.140625" style="2" customWidth="1"/>
    <col min="20" max="20" width="7" style="2" customWidth="1"/>
    <col min="21" max="16384" width="11.28515625" style="2"/>
  </cols>
  <sheetData>
    <row r="1" spans="1:19" ht="15.95" customHeight="1" x14ac:dyDescent="0.25">
      <c r="A1" s="59" t="s">
        <v>794</v>
      </c>
      <c r="B1" s="59"/>
      <c r="S1" s="226"/>
    </row>
    <row r="2" spans="1:19" ht="12" customHeight="1" x14ac:dyDescent="0.25">
      <c r="A2" s="126" t="s">
        <v>369</v>
      </c>
      <c r="B2" s="126"/>
      <c r="C2" s="126"/>
      <c r="D2" s="221"/>
      <c r="E2" s="221"/>
      <c r="F2" s="221"/>
      <c r="G2" s="221"/>
      <c r="H2" s="221"/>
      <c r="I2" s="221"/>
      <c r="J2" s="52" t="s">
        <v>349</v>
      </c>
      <c r="K2" s="52"/>
      <c r="M2" s="221"/>
      <c r="N2" s="221"/>
      <c r="O2" s="221"/>
      <c r="P2" s="221"/>
      <c r="Q2" s="221"/>
      <c r="R2" s="221"/>
      <c r="S2" s="221"/>
    </row>
    <row r="3" spans="1:19" ht="3" customHeight="1" x14ac:dyDescent="0.25">
      <c r="A3" s="5"/>
      <c r="B3" s="5"/>
      <c r="C3" s="5"/>
      <c r="D3" s="5"/>
      <c r="J3" s="52"/>
      <c r="K3" s="52"/>
    </row>
    <row r="4" spans="1:19" ht="21.95" customHeight="1" x14ac:dyDescent="0.25">
      <c r="A4" s="315" t="s">
        <v>249</v>
      </c>
      <c r="B4" s="329" t="s">
        <v>367</v>
      </c>
      <c r="C4" s="71" t="s">
        <v>359</v>
      </c>
      <c r="D4" s="102" t="s">
        <v>251</v>
      </c>
      <c r="E4" s="71" t="s">
        <v>284</v>
      </c>
      <c r="F4" s="71" t="s">
        <v>285</v>
      </c>
      <c r="G4" s="71" t="s">
        <v>264</v>
      </c>
      <c r="H4" s="71" t="s">
        <v>265</v>
      </c>
      <c r="I4" s="71" t="s">
        <v>266</v>
      </c>
      <c r="J4" s="71" t="s">
        <v>249</v>
      </c>
      <c r="K4" s="102" t="s">
        <v>367</v>
      </c>
      <c r="L4" s="71" t="s">
        <v>359</v>
      </c>
      <c r="M4" s="72" t="s">
        <v>267</v>
      </c>
      <c r="N4" s="71" t="s">
        <v>268</v>
      </c>
      <c r="O4" s="71" t="s">
        <v>269</v>
      </c>
      <c r="P4" s="71" t="s">
        <v>237</v>
      </c>
      <c r="Q4" s="71" t="s">
        <v>271</v>
      </c>
      <c r="R4" s="71" t="s">
        <v>272</v>
      </c>
      <c r="S4" s="72" t="s">
        <v>273</v>
      </c>
    </row>
    <row r="5" spans="1:19" ht="14.1" customHeight="1" thickBot="1" x14ac:dyDescent="0.3">
      <c r="A5" s="332"/>
      <c r="B5" s="333"/>
      <c r="C5" s="124" t="s">
        <v>360</v>
      </c>
      <c r="D5" s="125">
        <v>10249648.38656</v>
      </c>
      <c r="E5" s="125">
        <v>934104.28440000035</v>
      </c>
      <c r="F5" s="125">
        <v>781052.6985600004</v>
      </c>
      <c r="G5" s="125">
        <v>652953.14527999994</v>
      </c>
      <c r="H5" s="125">
        <v>552915.51019000006</v>
      </c>
      <c r="I5" s="125">
        <v>589951.32724000025</v>
      </c>
      <c r="J5" s="125"/>
      <c r="K5" s="125"/>
      <c r="L5" s="124" t="s">
        <v>360</v>
      </c>
      <c r="M5" s="125">
        <v>624758.8355900005</v>
      </c>
      <c r="N5" s="125">
        <v>831125.73079999955</v>
      </c>
      <c r="O5" s="125">
        <v>993924.17349000054</v>
      </c>
      <c r="P5" s="125">
        <v>1043246.8236899988</v>
      </c>
      <c r="Q5" s="125">
        <v>1063637.8903899998</v>
      </c>
      <c r="R5" s="125">
        <v>1056236.70585</v>
      </c>
      <c r="S5" s="125">
        <v>1125741.2610800005</v>
      </c>
    </row>
    <row r="6" spans="1:19" ht="5.0999999999999996" customHeight="1" thickTop="1" x14ac:dyDescent="0.25">
      <c r="A6" s="24"/>
      <c r="B6" s="24"/>
      <c r="C6" s="25"/>
      <c r="D6" s="220"/>
      <c r="E6" s="218"/>
      <c r="F6" s="218"/>
      <c r="G6" s="218"/>
      <c r="H6" s="218"/>
      <c r="I6" s="218"/>
      <c r="J6" s="24"/>
      <c r="K6" s="24"/>
      <c r="L6" s="25"/>
      <c r="M6" s="218"/>
      <c r="N6" s="218"/>
      <c r="O6" s="218"/>
      <c r="P6" s="218"/>
      <c r="Q6" s="218"/>
      <c r="R6" s="218"/>
      <c r="S6" s="218"/>
    </row>
    <row r="7" spans="1:19" ht="12.75" customHeight="1" x14ac:dyDescent="0.25">
      <c r="A7" s="127">
        <v>1</v>
      </c>
      <c r="B7" s="127" t="s">
        <v>164</v>
      </c>
      <c r="C7" s="238" t="s">
        <v>483</v>
      </c>
      <c r="D7" s="239">
        <v>1364475.8080799996</v>
      </c>
      <c r="E7" s="129">
        <v>69751.029829999999</v>
      </c>
      <c r="F7" s="129">
        <v>34411.292750000001</v>
      </c>
      <c r="G7" s="129">
        <v>19690.164910000003</v>
      </c>
      <c r="H7" s="129">
        <v>6031.8434000000016</v>
      </c>
      <c r="I7" s="129">
        <v>5087.06477</v>
      </c>
      <c r="J7" s="127">
        <v>1</v>
      </c>
      <c r="K7" s="127" t="s">
        <v>164</v>
      </c>
      <c r="L7" s="238" t="s">
        <v>483</v>
      </c>
      <c r="M7" s="129">
        <v>11334.649320000006</v>
      </c>
      <c r="N7" s="129">
        <v>61138.236079999981</v>
      </c>
      <c r="O7" s="129">
        <v>199461.02780999997</v>
      </c>
      <c r="P7" s="129">
        <v>328555.86532999965</v>
      </c>
      <c r="Q7" s="129">
        <v>321647.4475500001</v>
      </c>
      <c r="R7" s="129">
        <v>202034.07436999999</v>
      </c>
      <c r="S7" s="129">
        <v>105333.11195999997</v>
      </c>
    </row>
    <row r="8" spans="1:19" ht="12.75" customHeight="1" x14ac:dyDescent="0.25">
      <c r="A8" s="130">
        <v>2</v>
      </c>
      <c r="B8" s="127" t="s">
        <v>230</v>
      </c>
      <c r="C8" s="238" t="s">
        <v>484</v>
      </c>
      <c r="D8" s="240">
        <v>1363902.0657700005</v>
      </c>
      <c r="E8" s="129">
        <v>338012.09111000021</v>
      </c>
      <c r="F8" s="129">
        <v>176116.04969000004</v>
      </c>
      <c r="G8" s="129">
        <v>41203.175579999981</v>
      </c>
      <c r="H8" s="129">
        <v>13503.715410000003</v>
      </c>
      <c r="I8" s="129">
        <v>4347.5467100000005</v>
      </c>
      <c r="J8" s="130">
        <v>2</v>
      </c>
      <c r="K8" s="127" t="s">
        <v>230</v>
      </c>
      <c r="L8" s="238" t="s">
        <v>484</v>
      </c>
      <c r="M8" s="129">
        <v>3410.8183699999995</v>
      </c>
      <c r="N8" s="129">
        <v>4409.71828</v>
      </c>
      <c r="O8" s="129">
        <v>4777.3040100000007</v>
      </c>
      <c r="P8" s="129">
        <v>7058.7280499999988</v>
      </c>
      <c r="Q8" s="129">
        <v>99432.21441</v>
      </c>
      <c r="R8" s="129">
        <v>257194.70431000012</v>
      </c>
      <c r="S8" s="129">
        <v>414435.99984000018</v>
      </c>
    </row>
    <row r="9" spans="1:19" ht="12.75" customHeight="1" x14ac:dyDescent="0.25">
      <c r="A9" s="130">
        <v>3</v>
      </c>
      <c r="B9" s="127" t="s">
        <v>163</v>
      </c>
      <c r="C9" s="238" t="s">
        <v>486</v>
      </c>
      <c r="D9" s="240">
        <v>1220701.1468600002</v>
      </c>
      <c r="E9" s="129">
        <v>131099.68935999999</v>
      </c>
      <c r="F9" s="129">
        <v>112367.63435999998</v>
      </c>
      <c r="G9" s="129">
        <v>62253.081789999997</v>
      </c>
      <c r="H9" s="129">
        <v>30710.166510000006</v>
      </c>
      <c r="I9" s="129">
        <v>30287.210799999993</v>
      </c>
      <c r="J9" s="130">
        <v>3</v>
      </c>
      <c r="K9" s="127" t="s">
        <v>163</v>
      </c>
      <c r="L9" s="238" t="s">
        <v>486</v>
      </c>
      <c r="M9" s="129">
        <v>61835.885219999996</v>
      </c>
      <c r="N9" s="129">
        <v>100193.90820000005</v>
      </c>
      <c r="O9" s="129">
        <v>152465.73029999997</v>
      </c>
      <c r="P9" s="129">
        <v>175767.0308500001</v>
      </c>
      <c r="Q9" s="129">
        <v>159749.93770999997</v>
      </c>
      <c r="R9" s="129">
        <v>117208.94143999995</v>
      </c>
      <c r="S9" s="129">
        <v>86761.930319999985</v>
      </c>
    </row>
    <row r="10" spans="1:19" ht="12.75" customHeight="1" x14ac:dyDescent="0.25">
      <c r="A10" s="130">
        <v>4</v>
      </c>
      <c r="B10" s="127" t="s">
        <v>231</v>
      </c>
      <c r="C10" s="238" t="s">
        <v>485</v>
      </c>
      <c r="D10" s="240">
        <v>895049.20559000026</v>
      </c>
      <c r="E10" s="129">
        <v>9513.5144900000014</v>
      </c>
      <c r="F10" s="129">
        <v>22595.679439999996</v>
      </c>
      <c r="G10" s="129">
        <v>60483.419359999978</v>
      </c>
      <c r="H10" s="129">
        <v>99113.824099999954</v>
      </c>
      <c r="I10" s="129">
        <v>139981.13512000014</v>
      </c>
      <c r="J10" s="130">
        <v>4</v>
      </c>
      <c r="K10" s="127" t="s">
        <v>231</v>
      </c>
      <c r="L10" s="238" t="s">
        <v>485</v>
      </c>
      <c r="M10" s="129">
        <v>153169.70507000029</v>
      </c>
      <c r="N10" s="129">
        <v>183070.98214999991</v>
      </c>
      <c r="O10" s="129">
        <v>147474.21800999998</v>
      </c>
      <c r="P10" s="129">
        <v>69664.212409999993</v>
      </c>
      <c r="Q10" s="129">
        <v>5696.8900900000017</v>
      </c>
      <c r="R10" s="129">
        <v>2502.5187100000007</v>
      </c>
      <c r="S10" s="129">
        <v>1783.1066400000002</v>
      </c>
    </row>
    <row r="11" spans="1:19" ht="12.75" customHeight="1" x14ac:dyDescent="0.25">
      <c r="A11" s="130">
        <v>5</v>
      </c>
      <c r="B11" s="127" t="s">
        <v>165</v>
      </c>
      <c r="C11" s="238" t="s">
        <v>487</v>
      </c>
      <c r="D11" s="240">
        <v>371542.88762999995</v>
      </c>
      <c r="E11" s="129">
        <v>26885.918009999998</v>
      </c>
      <c r="F11" s="129">
        <v>8130.53172</v>
      </c>
      <c r="G11" s="129">
        <v>10992.54142</v>
      </c>
      <c r="H11" s="129">
        <v>20897.772369999995</v>
      </c>
      <c r="I11" s="129">
        <v>25280.843079999991</v>
      </c>
      <c r="J11" s="130">
        <v>5</v>
      </c>
      <c r="K11" s="127" t="s">
        <v>165</v>
      </c>
      <c r="L11" s="238" t="s">
        <v>487</v>
      </c>
      <c r="M11" s="129">
        <v>30293.448410000005</v>
      </c>
      <c r="N11" s="129">
        <v>36148.054570000008</v>
      </c>
      <c r="O11" s="129">
        <v>47073.753179999978</v>
      </c>
      <c r="P11" s="129">
        <v>35979.170020000012</v>
      </c>
      <c r="Q11" s="129">
        <v>37190.250039999963</v>
      </c>
      <c r="R11" s="129">
        <v>49694.090239999976</v>
      </c>
      <c r="S11" s="129">
        <v>42976.514569999999</v>
      </c>
    </row>
    <row r="12" spans="1:19" ht="12.75" customHeight="1" x14ac:dyDescent="0.25">
      <c r="A12" s="130">
        <v>6</v>
      </c>
      <c r="B12" s="127" t="s">
        <v>242</v>
      </c>
      <c r="C12" s="238" t="s">
        <v>488</v>
      </c>
      <c r="D12" s="240">
        <v>300505.32059000008</v>
      </c>
      <c r="E12" s="129">
        <v>78647.535660000023</v>
      </c>
      <c r="F12" s="129">
        <v>61161.943609999995</v>
      </c>
      <c r="G12" s="129">
        <v>50060.802580000025</v>
      </c>
      <c r="H12" s="129">
        <v>12016.054529999999</v>
      </c>
      <c r="I12" s="129">
        <v>3777.3501000000001</v>
      </c>
      <c r="J12" s="130">
        <v>6</v>
      </c>
      <c r="K12" s="127" t="s">
        <v>242</v>
      </c>
      <c r="L12" s="238" t="s">
        <v>488</v>
      </c>
      <c r="M12" s="129">
        <v>117.91158000000003</v>
      </c>
      <c r="N12" s="129">
        <v>276.21692000000002</v>
      </c>
      <c r="O12" s="129">
        <v>168.62530000000001</v>
      </c>
      <c r="P12" s="129">
        <v>283.94733999999994</v>
      </c>
      <c r="Q12" s="129">
        <v>2637.3447799999999</v>
      </c>
      <c r="R12" s="129">
        <v>17828.921460000005</v>
      </c>
      <c r="S12" s="129">
        <v>73528.666730000055</v>
      </c>
    </row>
    <row r="13" spans="1:19" ht="12.75" customHeight="1" x14ac:dyDescent="0.25">
      <c r="A13" s="130">
        <v>7</v>
      </c>
      <c r="B13" s="127" t="s">
        <v>243</v>
      </c>
      <c r="C13" s="238" t="s">
        <v>489</v>
      </c>
      <c r="D13" s="240">
        <v>263722.95765</v>
      </c>
      <c r="E13" s="129">
        <v>14951.63082</v>
      </c>
      <c r="F13" s="129">
        <v>16246.64509</v>
      </c>
      <c r="G13" s="129">
        <v>16510.86348</v>
      </c>
      <c r="H13" s="129">
        <v>18237.517400000001</v>
      </c>
      <c r="I13" s="129">
        <v>20546.813690000003</v>
      </c>
      <c r="J13" s="130">
        <v>7</v>
      </c>
      <c r="K13" s="127" t="s">
        <v>243</v>
      </c>
      <c r="L13" s="238" t="s">
        <v>489</v>
      </c>
      <c r="M13" s="129">
        <v>20269.547499999997</v>
      </c>
      <c r="N13" s="129">
        <v>25871.774670000003</v>
      </c>
      <c r="O13" s="129">
        <v>27870.890009999999</v>
      </c>
      <c r="P13" s="129">
        <v>29207.255160000001</v>
      </c>
      <c r="Q13" s="129">
        <v>25593.37125</v>
      </c>
      <c r="R13" s="129">
        <v>28149.661829999997</v>
      </c>
      <c r="S13" s="129">
        <v>20266.986749999996</v>
      </c>
    </row>
    <row r="14" spans="1:19" ht="12.75" customHeight="1" x14ac:dyDescent="0.25">
      <c r="A14" s="130">
        <v>8</v>
      </c>
      <c r="B14" s="127" t="s">
        <v>256</v>
      </c>
      <c r="C14" s="238" t="s">
        <v>490</v>
      </c>
      <c r="D14" s="240">
        <v>177825.93375</v>
      </c>
      <c r="E14" s="129">
        <v>31.962</v>
      </c>
      <c r="F14" s="129">
        <v>0</v>
      </c>
      <c r="G14" s="129">
        <v>512.88027999999997</v>
      </c>
      <c r="H14" s="129">
        <v>7760.6911199999995</v>
      </c>
      <c r="I14" s="129">
        <v>7996.247980000001</v>
      </c>
      <c r="J14" s="130">
        <v>8</v>
      </c>
      <c r="K14" s="127" t="s">
        <v>256</v>
      </c>
      <c r="L14" s="238" t="s">
        <v>490</v>
      </c>
      <c r="M14" s="129">
        <v>20438.69918</v>
      </c>
      <c r="N14" s="129">
        <v>65341.774309999993</v>
      </c>
      <c r="O14" s="129">
        <v>55947.948570000008</v>
      </c>
      <c r="P14" s="129">
        <v>16283.836090000004</v>
      </c>
      <c r="Q14" s="129">
        <v>2841.7675000000004</v>
      </c>
      <c r="R14" s="129">
        <v>547.96223999999995</v>
      </c>
      <c r="S14" s="129">
        <v>122.16448</v>
      </c>
    </row>
    <row r="15" spans="1:19" ht="12.75" customHeight="1" x14ac:dyDescent="0.25">
      <c r="A15" s="130">
        <v>9</v>
      </c>
      <c r="B15" s="127" t="s">
        <v>260</v>
      </c>
      <c r="C15" s="238" t="s">
        <v>491</v>
      </c>
      <c r="D15" s="240">
        <v>158618.24566999997</v>
      </c>
      <c r="E15" s="129">
        <v>5333.8280599999998</v>
      </c>
      <c r="F15" s="129">
        <v>10900.877859999995</v>
      </c>
      <c r="G15" s="129">
        <v>11393.267879999998</v>
      </c>
      <c r="H15" s="129">
        <v>9358.1771000000008</v>
      </c>
      <c r="I15" s="129">
        <v>11727.156400000002</v>
      </c>
      <c r="J15" s="130">
        <v>9</v>
      </c>
      <c r="K15" s="127" t="s">
        <v>260</v>
      </c>
      <c r="L15" s="238" t="s">
        <v>491</v>
      </c>
      <c r="M15" s="129">
        <v>9134.9628700000012</v>
      </c>
      <c r="N15" s="129">
        <v>15889.732320000001</v>
      </c>
      <c r="O15" s="129">
        <v>17785.045079999996</v>
      </c>
      <c r="P15" s="129">
        <v>18484.571439999992</v>
      </c>
      <c r="Q15" s="129">
        <v>17532.179199999995</v>
      </c>
      <c r="R15" s="129">
        <v>18317.875480000002</v>
      </c>
      <c r="S15" s="129">
        <v>12760.571979999993</v>
      </c>
    </row>
    <row r="16" spans="1:19" ht="12.75" customHeight="1" x14ac:dyDescent="0.25">
      <c r="A16" s="130">
        <v>10</v>
      </c>
      <c r="B16" s="127" t="s">
        <v>340</v>
      </c>
      <c r="C16" s="238" t="s">
        <v>494</v>
      </c>
      <c r="D16" s="240">
        <v>157480.52854</v>
      </c>
      <c r="E16" s="129">
        <v>9682.6684299999997</v>
      </c>
      <c r="F16" s="129">
        <v>5954.6829200000002</v>
      </c>
      <c r="G16" s="129">
        <v>1082.7383</v>
      </c>
      <c r="H16" s="129">
        <v>5400.1471299999994</v>
      </c>
      <c r="I16" s="129">
        <v>6031.1211499999999</v>
      </c>
      <c r="J16" s="130">
        <v>10</v>
      </c>
      <c r="K16" s="127" t="s">
        <v>340</v>
      </c>
      <c r="L16" s="238" t="s">
        <v>494</v>
      </c>
      <c r="M16" s="129">
        <v>18975.859809999998</v>
      </c>
      <c r="N16" s="129">
        <v>17121.37212</v>
      </c>
      <c r="O16" s="129">
        <v>16658.232400000001</v>
      </c>
      <c r="P16" s="129">
        <v>20963.875800000002</v>
      </c>
      <c r="Q16" s="129">
        <v>21497.32576</v>
      </c>
      <c r="R16" s="129">
        <v>509.76872000000003</v>
      </c>
      <c r="S16" s="129">
        <v>33602.735999999997</v>
      </c>
    </row>
    <row r="17" spans="1:19" ht="12.75" customHeight="1" x14ac:dyDescent="0.25">
      <c r="A17" s="130">
        <v>11</v>
      </c>
      <c r="B17" s="127" t="s">
        <v>139</v>
      </c>
      <c r="C17" s="238" t="s">
        <v>493</v>
      </c>
      <c r="D17" s="240">
        <v>148404.64532000001</v>
      </c>
      <c r="E17" s="129">
        <v>16186.119850000001</v>
      </c>
      <c r="F17" s="129">
        <v>34203.536789999998</v>
      </c>
      <c r="G17" s="129">
        <v>33516.71704000001</v>
      </c>
      <c r="H17" s="129">
        <v>23162.233489999999</v>
      </c>
      <c r="I17" s="129">
        <v>12018.108900000003</v>
      </c>
      <c r="J17" s="130">
        <v>11</v>
      </c>
      <c r="K17" s="127" t="s">
        <v>139</v>
      </c>
      <c r="L17" s="238" t="s">
        <v>493</v>
      </c>
      <c r="M17" s="129">
        <v>5759.9330599999985</v>
      </c>
      <c r="N17" s="129">
        <v>3330.112889999999</v>
      </c>
      <c r="O17" s="129">
        <v>3393.9970400000002</v>
      </c>
      <c r="P17" s="129">
        <v>2220.5748099999996</v>
      </c>
      <c r="Q17" s="129">
        <v>2430.4429300000002</v>
      </c>
      <c r="R17" s="129">
        <v>4522.98326</v>
      </c>
      <c r="S17" s="129">
        <v>7659.8852600000037</v>
      </c>
    </row>
    <row r="18" spans="1:19" ht="12.75" customHeight="1" x14ac:dyDescent="0.25">
      <c r="A18" s="130">
        <v>12</v>
      </c>
      <c r="B18" s="127" t="s">
        <v>93</v>
      </c>
      <c r="C18" s="238" t="s">
        <v>498</v>
      </c>
      <c r="D18" s="240">
        <v>129008.77815</v>
      </c>
      <c r="E18" s="129">
        <v>6704.3120100000015</v>
      </c>
      <c r="F18" s="129">
        <v>8909.0085899999995</v>
      </c>
      <c r="G18" s="129">
        <v>8268.3037599999989</v>
      </c>
      <c r="H18" s="129">
        <v>6323.3236899999993</v>
      </c>
      <c r="I18" s="129">
        <v>6308.7272600000006</v>
      </c>
      <c r="J18" s="130">
        <v>12</v>
      </c>
      <c r="K18" s="127" t="s">
        <v>93</v>
      </c>
      <c r="L18" s="238" t="s">
        <v>498</v>
      </c>
      <c r="M18" s="129">
        <v>5477.9466100000018</v>
      </c>
      <c r="N18" s="129">
        <v>5596.6252399999994</v>
      </c>
      <c r="O18" s="129">
        <v>10669.916269999998</v>
      </c>
      <c r="P18" s="129">
        <v>19112.059699999998</v>
      </c>
      <c r="Q18" s="129">
        <v>19952.605039999999</v>
      </c>
      <c r="R18" s="129">
        <v>20021.756490000007</v>
      </c>
      <c r="S18" s="129">
        <v>11664.193490000001</v>
      </c>
    </row>
    <row r="19" spans="1:19" ht="12.75" customHeight="1" x14ac:dyDescent="0.25">
      <c r="A19" s="130">
        <v>13</v>
      </c>
      <c r="B19" s="127" t="s">
        <v>205</v>
      </c>
      <c r="C19" s="238" t="s">
        <v>505</v>
      </c>
      <c r="D19" s="240">
        <v>125066.41790999999</v>
      </c>
      <c r="E19" s="129">
        <v>0</v>
      </c>
      <c r="F19" s="129">
        <v>20173.616280000002</v>
      </c>
      <c r="G19" s="129">
        <v>6576.77016</v>
      </c>
      <c r="H19" s="129">
        <v>11401.596450000001</v>
      </c>
      <c r="I19" s="129">
        <v>13187.8894</v>
      </c>
      <c r="J19" s="130">
        <v>13</v>
      </c>
      <c r="K19" s="127" t="s">
        <v>205</v>
      </c>
      <c r="L19" s="238" t="s">
        <v>505</v>
      </c>
      <c r="M19" s="129">
        <v>13770.189740000002</v>
      </c>
      <c r="N19" s="129">
        <v>9690.2474999999995</v>
      </c>
      <c r="O19" s="129">
        <v>8893.0401000000002</v>
      </c>
      <c r="P19" s="129">
        <v>45.840400000000002</v>
      </c>
      <c r="Q19" s="129">
        <v>15348.79147</v>
      </c>
      <c r="R19" s="129">
        <v>10007.012940000001</v>
      </c>
      <c r="S19" s="129">
        <v>15971.42347</v>
      </c>
    </row>
    <row r="20" spans="1:19" ht="12.75" customHeight="1" x14ac:dyDescent="0.25">
      <c r="A20" s="130">
        <v>14</v>
      </c>
      <c r="B20" s="127" t="s">
        <v>140</v>
      </c>
      <c r="C20" s="238" t="s">
        <v>495</v>
      </c>
      <c r="D20" s="240">
        <v>117746.24887000001</v>
      </c>
      <c r="E20" s="129">
        <v>8335.4641300000021</v>
      </c>
      <c r="F20" s="129">
        <v>5860.9134999999987</v>
      </c>
      <c r="G20" s="129">
        <v>5204.2151900000008</v>
      </c>
      <c r="H20" s="129">
        <v>4311.275740000001</v>
      </c>
      <c r="I20" s="129">
        <v>6738.3553500000016</v>
      </c>
      <c r="J20" s="130">
        <v>14</v>
      </c>
      <c r="K20" s="127" t="s">
        <v>140</v>
      </c>
      <c r="L20" s="238" t="s">
        <v>495</v>
      </c>
      <c r="M20" s="129">
        <v>12385.938810000001</v>
      </c>
      <c r="N20" s="129">
        <v>17849.144349999995</v>
      </c>
      <c r="O20" s="129">
        <v>17151.385019999998</v>
      </c>
      <c r="P20" s="129">
        <v>12713.833290000002</v>
      </c>
      <c r="Q20" s="129">
        <v>10067.441580000004</v>
      </c>
      <c r="R20" s="129">
        <v>9083.0872800000016</v>
      </c>
      <c r="S20" s="129">
        <v>8045.1946300000027</v>
      </c>
    </row>
    <row r="21" spans="1:19" ht="12.75" customHeight="1" x14ac:dyDescent="0.25">
      <c r="A21" s="130">
        <v>15</v>
      </c>
      <c r="B21" s="127" t="s">
        <v>244</v>
      </c>
      <c r="C21" s="238" t="s">
        <v>492</v>
      </c>
      <c r="D21" s="240">
        <v>117251.58192000003</v>
      </c>
      <c r="E21" s="129">
        <v>11497.581379999998</v>
      </c>
      <c r="F21" s="129">
        <v>11730.743140000002</v>
      </c>
      <c r="G21" s="129">
        <v>11201.618069999999</v>
      </c>
      <c r="H21" s="129">
        <v>10643.159750000001</v>
      </c>
      <c r="I21" s="129">
        <v>9946.099170000005</v>
      </c>
      <c r="J21" s="130">
        <v>15</v>
      </c>
      <c r="K21" s="127" t="s">
        <v>244</v>
      </c>
      <c r="L21" s="238" t="s">
        <v>492</v>
      </c>
      <c r="M21" s="129">
        <v>8756.1697500000046</v>
      </c>
      <c r="N21" s="129">
        <v>10178.643120000001</v>
      </c>
      <c r="O21" s="129">
        <v>9539.5250200000028</v>
      </c>
      <c r="P21" s="129">
        <v>9324.3263900000002</v>
      </c>
      <c r="Q21" s="129">
        <v>8027.7733899999994</v>
      </c>
      <c r="R21" s="129">
        <v>7000.9494900000036</v>
      </c>
      <c r="S21" s="129">
        <v>9404.993250000005</v>
      </c>
    </row>
    <row r="22" spans="1:19" ht="12.75" customHeight="1" x14ac:dyDescent="0.25">
      <c r="A22" s="130">
        <v>16</v>
      </c>
      <c r="B22" s="127" t="s">
        <v>96</v>
      </c>
      <c r="C22" s="238" t="s">
        <v>499</v>
      </c>
      <c r="D22" s="240">
        <v>105955.9736</v>
      </c>
      <c r="E22" s="129">
        <v>8149.5330299999978</v>
      </c>
      <c r="F22" s="129">
        <v>8407.7632100000028</v>
      </c>
      <c r="G22" s="129">
        <v>1929.53952</v>
      </c>
      <c r="H22" s="129">
        <v>1120.6121100000003</v>
      </c>
      <c r="I22" s="129">
        <v>930.83814999999981</v>
      </c>
      <c r="J22" s="130">
        <v>16</v>
      </c>
      <c r="K22" s="127" t="s">
        <v>96</v>
      </c>
      <c r="L22" s="238" t="s">
        <v>499</v>
      </c>
      <c r="M22" s="129">
        <v>885.40576999999985</v>
      </c>
      <c r="N22" s="129">
        <v>6755.0639800000017</v>
      </c>
      <c r="O22" s="129">
        <v>14351.813910000001</v>
      </c>
      <c r="P22" s="129">
        <v>15990.556519999998</v>
      </c>
      <c r="Q22" s="129">
        <v>18033.147760000007</v>
      </c>
      <c r="R22" s="129">
        <v>15866.763519999999</v>
      </c>
      <c r="S22" s="129">
        <v>13534.936120000002</v>
      </c>
    </row>
    <row r="23" spans="1:19" ht="12.75" customHeight="1" x14ac:dyDescent="0.25">
      <c r="A23" s="130">
        <v>17</v>
      </c>
      <c r="B23" s="127" t="s">
        <v>89</v>
      </c>
      <c r="C23" s="238" t="s">
        <v>500</v>
      </c>
      <c r="D23" s="240">
        <v>102994.80425</v>
      </c>
      <c r="E23" s="129">
        <v>5959.5158599999995</v>
      </c>
      <c r="F23" s="129">
        <v>8443.2140999999992</v>
      </c>
      <c r="G23" s="129">
        <v>8516.4542200000014</v>
      </c>
      <c r="H23" s="129">
        <v>8463.0185799999999</v>
      </c>
      <c r="I23" s="129">
        <v>10290.81408</v>
      </c>
      <c r="J23" s="130">
        <v>17</v>
      </c>
      <c r="K23" s="127" t="s">
        <v>89</v>
      </c>
      <c r="L23" s="238" t="s">
        <v>500</v>
      </c>
      <c r="M23" s="129">
        <v>10349.971299999999</v>
      </c>
      <c r="N23" s="129">
        <v>7150.917690000002</v>
      </c>
      <c r="O23" s="129">
        <v>5782.3226399999994</v>
      </c>
      <c r="P23" s="129">
        <v>7315.61546</v>
      </c>
      <c r="Q23" s="129">
        <v>8438.7097900000008</v>
      </c>
      <c r="R23" s="129">
        <v>11094.668270000002</v>
      </c>
      <c r="S23" s="129">
        <v>11189.582260000001</v>
      </c>
    </row>
    <row r="24" spans="1:19" ht="12.75" customHeight="1" x14ac:dyDescent="0.25">
      <c r="A24" s="130">
        <v>18</v>
      </c>
      <c r="B24" s="127" t="s">
        <v>341</v>
      </c>
      <c r="C24" s="238" t="s">
        <v>504</v>
      </c>
      <c r="D24" s="240">
        <v>101410.73871999999</v>
      </c>
      <c r="E24" s="129">
        <v>7430.05278</v>
      </c>
      <c r="F24" s="129">
        <v>10749.930410000001</v>
      </c>
      <c r="G24" s="129">
        <v>11456.150419999998</v>
      </c>
      <c r="H24" s="129">
        <v>7862.9283199999991</v>
      </c>
      <c r="I24" s="129">
        <v>7222.1412300000002</v>
      </c>
      <c r="J24" s="130">
        <v>18</v>
      </c>
      <c r="K24" s="127" t="s">
        <v>341</v>
      </c>
      <c r="L24" s="238" t="s">
        <v>504</v>
      </c>
      <c r="M24" s="129">
        <v>7673.7062000000014</v>
      </c>
      <c r="N24" s="129">
        <v>7039.7403099999992</v>
      </c>
      <c r="O24" s="129">
        <v>7487.8485100000007</v>
      </c>
      <c r="P24" s="129">
        <v>9370.8104299999977</v>
      </c>
      <c r="Q24" s="129">
        <v>10161.332400000001</v>
      </c>
      <c r="R24" s="129">
        <v>8629.3460900000009</v>
      </c>
      <c r="S24" s="129">
        <v>6326.75162</v>
      </c>
    </row>
    <row r="25" spans="1:19" ht="12.75" customHeight="1" x14ac:dyDescent="0.25">
      <c r="A25" s="130">
        <v>19</v>
      </c>
      <c r="B25" s="127" t="s">
        <v>95</v>
      </c>
      <c r="C25" s="238" t="s">
        <v>502</v>
      </c>
      <c r="D25" s="240">
        <v>92201.953830000013</v>
      </c>
      <c r="E25" s="129">
        <v>5231.8448399999979</v>
      </c>
      <c r="F25" s="129">
        <v>7032.2560999999996</v>
      </c>
      <c r="G25" s="129">
        <v>9776.4874600000021</v>
      </c>
      <c r="H25" s="129">
        <v>7726.8597600000021</v>
      </c>
      <c r="I25" s="129">
        <v>7266.0863900000013</v>
      </c>
      <c r="J25" s="130">
        <v>19</v>
      </c>
      <c r="K25" s="127" t="s">
        <v>95</v>
      </c>
      <c r="L25" s="238" t="s">
        <v>502</v>
      </c>
      <c r="M25" s="129">
        <v>6267.2862099999993</v>
      </c>
      <c r="N25" s="129">
        <v>4925.1861500000014</v>
      </c>
      <c r="O25" s="129">
        <v>5950.0452700000005</v>
      </c>
      <c r="P25" s="129">
        <v>9613.0371500000001</v>
      </c>
      <c r="Q25" s="129">
        <v>10897.476270000001</v>
      </c>
      <c r="R25" s="129">
        <v>9496.8851500000001</v>
      </c>
      <c r="S25" s="129">
        <v>8018.5030799999977</v>
      </c>
    </row>
    <row r="26" spans="1:19" ht="12.75" customHeight="1" x14ac:dyDescent="0.25">
      <c r="A26" s="130">
        <v>20</v>
      </c>
      <c r="B26" s="127" t="s">
        <v>199</v>
      </c>
      <c r="C26" s="238" t="s">
        <v>506</v>
      </c>
      <c r="D26" s="240">
        <v>91972.258300000001</v>
      </c>
      <c r="E26" s="129">
        <v>5916.3610600000002</v>
      </c>
      <c r="F26" s="129">
        <v>6072.4888499999988</v>
      </c>
      <c r="G26" s="129">
        <v>7361.9945899999993</v>
      </c>
      <c r="H26" s="129">
        <v>6412.3327899999986</v>
      </c>
      <c r="I26" s="129">
        <v>6960.1324699999996</v>
      </c>
      <c r="J26" s="130">
        <v>20</v>
      </c>
      <c r="K26" s="127" t="s">
        <v>199</v>
      </c>
      <c r="L26" s="238" t="s">
        <v>506</v>
      </c>
      <c r="M26" s="129">
        <v>7027.9437699999999</v>
      </c>
      <c r="N26" s="129">
        <v>9037.6503199999988</v>
      </c>
      <c r="O26" s="129">
        <v>8974.4511600000005</v>
      </c>
      <c r="P26" s="129">
        <v>8737.3255000000008</v>
      </c>
      <c r="Q26" s="129">
        <v>9482.7330099999999</v>
      </c>
      <c r="R26" s="129">
        <v>7968.3539599999995</v>
      </c>
      <c r="S26" s="129">
        <v>8020.4908199999991</v>
      </c>
    </row>
    <row r="27" spans="1:19" ht="12.75" customHeight="1" x14ac:dyDescent="0.25">
      <c r="A27" s="130">
        <v>21</v>
      </c>
      <c r="B27" s="127" t="s">
        <v>255</v>
      </c>
      <c r="C27" s="238" t="s">
        <v>496</v>
      </c>
      <c r="D27" s="240">
        <v>90552.815590000013</v>
      </c>
      <c r="E27" s="129">
        <v>5730.5647799999997</v>
      </c>
      <c r="F27" s="129">
        <v>8735.4921600000016</v>
      </c>
      <c r="G27" s="129">
        <v>8636.9807099999998</v>
      </c>
      <c r="H27" s="129">
        <v>7147.2747699999982</v>
      </c>
      <c r="I27" s="129">
        <v>8732.7887400000018</v>
      </c>
      <c r="J27" s="130">
        <v>21</v>
      </c>
      <c r="K27" s="127" t="s">
        <v>255</v>
      </c>
      <c r="L27" s="238" t="s">
        <v>496</v>
      </c>
      <c r="M27" s="129">
        <v>7176.9114100000006</v>
      </c>
      <c r="N27" s="129">
        <v>6951.2279599999993</v>
      </c>
      <c r="O27" s="129">
        <v>8645.1885399999974</v>
      </c>
      <c r="P27" s="129">
        <v>7933.4167700000071</v>
      </c>
      <c r="Q27" s="129">
        <v>7589.5137100000011</v>
      </c>
      <c r="R27" s="129">
        <v>7691.0240499999982</v>
      </c>
      <c r="S27" s="129">
        <v>5582.4319900000019</v>
      </c>
    </row>
    <row r="28" spans="1:19" ht="12.75" customHeight="1" x14ac:dyDescent="0.25">
      <c r="A28" s="130">
        <v>22</v>
      </c>
      <c r="B28" s="127" t="s">
        <v>282</v>
      </c>
      <c r="C28" s="238" t="s">
        <v>503</v>
      </c>
      <c r="D28" s="240">
        <v>81823.440239999982</v>
      </c>
      <c r="E28" s="129">
        <v>2792.3212700000004</v>
      </c>
      <c r="F28" s="129">
        <v>14746.370570000003</v>
      </c>
      <c r="G28" s="129">
        <v>28263.233959999972</v>
      </c>
      <c r="H28" s="129">
        <v>22767.008750000005</v>
      </c>
      <c r="I28" s="129">
        <v>10687.772879999999</v>
      </c>
      <c r="J28" s="130">
        <v>22</v>
      </c>
      <c r="K28" s="127" t="s">
        <v>282</v>
      </c>
      <c r="L28" s="238" t="s">
        <v>503</v>
      </c>
      <c r="M28" s="129">
        <v>1993.9662199999998</v>
      </c>
      <c r="N28" s="129">
        <v>446.65810999999997</v>
      </c>
      <c r="O28" s="129">
        <v>49.550730000000001</v>
      </c>
      <c r="P28" s="129">
        <v>9.2614000000000019</v>
      </c>
      <c r="Q28" s="129">
        <v>3.6820499999999998</v>
      </c>
      <c r="R28" s="129">
        <v>5.2850900000000003</v>
      </c>
      <c r="S28" s="129">
        <v>58.329210000000003</v>
      </c>
    </row>
    <row r="29" spans="1:19" ht="12.75" customHeight="1" x14ac:dyDescent="0.25">
      <c r="A29" s="130">
        <v>23</v>
      </c>
      <c r="B29" s="127" t="s">
        <v>107</v>
      </c>
      <c r="C29" s="238" t="s">
        <v>516</v>
      </c>
      <c r="D29" s="240">
        <v>72658.4467</v>
      </c>
      <c r="E29" s="129">
        <v>2307.76397</v>
      </c>
      <c r="F29" s="129">
        <v>3812.53739</v>
      </c>
      <c r="G29" s="129">
        <v>7101.199810000001</v>
      </c>
      <c r="H29" s="129">
        <v>5201.4568100000006</v>
      </c>
      <c r="I29" s="129">
        <v>7319.1864899999991</v>
      </c>
      <c r="J29" s="130">
        <v>23</v>
      </c>
      <c r="K29" s="127" t="s">
        <v>107</v>
      </c>
      <c r="L29" s="238" t="s">
        <v>516</v>
      </c>
      <c r="M29" s="129">
        <v>5160.284380000001</v>
      </c>
      <c r="N29" s="129">
        <v>6479.5216299999993</v>
      </c>
      <c r="O29" s="129">
        <v>6628.9358800000009</v>
      </c>
      <c r="P29" s="129">
        <v>8901.3893100000005</v>
      </c>
      <c r="Q29" s="129">
        <v>6434.8710000000001</v>
      </c>
      <c r="R29" s="129">
        <v>7309.8334300000015</v>
      </c>
      <c r="S29" s="129">
        <v>6001.4665999999988</v>
      </c>
    </row>
    <row r="30" spans="1:19" ht="12.75" customHeight="1" x14ac:dyDescent="0.25">
      <c r="A30" s="130">
        <v>24</v>
      </c>
      <c r="B30" s="127" t="s">
        <v>169</v>
      </c>
      <c r="C30" s="238" t="s">
        <v>512</v>
      </c>
      <c r="D30" s="240">
        <v>71971.761780000001</v>
      </c>
      <c r="E30" s="129">
        <v>4826.8603499999999</v>
      </c>
      <c r="F30" s="129">
        <v>509.49945000000002</v>
      </c>
      <c r="G30" s="129">
        <v>735.92853000000002</v>
      </c>
      <c r="H30" s="129">
        <v>744.82688999999993</v>
      </c>
      <c r="I30" s="129">
        <v>890.97852</v>
      </c>
      <c r="J30" s="130">
        <v>24</v>
      </c>
      <c r="K30" s="127" t="s">
        <v>169</v>
      </c>
      <c r="L30" s="238" t="s">
        <v>512</v>
      </c>
      <c r="M30" s="129">
        <v>932.63634000000002</v>
      </c>
      <c r="N30" s="129">
        <v>681.41748000000007</v>
      </c>
      <c r="O30" s="129">
        <v>1336.02583</v>
      </c>
      <c r="P30" s="129">
        <v>14563.39646</v>
      </c>
      <c r="Q30" s="129">
        <v>5205.7351100000014</v>
      </c>
      <c r="R30" s="129">
        <v>24956.835550000003</v>
      </c>
      <c r="S30" s="129">
        <v>16587.621269999996</v>
      </c>
    </row>
    <row r="31" spans="1:19" ht="12.75" customHeight="1" x14ac:dyDescent="0.25">
      <c r="A31" s="130">
        <v>25</v>
      </c>
      <c r="B31" s="127" t="s">
        <v>154</v>
      </c>
      <c r="C31" s="238" t="s">
        <v>509</v>
      </c>
      <c r="D31" s="240">
        <v>68310.235659999991</v>
      </c>
      <c r="E31" s="129">
        <v>6365.9235900000003</v>
      </c>
      <c r="F31" s="129">
        <v>7662.0741699999999</v>
      </c>
      <c r="G31" s="129">
        <v>8333.6353799999997</v>
      </c>
      <c r="H31" s="129">
        <v>10408.960099999998</v>
      </c>
      <c r="I31" s="129">
        <v>4023.1928899999998</v>
      </c>
      <c r="J31" s="130">
        <v>25</v>
      </c>
      <c r="K31" s="127" t="s">
        <v>154</v>
      </c>
      <c r="L31" s="238" t="s">
        <v>509</v>
      </c>
      <c r="M31" s="129">
        <v>6369.3180700000003</v>
      </c>
      <c r="N31" s="129">
        <v>4973.3025299999999</v>
      </c>
      <c r="O31" s="129">
        <v>5417.0733899999996</v>
      </c>
      <c r="P31" s="129">
        <v>4025.3030299999991</v>
      </c>
      <c r="Q31" s="129">
        <v>2486.7471</v>
      </c>
      <c r="R31" s="129">
        <v>3156.1004299999995</v>
      </c>
      <c r="S31" s="129">
        <v>5088.6049799999992</v>
      </c>
    </row>
    <row r="32" spans="1:19" ht="12.75" customHeight="1" x14ac:dyDescent="0.25">
      <c r="A32" s="130">
        <v>26</v>
      </c>
      <c r="B32" s="127" t="s">
        <v>208</v>
      </c>
      <c r="C32" s="238" t="s">
        <v>501</v>
      </c>
      <c r="D32" s="240">
        <v>64493.212499999994</v>
      </c>
      <c r="E32" s="129">
        <v>5800.6985300000015</v>
      </c>
      <c r="F32" s="129">
        <v>7576.1918100000012</v>
      </c>
      <c r="G32" s="129">
        <v>5057.5642499999967</v>
      </c>
      <c r="H32" s="129">
        <v>2523.6980500000009</v>
      </c>
      <c r="I32" s="129">
        <v>2540.815970000001</v>
      </c>
      <c r="J32" s="130">
        <v>26</v>
      </c>
      <c r="K32" s="127" t="s">
        <v>208</v>
      </c>
      <c r="L32" s="238" t="s">
        <v>501</v>
      </c>
      <c r="M32" s="129">
        <v>3513.7067100000004</v>
      </c>
      <c r="N32" s="129">
        <v>4970.3159399999986</v>
      </c>
      <c r="O32" s="129">
        <v>6550.8125</v>
      </c>
      <c r="P32" s="129">
        <v>5677.2891800000007</v>
      </c>
      <c r="Q32" s="129">
        <v>7628.4948999999988</v>
      </c>
      <c r="R32" s="129">
        <v>7777.4119900000023</v>
      </c>
      <c r="S32" s="129">
        <v>4876.212669999999</v>
      </c>
    </row>
    <row r="33" spans="1:19" ht="12.75" customHeight="1" x14ac:dyDescent="0.25">
      <c r="A33" s="130">
        <v>27</v>
      </c>
      <c r="B33" s="127" t="s">
        <v>765</v>
      </c>
      <c r="C33" s="238" t="s">
        <v>766</v>
      </c>
      <c r="D33" s="240">
        <v>56528.106509999998</v>
      </c>
      <c r="E33" s="129">
        <v>1120.64311</v>
      </c>
      <c r="F33" s="129">
        <v>5136.3621899999998</v>
      </c>
      <c r="G33" s="129">
        <v>4853.3793800000003</v>
      </c>
      <c r="H33" s="129">
        <v>3340.6802100000004</v>
      </c>
      <c r="I33" s="129">
        <v>3261.1420900000003</v>
      </c>
      <c r="J33" s="130">
        <v>27</v>
      </c>
      <c r="K33" s="127" t="s">
        <v>765</v>
      </c>
      <c r="L33" s="238" t="s">
        <v>766</v>
      </c>
      <c r="M33" s="129">
        <v>2538.9393399999999</v>
      </c>
      <c r="N33" s="129">
        <v>3251.58635</v>
      </c>
      <c r="O33" s="129">
        <v>4662.3400200000005</v>
      </c>
      <c r="P33" s="129">
        <v>7175.9471899999999</v>
      </c>
      <c r="Q33" s="129">
        <v>5835.372440000001</v>
      </c>
      <c r="R33" s="129">
        <v>7334.5540599999995</v>
      </c>
      <c r="S33" s="129">
        <v>8017.1601299999993</v>
      </c>
    </row>
    <row r="34" spans="1:19" ht="12.75" customHeight="1" x14ac:dyDescent="0.25">
      <c r="A34" s="130">
        <v>28</v>
      </c>
      <c r="B34" s="127" t="s">
        <v>203</v>
      </c>
      <c r="C34" s="238" t="s">
        <v>518</v>
      </c>
      <c r="D34" s="240">
        <v>51627.89198</v>
      </c>
      <c r="E34" s="129">
        <v>3004.0972300000003</v>
      </c>
      <c r="F34" s="129">
        <v>3826.7151799999992</v>
      </c>
      <c r="G34" s="129">
        <v>4407.1812899999986</v>
      </c>
      <c r="H34" s="129">
        <v>3777.07186</v>
      </c>
      <c r="I34" s="129">
        <v>4063.9594800000009</v>
      </c>
      <c r="J34" s="130">
        <v>28</v>
      </c>
      <c r="K34" s="127" t="s">
        <v>203</v>
      </c>
      <c r="L34" s="238" t="s">
        <v>518</v>
      </c>
      <c r="M34" s="129">
        <v>4344.1381299999994</v>
      </c>
      <c r="N34" s="129">
        <v>5321.0930300000009</v>
      </c>
      <c r="O34" s="129">
        <v>4587.9437400000006</v>
      </c>
      <c r="P34" s="129">
        <v>4656.6373000000003</v>
      </c>
      <c r="Q34" s="129">
        <v>4671.6701299999995</v>
      </c>
      <c r="R34" s="129">
        <v>4157.5104499999998</v>
      </c>
      <c r="S34" s="129">
        <v>4809.8741600000003</v>
      </c>
    </row>
    <row r="35" spans="1:19" ht="12.75" customHeight="1" x14ac:dyDescent="0.25">
      <c r="A35" s="130">
        <v>29</v>
      </c>
      <c r="B35" s="127" t="s">
        <v>324</v>
      </c>
      <c r="C35" s="238" t="s">
        <v>507</v>
      </c>
      <c r="D35" s="240">
        <v>50714.535359999994</v>
      </c>
      <c r="E35" s="129">
        <v>7585.6338500000011</v>
      </c>
      <c r="F35" s="129">
        <v>5010.5166500000005</v>
      </c>
      <c r="G35" s="129">
        <v>3956.1337599999993</v>
      </c>
      <c r="H35" s="129">
        <v>1861.86166</v>
      </c>
      <c r="I35" s="129">
        <v>2142.3434700000003</v>
      </c>
      <c r="J35" s="130">
        <v>29</v>
      </c>
      <c r="K35" s="127" t="s">
        <v>324</v>
      </c>
      <c r="L35" s="238" t="s">
        <v>507</v>
      </c>
      <c r="M35" s="129">
        <v>2358.2777100000003</v>
      </c>
      <c r="N35" s="129">
        <v>1461.3267899999998</v>
      </c>
      <c r="O35" s="129">
        <v>1340.8859800000005</v>
      </c>
      <c r="P35" s="129">
        <v>2211.3644800000002</v>
      </c>
      <c r="Q35" s="129">
        <v>8429.731240000001</v>
      </c>
      <c r="R35" s="129">
        <v>7684.0333099999989</v>
      </c>
      <c r="S35" s="129">
        <v>6672.4264599999988</v>
      </c>
    </row>
    <row r="36" spans="1:19" ht="12.75" customHeight="1" x14ac:dyDescent="0.25">
      <c r="A36" s="130">
        <v>30</v>
      </c>
      <c r="B36" s="127" t="s">
        <v>45</v>
      </c>
      <c r="C36" s="238" t="s">
        <v>519</v>
      </c>
      <c r="D36" s="240">
        <v>50049.250059999998</v>
      </c>
      <c r="E36" s="129">
        <v>4301.0802299999996</v>
      </c>
      <c r="F36" s="129">
        <v>5107.1405500000001</v>
      </c>
      <c r="G36" s="129">
        <v>4350.5825500000001</v>
      </c>
      <c r="H36" s="129">
        <v>6597.8525399999999</v>
      </c>
      <c r="I36" s="129">
        <v>2265.16392</v>
      </c>
      <c r="J36" s="130">
        <v>30</v>
      </c>
      <c r="K36" s="127" t="s">
        <v>45</v>
      </c>
      <c r="L36" s="238" t="s">
        <v>519</v>
      </c>
      <c r="M36" s="129">
        <v>2726.5658699999999</v>
      </c>
      <c r="N36" s="129">
        <v>8068.3619099999996</v>
      </c>
      <c r="O36" s="129">
        <v>2162.6467599999996</v>
      </c>
      <c r="P36" s="129">
        <v>3341.01217</v>
      </c>
      <c r="Q36" s="129">
        <v>4221.4464700000008</v>
      </c>
      <c r="R36" s="129">
        <v>2332.1227899999999</v>
      </c>
      <c r="S36" s="129">
        <v>4575.2743</v>
      </c>
    </row>
    <row r="37" spans="1:19" ht="12.75" customHeight="1" x14ac:dyDescent="0.25">
      <c r="A37" s="130">
        <v>31</v>
      </c>
      <c r="B37" s="127" t="s">
        <v>201</v>
      </c>
      <c r="C37" s="238" t="s">
        <v>515</v>
      </c>
      <c r="D37" s="240">
        <v>49908.719029999993</v>
      </c>
      <c r="E37" s="129">
        <v>1444.4133100000001</v>
      </c>
      <c r="F37" s="129">
        <v>3111.94985</v>
      </c>
      <c r="G37" s="129">
        <v>5399.6154299999998</v>
      </c>
      <c r="H37" s="129">
        <v>6738.0775100000001</v>
      </c>
      <c r="I37" s="129">
        <v>6808.1710700000003</v>
      </c>
      <c r="J37" s="130">
        <v>31</v>
      </c>
      <c r="K37" s="127" t="s">
        <v>201</v>
      </c>
      <c r="L37" s="238" t="s">
        <v>515</v>
      </c>
      <c r="M37" s="129">
        <v>5595.5323399999997</v>
      </c>
      <c r="N37" s="129">
        <v>5161.96767</v>
      </c>
      <c r="O37" s="129">
        <v>8067.7403700000004</v>
      </c>
      <c r="P37" s="129">
        <v>2795.2859100000001</v>
      </c>
      <c r="Q37" s="129">
        <v>1102.2847299999999</v>
      </c>
      <c r="R37" s="129">
        <v>834.58537999999999</v>
      </c>
      <c r="S37" s="129">
        <v>2849.0954599999995</v>
      </c>
    </row>
    <row r="38" spans="1:19" ht="12.75" customHeight="1" x14ac:dyDescent="0.25">
      <c r="A38" s="130">
        <v>32</v>
      </c>
      <c r="B38" s="127" t="s">
        <v>198</v>
      </c>
      <c r="C38" s="238" t="s">
        <v>497</v>
      </c>
      <c r="D38" s="240">
        <v>49300.053969999994</v>
      </c>
      <c r="E38" s="129">
        <v>4467.8950799999993</v>
      </c>
      <c r="F38" s="129">
        <v>1832.1213500000001</v>
      </c>
      <c r="G38" s="129">
        <v>2521.8114700000001</v>
      </c>
      <c r="H38" s="129">
        <v>1951.13805</v>
      </c>
      <c r="I38" s="129">
        <v>3239.3425999999995</v>
      </c>
      <c r="J38" s="130">
        <v>32</v>
      </c>
      <c r="K38" s="127" t="s">
        <v>198</v>
      </c>
      <c r="L38" s="238" t="s">
        <v>497</v>
      </c>
      <c r="M38" s="129">
        <v>1427.9670799999999</v>
      </c>
      <c r="N38" s="129">
        <v>3272.0068999999994</v>
      </c>
      <c r="O38" s="129">
        <v>7245.8323100000007</v>
      </c>
      <c r="P38" s="129">
        <v>7354.1205399999981</v>
      </c>
      <c r="Q38" s="129">
        <v>6311.8999699999995</v>
      </c>
      <c r="R38" s="129">
        <v>5946.9696999999996</v>
      </c>
      <c r="S38" s="129">
        <v>3728.9489199999989</v>
      </c>
    </row>
    <row r="39" spans="1:19" ht="12.75" customHeight="1" x14ac:dyDescent="0.25">
      <c r="A39" s="130">
        <v>33</v>
      </c>
      <c r="B39" s="127" t="s">
        <v>296</v>
      </c>
      <c r="C39" s="238" t="s">
        <v>521</v>
      </c>
      <c r="D39" s="240">
        <v>48266.720249999998</v>
      </c>
      <c r="E39" s="129">
        <v>2674.2756400000012</v>
      </c>
      <c r="F39" s="129">
        <v>2785.7564199999997</v>
      </c>
      <c r="G39" s="129">
        <v>3095.4479700000006</v>
      </c>
      <c r="H39" s="129">
        <v>2573.9637599999992</v>
      </c>
      <c r="I39" s="129">
        <v>3380.02342</v>
      </c>
      <c r="J39" s="130">
        <v>33</v>
      </c>
      <c r="K39" s="127" t="s">
        <v>296</v>
      </c>
      <c r="L39" s="238" t="s">
        <v>521</v>
      </c>
      <c r="M39" s="129">
        <v>2992.9235299999996</v>
      </c>
      <c r="N39" s="129">
        <v>7511.004689999997</v>
      </c>
      <c r="O39" s="129">
        <v>5091.11373</v>
      </c>
      <c r="P39" s="129">
        <v>4342.085149999999</v>
      </c>
      <c r="Q39" s="129">
        <v>5150.3046799999993</v>
      </c>
      <c r="R39" s="129">
        <v>3733.0331099999999</v>
      </c>
      <c r="S39" s="129">
        <v>4936.7881500000003</v>
      </c>
    </row>
    <row r="40" spans="1:19" ht="12.75" customHeight="1" x14ac:dyDescent="0.25">
      <c r="A40" s="130">
        <v>34</v>
      </c>
      <c r="B40" s="127" t="s">
        <v>209</v>
      </c>
      <c r="C40" s="238" t="s">
        <v>510</v>
      </c>
      <c r="D40" s="240">
        <v>43653.291190000004</v>
      </c>
      <c r="E40" s="129">
        <v>4795.0524599999999</v>
      </c>
      <c r="F40" s="129">
        <v>3770.9996400000005</v>
      </c>
      <c r="G40" s="129">
        <v>3909.8071500000001</v>
      </c>
      <c r="H40" s="129">
        <v>3159.71315</v>
      </c>
      <c r="I40" s="129">
        <v>3997.6994900000004</v>
      </c>
      <c r="J40" s="130">
        <v>34</v>
      </c>
      <c r="K40" s="127" t="s">
        <v>209</v>
      </c>
      <c r="L40" s="238" t="s">
        <v>510</v>
      </c>
      <c r="M40" s="129">
        <v>1760.2589099999998</v>
      </c>
      <c r="N40" s="129">
        <v>4103.0452299999997</v>
      </c>
      <c r="O40" s="129">
        <v>3375.0832</v>
      </c>
      <c r="P40" s="129">
        <v>3613.0289299999995</v>
      </c>
      <c r="Q40" s="129">
        <v>3831.4105</v>
      </c>
      <c r="R40" s="129">
        <v>4013.5252399999995</v>
      </c>
      <c r="S40" s="129">
        <v>3323.6672899999994</v>
      </c>
    </row>
    <row r="41" spans="1:19" ht="12.75" customHeight="1" x14ac:dyDescent="0.25">
      <c r="A41" s="130">
        <v>35</v>
      </c>
      <c r="B41" s="127" t="s">
        <v>202</v>
      </c>
      <c r="C41" s="238" t="s">
        <v>522</v>
      </c>
      <c r="D41" s="240">
        <v>42443.565060000008</v>
      </c>
      <c r="E41" s="129">
        <v>2431.8600100000003</v>
      </c>
      <c r="F41" s="129">
        <v>2833.4468500000003</v>
      </c>
      <c r="G41" s="129">
        <v>2404.2649600000004</v>
      </c>
      <c r="H41" s="129">
        <v>3193.7740000000013</v>
      </c>
      <c r="I41" s="129">
        <v>2275.91887</v>
      </c>
      <c r="J41" s="130">
        <v>35</v>
      </c>
      <c r="K41" s="127" t="s">
        <v>202</v>
      </c>
      <c r="L41" s="238" t="s">
        <v>522</v>
      </c>
      <c r="M41" s="129">
        <v>2903.7765099999997</v>
      </c>
      <c r="N41" s="129">
        <v>3251.81414</v>
      </c>
      <c r="O41" s="129">
        <v>3863.9072700000002</v>
      </c>
      <c r="P41" s="129">
        <v>4130.8136400000003</v>
      </c>
      <c r="Q41" s="129">
        <v>4549.5111200000001</v>
      </c>
      <c r="R41" s="129">
        <v>5242.2862299999997</v>
      </c>
      <c r="S41" s="129">
        <v>5362.19146</v>
      </c>
    </row>
    <row r="42" spans="1:19" ht="12.75" customHeight="1" x14ac:dyDescent="0.25">
      <c r="A42" s="130">
        <v>36</v>
      </c>
      <c r="B42" s="127" t="s">
        <v>343</v>
      </c>
      <c r="C42" s="238" t="s">
        <v>524</v>
      </c>
      <c r="D42" s="240">
        <v>40827.268379999994</v>
      </c>
      <c r="E42" s="129">
        <v>1802.2860000000001</v>
      </c>
      <c r="F42" s="129">
        <v>2080.4543699999999</v>
      </c>
      <c r="G42" s="129">
        <v>10706.230469999999</v>
      </c>
      <c r="H42" s="129">
        <v>3295.8810799999997</v>
      </c>
      <c r="I42" s="129">
        <v>2493.9785600000005</v>
      </c>
      <c r="J42" s="130">
        <v>36</v>
      </c>
      <c r="K42" s="127" t="s">
        <v>343</v>
      </c>
      <c r="L42" s="238" t="s">
        <v>524</v>
      </c>
      <c r="M42" s="129">
        <v>2524.0787199999995</v>
      </c>
      <c r="N42" s="129">
        <v>5156.6902999999993</v>
      </c>
      <c r="O42" s="129">
        <v>2816.5681400000003</v>
      </c>
      <c r="P42" s="129">
        <v>2781.5995999999996</v>
      </c>
      <c r="Q42" s="129">
        <v>5167.1761200000001</v>
      </c>
      <c r="R42" s="129">
        <v>1537.5992000000001</v>
      </c>
      <c r="S42" s="129">
        <v>464.72582</v>
      </c>
    </row>
    <row r="43" spans="1:19" ht="12.75" customHeight="1" x14ac:dyDescent="0.25">
      <c r="A43" s="284">
        <v>37</v>
      </c>
      <c r="B43" s="290" t="s">
        <v>767</v>
      </c>
      <c r="C43" s="259" t="s">
        <v>768</v>
      </c>
      <c r="D43" s="289">
        <v>38891.684300000008</v>
      </c>
      <c r="E43" s="260">
        <v>1725.8212199999998</v>
      </c>
      <c r="F43" s="260">
        <v>2193.9681700000001</v>
      </c>
      <c r="G43" s="260">
        <v>4274.5026500000004</v>
      </c>
      <c r="H43" s="260">
        <v>4372.70633</v>
      </c>
      <c r="I43" s="260">
        <v>4437.9181200000003</v>
      </c>
      <c r="J43" s="284">
        <v>37</v>
      </c>
      <c r="K43" s="290" t="s">
        <v>767</v>
      </c>
      <c r="L43" s="259" t="s">
        <v>768</v>
      </c>
      <c r="M43" s="260">
        <v>2281.9836100000002</v>
      </c>
      <c r="N43" s="260">
        <v>2365.1262000000002</v>
      </c>
      <c r="O43" s="260">
        <v>1661.9161400000003</v>
      </c>
      <c r="P43" s="260">
        <v>3588.3893500000004</v>
      </c>
      <c r="Q43" s="260">
        <v>4118.5477799999999</v>
      </c>
      <c r="R43" s="260">
        <v>4049.0554100000004</v>
      </c>
      <c r="S43" s="260">
        <v>3821.7493200000004</v>
      </c>
    </row>
    <row r="44" spans="1:19" ht="9.9499999999999993" customHeight="1" x14ac:dyDescent="0.25">
      <c r="A44" s="14"/>
      <c r="B44" s="14"/>
      <c r="C44" s="14"/>
      <c r="D44" s="1"/>
      <c r="I44" s="76"/>
      <c r="J44" s="27"/>
      <c r="K44" s="27"/>
      <c r="L44" s="27"/>
      <c r="N44" s="39"/>
      <c r="O44" s="39"/>
      <c r="P44" s="39"/>
      <c r="Q44" s="39"/>
      <c r="R44" s="39"/>
      <c r="S44" s="76"/>
    </row>
    <row r="45" spans="1:19" ht="10.7" customHeight="1" x14ac:dyDescent="0.25">
      <c r="A45" s="52" t="s">
        <v>349</v>
      </c>
      <c r="B45" s="14"/>
      <c r="C45" s="14"/>
      <c r="D45" s="1"/>
      <c r="J45" s="52" t="s">
        <v>349</v>
      </c>
      <c r="K45" s="27"/>
      <c r="L45" s="27"/>
      <c r="M45" s="39"/>
      <c r="N45" s="39"/>
      <c r="O45" s="39"/>
      <c r="P45" s="39"/>
      <c r="Q45" s="39"/>
      <c r="R45" s="39"/>
      <c r="S45" s="39"/>
    </row>
    <row r="46" spans="1:19" ht="27.95" customHeight="1" thickBot="1" x14ac:dyDescent="0.3">
      <c r="A46" s="229" t="s">
        <v>249</v>
      </c>
      <c r="B46" s="230" t="s">
        <v>367</v>
      </c>
      <c r="C46" s="222" t="s">
        <v>359</v>
      </c>
      <c r="D46" s="223" t="s">
        <v>251</v>
      </c>
      <c r="E46" s="222" t="s">
        <v>284</v>
      </c>
      <c r="F46" s="222" t="s">
        <v>285</v>
      </c>
      <c r="G46" s="222" t="s">
        <v>264</v>
      </c>
      <c r="H46" s="222" t="s">
        <v>265</v>
      </c>
      <c r="I46" s="222" t="s">
        <v>266</v>
      </c>
      <c r="J46" s="93" t="s">
        <v>249</v>
      </c>
      <c r="K46" s="230" t="s">
        <v>367</v>
      </c>
      <c r="L46" s="222" t="s">
        <v>359</v>
      </c>
      <c r="M46" s="224" t="s">
        <v>267</v>
      </c>
      <c r="N46" s="222" t="s">
        <v>268</v>
      </c>
      <c r="O46" s="222" t="s">
        <v>269</v>
      </c>
      <c r="P46" s="222" t="s">
        <v>237</v>
      </c>
      <c r="Q46" s="222" t="s">
        <v>271</v>
      </c>
      <c r="R46" s="222" t="s">
        <v>272</v>
      </c>
      <c r="S46" s="224" t="s">
        <v>273</v>
      </c>
    </row>
    <row r="47" spans="1:19" ht="5.0999999999999996" customHeight="1" thickTop="1" x14ac:dyDescent="0.25">
      <c r="A47" s="24"/>
      <c r="B47" s="24"/>
      <c r="C47" s="25"/>
      <c r="D47" s="220"/>
      <c r="E47" s="218"/>
      <c r="F47" s="218"/>
      <c r="G47" s="218"/>
      <c r="H47" s="218"/>
      <c r="I47" s="218"/>
      <c r="J47" s="24"/>
      <c r="K47" s="24"/>
      <c r="L47" s="25"/>
      <c r="M47" s="218"/>
      <c r="N47" s="218"/>
      <c r="O47" s="218"/>
      <c r="P47" s="218"/>
      <c r="Q47" s="218"/>
      <c r="R47" s="218"/>
      <c r="S47" s="218"/>
    </row>
    <row r="48" spans="1:19" ht="12.75" customHeight="1" x14ac:dyDescent="0.25">
      <c r="A48" s="127">
        <v>38</v>
      </c>
      <c r="B48" s="127" t="s">
        <v>111</v>
      </c>
      <c r="C48" s="238" t="s">
        <v>508</v>
      </c>
      <c r="D48" s="239">
        <v>38674.92123</v>
      </c>
      <c r="E48" s="129">
        <v>3639.9586099999997</v>
      </c>
      <c r="F48" s="129">
        <v>2557.9353399999995</v>
      </c>
      <c r="G48" s="129">
        <v>4048.8378100000009</v>
      </c>
      <c r="H48" s="129">
        <v>4269.7851099999998</v>
      </c>
      <c r="I48" s="129">
        <v>4433.4038100000007</v>
      </c>
      <c r="J48" s="127">
        <v>38</v>
      </c>
      <c r="K48" s="127" t="s">
        <v>111</v>
      </c>
      <c r="L48" s="238" t="s">
        <v>508</v>
      </c>
      <c r="M48" s="129">
        <v>4776.0866100000003</v>
      </c>
      <c r="N48" s="129">
        <v>2747.4733900000006</v>
      </c>
      <c r="O48" s="129">
        <v>2441.1905000000006</v>
      </c>
      <c r="P48" s="129">
        <v>3349.6114799999996</v>
      </c>
      <c r="Q48" s="129">
        <v>2226.9051999999997</v>
      </c>
      <c r="R48" s="129">
        <v>992.36886000000015</v>
      </c>
      <c r="S48" s="129">
        <v>3191.3645099999994</v>
      </c>
    </row>
    <row r="49" spans="1:19" ht="12.75" customHeight="1" x14ac:dyDescent="0.25">
      <c r="A49" s="130">
        <v>39</v>
      </c>
      <c r="B49" s="127" t="s">
        <v>197</v>
      </c>
      <c r="C49" s="238" t="s">
        <v>511</v>
      </c>
      <c r="D49" s="240">
        <v>36315.950250000002</v>
      </c>
      <c r="E49" s="129">
        <v>1109.8896399999999</v>
      </c>
      <c r="F49" s="129">
        <v>686.74809999999991</v>
      </c>
      <c r="G49" s="129">
        <v>2860.93102</v>
      </c>
      <c r="H49" s="129">
        <v>3924.1901799999996</v>
      </c>
      <c r="I49" s="129">
        <v>4529.5489699999998</v>
      </c>
      <c r="J49" s="130">
        <v>39</v>
      </c>
      <c r="K49" s="127" t="s">
        <v>197</v>
      </c>
      <c r="L49" s="238" t="s">
        <v>511</v>
      </c>
      <c r="M49" s="129">
        <v>3809.013370000001</v>
      </c>
      <c r="N49" s="129">
        <v>3323.4225100000008</v>
      </c>
      <c r="O49" s="129">
        <v>4788.8294000000005</v>
      </c>
      <c r="P49" s="129">
        <v>4117.2488199999998</v>
      </c>
      <c r="Q49" s="129">
        <v>1959.7842499999997</v>
      </c>
      <c r="R49" s="129">
        <v>2655.27709</v>
      </c>
      <c r="S49" s="129">
        <v>2551.0668999999994</v>
      </c>
    </row>
    <row r="50" spans="1:19" ht="12.75" customHeight="1" x14ac:dyDescent="0.25">
      <c r="A50" s="130">
        <v>40</v>
      </c>
      <c r="B50" s="127" t="s">
        <v>110</v>
      </c>
      <c r="C50" s="238" t="s">
        <v>520</v>
      </c>
      <c r="D50" s="240">
        <v>34210.992870000002</v>
      </c>
      <c r="E50" s="129">
        <v>0.38447999999999999</v>
      </c>
      <c r="F50" s="129">
        <v>0</v>
      </c>
      <c r="G50" s="129">
        <v>0</v>
      </c>
      <c r="H50" s="129">
        <v>19.992000000000001</v>
      </c>
      <c r="I50" s="129">
        <v>1665.2982099999999</v>
      </c>
      <c r="J50" s="130">
        <v>40</v>
      </c>
      <c r="K50" s="127" t="s">
        <v>110</v>
      </c>
      <c r="L50" s="238" t="s">
        <v>520</v>
      </c>
      <c r="M50" s="129">
        <v>3521.5274400000003</v>
      </c>
      <c r="N50" s="129">
        <v>5224.9240400000008</v>
      </c>
      <c r="O50" s="129">
        <v>7341.5204299999987</v>
      </c>
      <c r="P50" s="129">
        <v>7118.9185700000016</v>
      </c>
      <c r="Q50" s="129">
        <v>6131.666729999999</v>
      </c>
      <c r="R50" s="129">
        <v>2901.8784300000002</v>
      </c>
      <c r="S50" s="129">
        <v>284.88254000000006</v>
      </c>
    </row>
    <row r="51" spans="1:19" ht="12.75" customHeight="1" x14ac:dyDescent="0.25">
      <c r="A51" s="130">
        <v>41</v>
      </c>
      <c r="B51" s="127" t="s">
        <v>108</v>
      </c>
      <c r="C51" s="238" t="s">
        <v>528</v>
      </c>
      <c r="D51" s="240">
        <v>33705.869200000001</v>
      </c>
      <c r="E51" s="129">
        <v>2472.1266100000003</v>
      </c>
      <c r="F51" s="129">
        <v>1242.62372</v>
      </c>
      <c r="G51" s="129">
        <v>1796.43614</v>
      </c>
      <c r="H51" s="129">
        <v>2589.7778400000002</v>
      </c>
      <c r="I51" s="129">
        <v>5170.0399599999992</v>
      </c>
      <c r="J51" s="130">
        <v>41</v>
      </c>
      <c r="K51" s="127" t="s">
        <v>108</v>
      </c>
      <c r="L51" s="238" t="s">
        <v>528</v>
      </c>
      <c r="M51" s="129">
        <v>4035.9969600000004</v>
      </c>
      <c r="N51" s="129">
        <v>1989.00593</v>
      </c>
      <c r="O51" s="129">
        <v>1029.1128200000001</v>
      </c>
      <c r="P51" s="129">
        <v>1882.9795299999998</v>
      </c>
      <c r="Q51" s="129">
        <v>3221.6657999999998</v>
      </c>
      <c r="R51" s="129">
        <v>3380.4892100000011</v>
      </c>
      <c r="S51" s="129">
        <v>4895.6146800000006</v>
      </c>
    </row>
    <row r="52" spans="1:19" ht="12.75" customHeight="1" x14ac:dyDescent="0.25">
      <c r="A52" s="130">
        <v>42</v>
      </c>
      <c r="B52" s="127" t="s">
        <v>283</v>
      </c>
      <c r="C52" s="238" t="s">
        <v>540</v>
      </c>
      <c r="D52" s="240">
        <v>33564.463929999998</v>
      </c>
      <c r="E52" s="129">
        <v>1468.85238</v>
      </c>
      <c r="F52" s="129">
        <v>2572.45118</v>
      </c>
      <c r="G52" s="129">
        <v>2519.48945</v>
      </c>
      <c r="H52" s="129">
        <v>2723.3871400000003</v>
      </c>
      <c r="I52" s="129">
        <v>2737.3208999999997</v>
      </c>
      <c r="J52" s="130">
        <v>42</v>
      </c>
      <c r="K52" s="127" t="s">
        <v>283</v>
      </c>
      <c r="L52" s="238" t="s">
        <v>540</v>
      </c>
      <c r="M52" s="129">
        <v>3922.2347</v>
      </c>
      <c r="N52" s="129">
        <v>2522.9503499999996</v>
      </c>
      <c r="O52" s="129">
        <v>1542.7984100000001</v>
      </c>
      <c r="P52" s="129">
        <v>1995.7092199999997</v>
      </c>
      <c r="Q52" s="129">
        <v>2239.4121400000004</v>
      </c>
      <c r="R52" s="129">
        <v>4685.0565900000001</v>
      </c>
      <c r="S52" s="129">
        <v>4634.8014700000003</v>
      </c>
    </row>
    <row r="53" spans="1:19" ht="12.75" customHeight="1" x14ac:dyDescent="0.25">
      <c r="A53" s="130">
        <v>43</v>
      </c>
      <c r="B53" s="127" t="s">
        <v>200</v>
      </c>
      <c r="C53" s="238" t="s">
        <v>514</v>
      </c>
      <c r="D53" s="240">
        <v>33431.143300000003</v>
      </c>
      <c r="E53" s="129">
        <v>5.8450000000000002E-2</v>
      </c>
      <c r="F53" s="129">
        <v>9.0162399999999998</v>
      </c>
      <c r="G53" s="129">
        <v>1207.4131799999998</v>
      </c>
      <c r="H53" s="129">
        <v>8813.6301600000024</v>
      </c>
      <c r="I53" s="129">
        <v>17518.414480000003</v>
      </c>
      <c r="J53" s="130">
        <v>43</v>
      </c>
      <c r="K53" s="127" t="s">
        <v>200</v>
      </c>
      <c r="L53" s="238" t="s">
        <v>514</v>
      </c>
      <c r="M53" s="129">
        <v>3918.8754799999997</v>
      </c>
      <c r="N53" s="129">
        <v>836.53766999999993</v>
      </c>
      <c r="O53" s="129">
        <v>288.51882999999998</v>
      </c>
      <c r="P53" s="129">
        <v>320.09381000000002</v>
      </c>
      <c r="Q53" s="129">
        <v>378.54500000000002</v>
      </c>
      <c r="R53" s="129">
        <v>139.83000000000001</v>
      </c>
      <c r="S53" s="129">
        <v>0.21</v>
      </c>
    </row>
    <row r="54" spans="1:19" ht="12.75" customHeight="1" x14ac:dyDescent="0.25">
      <c r="A54" s="130">
        <v>44</v>
      </c>
      <c r="B54" s="127" t="s">
        <v>145</v>
      </c>
      <c r="C54" s="238" t="s">
        <v>517</v>
      </c>
      <c r="D54" s="240">
        <v>33426.99648999999</v>
      </c>
      <c r="E54" s="129">
        <v>3966.219360000001</v>
      </c>
      <c r="F54" s="129">
        <v>1668.6850200000001</v>
      </c>
      <c r="G54" s="129">
        <v>3942.1689099999994</v>
      </c>
      <c r="H54" s="129">
        <v>4158.9610399999992</v>
      </c>
      <c r="I54" s="129">
        <v>3744.5655800000004</v>
      </c>
      <c r="J54" s="130">
        <v>44</v>
      </c>
      <c r="K54" s="127" t="s">
        <v>145</v>
      </c>
      <c r="L54" s="238" t="s">
        <v>517</v>
      </c>
      <c r="M54" s="129">
        <v>2337.6143700000002</v>
      </c>
      <c r="N54" s="129">
        <v>1751.1660699999998</v>
      </c>
      <c r="O54" s="129">
        <v>1106.52925</v>
      </c>
      <c r="P54" s="129">
        <v>1102.6831499999998</v>
      </c>
      <c r="Q54" s="129">
        <v>3102.27828</v>
      </c>
      <c r="R54" s="129">
        <v>3682.8621599999997</v>
      </c>
      <c r="S54" s="129">
        <v>2863.2632999999996</v>
      </c>
    </row>
    <row r="55" spans="1:19" ht="12.75" customHeight="1" x14ac:dyDescent="0.25">
      <c r="A55" s="130">
        <v>45</v>
      </c>
      <c r="B55" s="127" t="s">
        <v>157</v>
      </c>
      <c r="C55" s="238" t="s">
        <v>526</v>
      </c>
      <c r="D55" s="240">
        <v>31524.367590000002</v>
      </c>
      <c r="E55" s="129">
        <v>1724.0006600000002</v>
      </c>
      <c r="F55" s="129">
        <v>2454.4719399999999</v>
      </c>
      <c r="G55" s="129">
        <v>2986.1570899999997</v>
      </c>
      <c r="H55" s="129">
        <v>2328.5485999999996</v>
      </c>
      <c r="I55" s="129">
        <v>3197.1988900000019</v>
      </c>
      <c r="J55" s="130">
        <v>45</v>
      </c>
      <c r="K55" s="127" t="s">
        <v>157</v>
      </c>
      <c r="L55" s="238" t="s">
        <v>526</v>
      </c>
      <c r="M55" s="129">
        <v>3177.6019900000006</v>
      </c>
      <c r="N55" s="129">
        <v>4989.6950000000006</v>
      </c>
      <c r="O55" s="129">
        <v>3950.5838400000016</v>
      </c>
      <c r="P55" s="129">
        <v>2999.9502200000002</v>
      </c>
      <c r="Q55" s="129">
        <v>1410.5241899999996</v>
      </c>
      <c r="R55" s="129">
        <v>1267.6534899999997</v>
      </c>
      <c r="S55" s="129">
        <v>1037.9816799999999</v>
      </c>
    </row>
    <row r="56" spans="1:19" ht="12.75" customHeight="1" x14ac:dyDescent="0.25">
      <c r="A56" s="130">
        <v>46</v>
      </c>
      <c r="B56" s="127" t="s">
        <v>94</v>
      </c>
      <c r="C56" s="238" t="s">
        <v>530</v>
      </c>
      <c r="D56" s="240">
        <v>31484.868620000001</v>
      </c>
      <c r="E56" s="129">
        <v>1541.6489499999998</v>
      </c>
      <c r="F56" s="129">
        <v>2864.8954400000007</v>
      </c>
      <c r="G56" s="129">
        <v>1702.1504099999997</v>
      </c>
      <c r="H56" s="129">
        <v>1869.3247599999997</v>
      </c>
      <c r="I56" s="129">
        <v>2228.80962</v>
      </c>
      <c r="J56" s="130">
        <v>46</v>
      </c>
      <c r="K56" s="127" t="s">
        <v>94</v>
      </c>
      <c r="L56" s="238" t="s">
        <v>530</v>
      </c>
      <c r="M56" s="129">
        <v>2399.7077499999996</v>
      </c>
      <c r="N56" s="129">
        <v>2755.8139899999996</v>
      </c>
      <c r="O56" s="129">
        <v>4021.49728</v>
      </c>
      <c r="P56" s="129">
        <v>3722.4354799999996</v>
      </c>
      <c r="Q56" s="129">
        <v>3954.6359699999994</v>
      </c>
      <c r="R56" s="129">
        <v>2635.1027600000002</v>
      </c>
      <c r="S56" s="129">
        <v>1788.8462099999997</v>
      </c>
    </row>
    <row r="57" spans="1:19" ht="12.75" customHeight="1" x14ac:dyDescent="0.25">
      <c r="A57" s="130">
        <v>47</v>
      </c>
      <c r="B57" s="127" t="s">
        <v>79</v>
      </c>
      <c r="C57" s="238" t="s">
        <v>538</v>
      </c>
      <c r="D57" s="240">
        <v>30727.689149999998</v>
      </c>
      <c r="E57" s="129">
        <v>1172.9871699999999</v>
      </c>
      <c r="F57" s="129">
        <v>2314.71216</v>
      </c>
      <c r="G57" s="129">
        <v>3632.0855899999997</v>
      </c>
      <c r="H57" s="129">
        <v>3268.8598999999995</v>
      </c>
      <c r="I57" s="129">
        <v>3467.8193099999994</v>
      </c>
      <c r="J57" s="130">
        <v>47</v>
      </c>
      <c r="K57" s="127" t="s">
        <v>79</v>
      </c>
      <c r="L57" s="238" t="s">
        <v>538</v>
      </c>
      <c r="M57" s="129">
        <v>2293.9519999999998</v>
      </c>
      <c r="N57" s="129">
        <v>3056.9934499999999</v>
      </c>
      <c r="O57" s="129">
        <v>2158.1487200000001</v>
      </c>
      <c r="P57" s="129">
        <v>2931.5875899999996</v>
      </c>
      <c r="Q57" s="129">
        <v>2171.5626899999997</v>
      </c>
      <c r="R57" s="129">
        <v>2166.5247699999991</v>
      </c>
      <c r="S57" s="129">
        <v>2092.4558000000002</v>
      </c>
    </row>
    <row r="58" spans="1:19" ht="12.75" customHeight="1" x14ac:dyDescent="0.25">
      <c r="A58" s="130">
        <v>48</v>
      </c>
      <c r="B58" s="127" t="s">
        <v>46</v>
      </c>
      <c r="C58" s="238" t="s">
        <v>589</v>
      </c>
      <c r="D58" s="240">
        <v>30549.495880000002</v>
      </c>
      <c r="E58" s="129">
        <v>2852.2911199999999</v>
      </c>
      <c r="F58" s="129">
        <v>3213.1570400000001</v>
      </c>
      <c r="G58" s="129">
        <v>1828.30519</v>
      </c>
      <c r="H58" s="129">
        <v>3325.0126399999999</v>
      </c>
      <c r="I58" s="129">
        <v>3292.7338600000003</v>
      </c>
      <c r="J58" s="130">
        <v>48</v>
      </c>
      <c r="K58" s="127" t="s">
        <v>46</v>
      </c>
      <c r="L58" s="238" t="s">
        <v>589</v>
      </c>
      <c r="M58" s="129">
        <v>1813.5400099999999</v>
      </c>
      <c r="N58" s="129">
        <v>2836.5389000000005</v>
      </c>
      <c r="O58" s="129">
        <v>1925.4540399999998</v>
      </c>
      <c r="P58" s="129">
        <v>1787.4455200000002</v>
      </c>
      <c r="Q58" s="129">
        <v>1590.2981199999997</v>
      </c>
      <c r="R58" s="129">
        <v>2311.5906500000001</v>
      </c>
      <c r="S58" s="129">
        <v>3773.1287900000007</v>
      </c>
    </row>
    <row r="59" spans="1:19" ht="12.75" customHeight="1" x14ac:dyDescent="0.25">
      <c r="A59" s="130">
        <v>49</v>
      </c>
      <c r="B59" s="127" t="s">
        <v>138</v>
      </c>
      <c r="C59" s="238" t="s">
        <v>531</v>
      </c>
      <c r="D59" s="240">
        <v>29315.778590000002</v>
      </c>
      <c r="E59" s="129">
        <v>1191.9858400000001</v>
      </c>
      <c r="F59" s="129">
        <v>1082.4209800000001</v>
      </c>
      <c r="G59" s="129">
        <v>1575.5879</v>
      </c>
      <c r="H59" s="129">
        <v>2652.2366099999999</v>
      </c>
      <c r="I59" s="129">
        <v>2497.3192300000001</v>
      </c>
      <c r="J59" s="130">
        <v>49</v>
      </c>
      <c r="K59" s="127" t="s">
        <v>138</v>
      </c>
      <c r="L59" s="238" t="s">
        <v>531</v>
      </c>
      <c r="M59" s="129">
        <v>2271.2215600000004</v>
      </c>
      <c r="N59" s="129">
        <v>2346.86463</v>
      </c>
      <c r="O59" s="129">
        <v>2236.0272500000005</v>
      </c>
      <c r="P59" s="129">
        <v>2390.9795700000004</v>
      </c>
      <c r="Q59" s="129">
        <v>4215.9285599999994</v>
      </c>
      <c r="R59" s="129">
        <v>4525.8670600000005</v>
      </c>
      <c r="S59" s="129">
        <v>2329.3393999999998</v>
      </c>
    </row>
    <row r="60" spans="1:19" ht="12.75" customHeight="1" x14ac:dyDescent="0.25">
      <c r="A60" s="130">
        <v>50</v>
      </c>
      <c r="B60" s="127" t="s">
        <v>206</v>
      </c>
      <c r="C60" s="238" t="s">
        <v>532</v>
      </c>
      <c r="D60" s="240">
        <v>28669.39632</v>
      </c>
      <c r="E60" s="129">
        <v>1243.8652699999998</v>
      </c>
      <c r="F60" s="129">
        <v>1340.4162699999999</v>
      </c>
      <c r="G60" s="129">
        <v>2204.0475600000004</v>
      </c>
      <c r="H60" s="129">
        <v>1736.9611899999998</v>
      </c>
      <c r="I60" s="129">
        <v>2652.7347300000001</v>
      </c>
      <c r="J60" s="130">
        <v>50</v>
      </c>
      <c r="K60" s="127" t="s">
        <v>206</v>
      </c>
      <c r="L60" s="238" t="s">
        <v>532</v>
      </c>
      <c r="M60" s="129">
        <v>3103.0708000000004</v>
      </c>
      <c r="N60" s="129">
        <v>3376.3069500000001</v>
      </c>
      <c r="O60" s="129">
        <v>3000.7377700000002</v>
      </c>
      <c r="P60" s="129">
        <v>2547.8088399999997</v>
      </c>
      <c r="Q60" s="129">
        <v>2062.6224499999998</v>
      </c>
      <c r="R60" s="129">
        <v>1966.6298100000001</v>
      </c>
      <c r="S60" s="129">
        <v>3434.1946800000005</v>
      </c>
    </row>
    <row r="61" spans="1:19" ht="12.75" customHeight="1" x14ac:dyDescent="0.25">
      <c r="A61" s="130">
        <v>51</v>
      </c>
      <c r="B61" s="127" t="s">
        <v>422</v>
      </c>
      <c r="C61" s="238" t="s">
        <v>769</v>
      </c>
      <c r="D61" s="240">
        <v>27357.451709999998</v>
      </c>
      <c r="E61" s="129">
        <v>1159.4985000000001</v>
      </c>
      <c r="F61" s="129">
        <v>7.7000000000000007E-4</v>
      </c>
      <c r="G61" s="129">
        <v>727.84140000000002</v>
      </c>
      <c r="H61" s="129">
        <v>970.08181999999999</v>
      </c>
      <c r="I61" s="129">
        <v>901.05734999999993</v>
      </c>
      <c r="J61" s="130">
        <v>51</v>
      </c>
      <c r="K61" s="127" t="s">
        <v>422</v>
      </c>
      <c r="L61" s="238" t="s">
        <v>769</v>
      </c>
      <c r="M61" s="129">
        <v>2064.84492</v>
      </c>
      <c r="N61" s="129">
        <v>2119.13625</v>
      </c>
      <c r="O61" s="129">
        <v>3172.0913499999997</v>
      </c>
      <c r="P61" s="129">
        <v>4024.5345000000002</v>
      </c>
      <c r="Q61" s="129">
        <v>2695.0419499999998</v>
      </c>
      <c r="R61" s="129">
        <v>5539.5769</v>
      </c>
      <c r="S61" s="129">
        <v>3983.7460000000001</v>
      </c>
    </row>
    <row r="62" spans="1:19" ht="12.75" customHeight="1" x14ac:dyDescent="0.25">
      <c r="A62" s="130">
        <v>52</v>
      </c>
      <c r="B62" s="127" t="s">
        <v>211</v>
      </c>
      <c r="C62" s="238" t="s">
        <v>525</v>
      </c>
      <c r="D62" s="240">
        <v>26972.18851</v>
      </c>
      <c r="E62" s="129">
        <v>689.07995000000005</v>
      </c>
      <c r="F62" s="129">
        <v>494.13144</v>
      </c>
      <c r="G62" s="129">
        <v>184.33799999999999</v>
      </c>
      <c r="H62" s="129">
        <v>1225.4087999999999</v>
      </c>
      <c r="I62" s="129">
        <v>1904.85772</v>
      </c>
      <c r="J62" s="130">
        <v>52</v>
      </c>
      <c r="K62" s="127" t="s">
        <v>211</v>
      </c>
      <c r="L62" s="238" t="s">
        <v>525</v>
      </c>
      <c r="M62" s="129">
        <v>4268.66824</v>
      </c>
      <c r="N62" s="129">
        <v>5844.2189799999996</v>
      </c>
      <c r="O62" s="129">
        <v>4275.1112300000004</v>
      </c>
      <c r="P62" s="129">
        <v>1410.4721</v>
      </c>
      <c r="Q62" s="129">
        <v>2204.9147800000001</v>
      </c>
      <c r="R62" s="129">
        <v>1501.6519699999999</v>
      </c>
      <c r="S62" s="129">
        <v>2969.3353000000002</v>
      </c>
    </row>
    <row r="63" spans="1:19" ht="12.75" customHeight="1" x14ac:dyDescent="0.25">
      <c r="A63" s="130">
        <v>53</v>
      </c>
      <c r="B63" s="127" t="s">
        <v>295</v>
      </c>
      <c r="C63" s="238" t="s">
        <v>527</v>
      </c>
      <c r="D63" s="240">
        <v>26905.061719999998</v>
      </c>
      <c r="E63" s="129">
        <v>1655.86726</v>
      </c>
      <c r="F63" s="129">
        <v>1334.8141800000003</v>
      </c>
      <c r="G63" s="129">
        <v>1996.2278099999999</v>
      </c>
      <c r="H63" s="129">
        <v>1966.9523300000001</v>
      </c>
      <c r="I63" s="129">
        <v>1925.5084300000003</v>
      </c>
      <c r="J63" s="130">
        <v>53</v>
      </c>
      <c r="K63" s="127" t="s">
        <v>295</v>
      </c>
      <c r="L63" s="238" t="s">
        <v>527</v>
      </c>
      <c r="M63" s="129">
        <v>1279.4405200000001</v>
      </c>
      <c r="N63" s="129">
        <v>1455.4281600000002</v>
      </c>
      <c r="O63" s="129">
        <v>1940.5362299999999</v>
      </c>
      <c r="P63" s="129">
        <v>4199.1687299999994</v>
      </c>
      <c r="Q63" s="129">
        <v>3865.70939</v>
      </c>
      <c r="R63" s="129">
        <v>2827.981569999999</v>
      </c>
      <c r="S63" s="129">
        <v>2457.4271099999996</v>
      </c>
    </row>
    <row r="64" spans="1:19" ht="12.75" customHeight="1" x14ac:dyDescent="0.25">
      <c r="A64" s="130">
        <v>54</v>
      </c>
      <c r="B64" s="127" t="s">
        <v>2</v>
      </c>
      <c r="C64" s="238" t="s">
        <v>544</v>
      </c>
      <c r="D64" s="240">
        <v>25684.32055</v>
      </c>
      <c r="E64" s="129">
        <v>2678.9765299999999</v>
      </c>
      <c r="F64" s="129">
        <v>3157.5380499999997</v>
      </c>
      <c r="G64" s="129">
        <v>4451.0738299999994</v>
      </c>
      <c r="H64" s="129">
        <v>2932.1738500000006</v>
      </c>
      <c r="I64" s="129">
        <v>2464.3072799999995</v>
      </c>
      <c r="J64" s="130">
        <v>54</v>
      </c>
      <c r="K64" s="127" t="s">
        <v>2</v>
      </c>
      <c r="L64" s="238" t="s">
        <v>544</v>
      </c>
      <c r="M64" s="129">
        <v>1279.5555200000001</v>
      </c>
      <c r="N64" s="129">
        <v>887.53782000000001</v>
      </c>
      <c r="O64" s="129">
        <v>704.17608999999993</v>
      </c>
      <c r="P64" s="129">
        <v>959.06459999999981</v>
      </c>
      <c r="Q64" s="129">
        <v>1776.2090600000001</v>
      </c>
      <c r="R64" s="129">
        <v>1740.0570300000004</v>
      </c>
      <c r="S64" s="129">
        <v>2653.6508900000003</v>
      </c>
    </row>
    <row r="65" spans="1:19" ht="12.75" customHeight="1" x14ac:dyDescent="0.25">
      <c r="A65" s="130">
        <v>55</v>
      </c>
      <c r="B65" s="127" t="s">
        <v>166</v>
      </c>
      <c r="C65" s="238" t="s">
        <v>529</v>
      </c>
      <c r="D65" s="240">
        <v>24925.686470000001</v>
      </c>
      <c r="E65" s="129">
        <v>1419.3427599999998</v>
      </c>
      <c r="F65" s="129">
        <v>1829.2469899999996</v>
      </c>
      <c r="G65" s="129">
        <v>2462.2192200000009</v>
      </c>
      <c r="H65" s="129">
        <v>1619.4837200000006</v>
      </c>
      <c r="I65" s="129">
        <v>2382.1784299999986</v>
      </c>
      <c r="J65" s="130">
        <v>55</v>
      </c>
      <c r="K65" s="127" t="s">
        <v>166</v>
      </c>
      <c r="L65" s="238" t="s">
        <v>529</v>
      </c>
      <c r="M65" s="129">
        <v>1986.7863900000007</v>
      </c>
      <c r="N65" s="129">
        <v>3214.4738500000008</v>
      </c>
      <c r="O65" s="129">
        <v>1753.5451400000002</v>
      </c>
      <c r="P65" s="129">
        <v>1917.6640500000005</v>
      </c>
      <c r="Q65" s="129">
        <v>2304.4734200000003</v>
      </c>
      <c r="R65" s="129">
        <v>1944.3404899999998</v>
      </c>
      <c r="S65" s="129">
        <v>2091.93201</v>
      </c>
    </row>
    <row r="66" spans="1:19" ht="12.75" customHeight="1" x14ac:dyDescent="0.25">
      <c r="A66" s="130">
        <v>56</v>
      </c>
      <c r="B66" s="127" t="s">
        <v>770</v>
      </c>
      <c r="C66" s="238" t="s">
        <v>771</v>
      </c>
      <c r="D66" s="240">
        <v>24547.950700000001</v>
      </c>
      <c r="E66" s="129">
        <v>846.62520999999992</v>
      </c>
      <c r="F66" s="129">
        <v>1533.73902</v>
      </c>
      <c r="G66" s="129">
        <v>2325.09294</v>
      </c>
      <c r="H66" s="129">
        <v>1686.99323</v>
      </c>
      <c r="I66" s="129">
        <v>2521.8661499999998</v>
      </c>
      <c r="J66" s="130">
        <v>56</v>
      </c>
      <c r="K66" s="127" t="s">
        <v>770</v>
      </c>
      <c r="L66" s="238" t="s">
        <v>771</v>
      </c>
      <c r="M66" s="129">
        <v>1927.9502600000001</v>
      </c>
      <c r="N66" s="129">
        <v>1340.4350799999997</v>
      </c>
      <c r="O66" s="129">
        <v>2260.2405000000003</v>
      </c>
      <c r="P66" s="129">
        <v>2903.9194400000001</v>
      </c>
      <c r="Q66" s="129">
        <v>2814.0951400000004</v>
      </c>
      <c r="R66" s="129">
        <v>2205.92049</v>
      </c>
      <c r="S66" s="129">
        <v>2181.0732400000002</v>
      </c>
    </row>
    <row r="67" spans="1:19" ht="12.75" customHeight="1" x14ac:dyDescent="0.25">
      <c r="A67" s="130">
        <v>57</v>
      </c>
      <c r="B67" s="127" t="s">
        <v>168</v>
      </c>
      <c r="C67" s="238" t="s">
        <v>536</v>
      </c>
      <c r="D67" s="240">
        <v>24177.013269999996</v>
      </c>
      <c r="E67" s="129">
        <v>2732.2473100000002</v>
      </c>
      <c r="F67" s="129">
        <v>1385.0866999999998</v>
      </c>
      <c r="G67" s="129">
        <v>1124.74317</v>
      </c>
      <c r="H67" s="129">
        <v>487.62711000000002</v>
      </c>
      <c r="I67" s="129">
        <v>376.55104000000006</v>
      </c>
      <c r="J67" s="130">
        <v>57</v>
      </c>
      <c r="K67" s="127" t="s">
        <v>168</v>
      </c>
      <c r="L67" s="238" t="s">
        <v>536</v>
      </c>
      <c r="M67" s="129">
        <v>102.85822</v>
      </c>
      <c r="N67" s="129">
        <v>273.22672</v>
      </c>
      <c r="O67" s="129">
        <v>285.15289000000001</v>
      </c>
      <c r="P67" s="129">
        <v>967.41563999999994</v>
      </c>
      <c r="Q67" s="129">
        <v>5283.6338399999995</v>
      </c>
      <c r="R67" s="129">
        <v>6475.3890299999994</v>
      </c>
      <c r="S67" s="129">
        <v>4683.0815999999995</v>
      </c>
    </row>
    <row r="68" spans="1:19" ht="12.75" customHeight="1" x14ac:dyDescent="0.25">
      <c r="A68" s="130">
        <v>58</v>
      </c>
      <c r="B68" s="127" t="s">
        <v>152</v>
      </c>
      <c r="C68" s="238" t="s">
        <v>523</v>
      </c>
      <c r="D68" s="240">
        <v>23618.012670000004</v>
      </c>
      <c r="E68" s="129">
        <v>3469.8745500000005</v>
      </c>
      <c r="F68" s="129">
        <v>4590.15218</v>
      </c>
      <c r="G68" s="129">
        <v>3867.53071</v>
      </c>
      <c r="H68" s="129">
        <v>2835.2995200000005</v>
      </c>
      <c r="I68" s="129">
        <v>1630.4222100000002</v>
      </c>
      <c r="J68" s="130">
        <v>58</v>
      </c>
      <c r="K68" s="127" t="s">
        <v>152</v>
      </c>
      <c r="L68" s="238" t="s">
        <v>523</v>
      </c>
      <c r="M68" s="129">
        <v>1823.02196</v>
      </c>
      <c r="N68" s="129">
        <v>1707.7932600000001</v>
      </c>
      <c r="O68" s="129">
        <v>1601.9743399999998</v>
      </c>
      <c r="P68" s="129">
        <v>847.32549999999981</v>
      </c>
      <c r="Q68" s="129">
        <v>393.53598999999997</v>
      </c>
      <c r="R68" s="129">
        <v>618.15029000000004</v>
      </c>
      <c r="S68" s="129">
        <v>232.93216000000001</v>
      </c>
    </row>
    <row r="69" spans="1:19" ht="12.75" customHeight="1" x14ac:dyDescent="0.25">
      <c r="A69" s="130">
        <v>59</v>
      </c>
      <c r="B69" s="127" t="s">
        <v>171</v>
      </c>
      <c r="C69" s="238" t="s">
        <v>548</v>
      </c>
      <c r="D69" s="240">
        <v>23439.802320000003</v>
      </c>
      <c r="E69" s="129">
        <v>3273.0430899999997</v>
      </c>
      <c r="F69" s="129">
        <v>5419.1605599999994</v>
      </c>
      <c r="G69" s="129">
        <v>4545.5826300000008</v>
      </c>
      <c r="H69" s="129">
        <v>2788.2562200000011</v>
      </c>
      <c r="I69" s="129">
        <v>1677.4353499999997</v>
      </c>
      <c r="J69" s="130">
        <v>59</v>
      </c>
      <c r="K69" s="127" t="s">
        <v>171</v>
      </c>
      <c r="L69" s="238" t="s">
        <v>548</v>
      </c>
      <c r="M69" s="129">
        <v>1118.5098700000001</v>
      </c>
      <c r="N69" s="129">
        <v>887.71224000000007</v>
      </c>
      <c r="O69" s="129">
        <v>640.26761999999997</v>
      </c>
      <c r="P69" s="129">
        <v>653.30988000000002</v>
      </c>
      <c r="Q69" s="129">
        <v>371.93849</v>
      </c>
      <c r="R69" s="129">
        <v>98.304069999999996</v>
      </c>
      <c r="S69" s="129">
        <v>1966.2823000000001</v>
      </c>
    </row>
    <row r="70" spans="1:19" ht="12.75" customHeight="1" x14ac:dyDescent="0.25">
      <c r="A70" s="130">
        <v>60</v>
      </c>
      <c r="B70" s="127" t="s">
        <v>342</v>
      </c>
      <c r="C70" s="238" t="s">
        <v>533</v>
      </c>
      <c r="D70" s="240">
        <v>23300.212760000002</v>
      </c>
      <c r="E70" s="129">
        <v>1605.7202500000003</v>
      </c>
      <c r="F70" s="129">
        <v>2252.0428299999999</v>
      </c>
      <c r="G70" s="129">
        <v>2583.24143</v>
      </c>
      <c r="H70" s="129">
        <v>2765.3015300000002</v>
      </c>
      <c r="I70" s="129">
        <v>2576.7621800000002</v>
      </c>
      <c r="J70" s="130">
        <v>60</v>
      </c>
      <c r="K70" s="127" t="s">
        <v>342</v>
      </c>
      <c r="L70" s="238" t="s">
        <v>533</v>
      </c>
      <c r="M70" s="129">
        <v>1096.8390199999999</v>
      </c>
      <c r="N70" s="129">
        <v>1992.7985700000004</v>
      </c>
      <c r="O70" s="129">
        <v>1035.66086</v>
      </c>
      <c r="P70" s="129">
        <v>1706.0315000000005</v>
      </c>
      <c r="Q70" s="129">
        <v>1677.6721300000002</v>
      </c>
      <c r="R70" s="129">
        <v>1650.7112200000006</v>
      </c>
      <c r="S70" s="129">
        <v>2357.4312399999999</v>
      </c>
    </row>
    <row r="71" spans="1:19" ht="12.75" customHeight="1" x14ac:dyDescent="0.25">
      <c r="A71" s="130">
        <v>61</v>
      </c>
      <c r="B71" s="127" t="s">
        <v>156</v>
      </c>
      <c r="C71" s="238" t="s">
        <v>546</v>
      </c>
      <c r="D71" s="240">
        <v>22970.564730000002</v>
      </c>
      <c r="E71" s="129">
        <v>1851.2520599999998</v>
      </c>
      <c r="F71" s="129">
        <v>2104.6082200000001</v>
      </c>
      <c r="G71" s="129">
        <v>3837.11004</v>
      </c>
      <c r="H71" s="129">
        <v>1834.7501699999998</v>
      </c>
      <c r="I71" s="129">
        <v>1624.5107</v>
      </c>
      <c r="J71" s="130">
        <v>61</v>
      </c>
      <c r="K71" s="127" t="s">
        <v>156</v>
      </c>
      <c r="L71" s="238" t="s">
        <v>546</v>
      </c>
      <c r="M71" s="129">
        <v>478.10372999999998</v>
      </c>
      <c r="N71" s="129">
        <v>379.94208000000003</v>
      </c>
      <c r="O71" s="129">
        <v>465.04254999999995</v>
      </c>
      <c r="P71" s="129">
        <v>1221.9260300000001</v>
      </c>
      <c r="Q71" s="129">
        <v>3528.7036600000001</v>
      </c>
      <c r="R71" s="129">
        <v>2792.9132200000004</v>
      </c>
      <c r="S71" s="129">
        <v>2851.7022700000002</v>
      </c>
    </row>
    <row r="72" spans="1:19" ht="12.75" customHeight="1" x14ac:dyDescent="0.25">
      <c r="A72" s="130">
        <v>62</v>
      </c>
      <c r="B72" s="127" t="s">
        <v>109</v>
      </c>
      <c r="C72" s="238" t="s">
        <v>534</v>
      </c>
      <c r="D72" s="240">
        <v>22907.688669999996</v>
      </c>
      <c r="E72" s="129">
        <v>1178.4117299999998</v>
      </c>
      <c r="F72" s="129">
        <v>2164.9958799999995</v>
      </c>
      <c r="G72" s="129">
        <v>2622.0783999999999</v>
      </c>
      <c r="H72" s="129">
        <v>1896.9502000000002</v>
      </c>
      <c r="I72" s="129">
        <v>2327.00531</v>
      </c>
      <c r="J72" s="130">
        <v>62</v>
      </c>
      <c r="K72" s="127" t="s">
        <v>109</v>
      </c>
      <c r="L72" s="238" t="s">
        <v>534</v>
      </c>
      <c r="M72" s="129">
        <v>2624.3739499999997</v>
      </c>
      <c r="N72" s="129">
        <v>1731.1410099999996</v>
      </c>
      <c r="O72" s="129">
        <v>1928.5136200000004</v>
      </c>
      <c r="P72" s="129">
        <v>1872.6234499999996</v>
      </c>
      <c r="Q72" s="129">
        <v>1797.3085399999995</v>
      </c>
      <c r="R72" s="129">
        <v>1422.3468000000003</v>
      </c>
      <c r="S72" s="129">
        <v>1341.9397799999999</v>
      </c>
    </row>
    <row r="73" spans="1:19" ht="12.75" customHeight="1" x14ac:dyDescent="0.25">
      <c r="A73" s="130">
        <v>63</v>
      </c>
      <c r="B73" s="127" t="s">
        <v>212</v>
      </c>
      <c r="C73" s="238" t="s">
        <v>513</v>
      </c>
      <c r="D73" s="240">
        <v>22792.451529999998</v>
      </c>
      <c r="E73" s="129">
        <v>1328.97074</v>
      </c>
      <c r="F73" s="129">
        <v>2129.9047099999998</v>
      </c>
      <c r="G73" s="129">
        <v>2194.0493000000001</v>
      </c>
      <c r="H73" s="129">
        <v>2840.8850000000002</v>
      </c>
      <c r="I73" s="129">
        <v>1115.5074</v>
      </c>
      <c r="J73" s="130">
        <v>63</v>
      </c>
      <c r="K73" s="127" t="s">
        <v>212</v>
      </c>
      <c r="L73" s="238" t="s">
        <v>513</v>
      </c>
      <c r="M73" s="129">
        <v>1576.4369399999998</v>
      </c>
      <c r="N73" s="129">
        <v>480.35579000000001</v>
      </c>
      <c r="O73" s="129">
        <v>1363.0033800000001</v>
      </c>
      <c r="P73" s="129">
        <v>2441.2457000000004</v>
      </c>
      <c r="Q73" s="129">
        <v>1533.3176799999999</v>
      </c>
      <c r="R73" s="129">
        <v>2140.06943</v>
      </c>
      <c r="S73" s="129">
        <v>3648.7054600000001</v>
      </c>
    </row>
    <row r="74" spans="1:19" ht="12.75" customHeight="1" x14ac:dyDescent="0.25">
      <c r="A74" s="130">
        <v>64</v>
      </c>
      <c r="B74" s="127" t="s">
        <v>172</v>
      </c>
      <c r="C74" s="238" t="s">
        <v>550</v>
      </c>
      <c r="D74" s="240">
        <v>21857.98416</v>
      </c>
      <c r="E74" s="129">
        <v>329.38115000000005</v>
      </c>
      <c r="F74" s="129">
        <v>1254.5513799999999</v>
      </c>
      <c r="G74" s="129">
        <v>4231.0667100000001</v>
      </c>
      <c r="H74" s="129">
        <v>1988.8206700000001</v>
      </c>
      <c r="I74" s="129">
        <v>3061.8704899999998</v>
      </c>
      <c r="J74" s="130">
        <v>64</v>
      </c>
      <c r="K74" s="127" t="s">
        <v>172</v>
      </c>
      <c r="L74" s="238" t="s">
        <v>550</v>
      </c>
      <c r="M74" s="129">
        <v>3964.6017099999999</v>
      </c>
      <c r="N74" s="129">
        <v>3561.4257599999996</v>
      </c>
      <c r="O74" s="129">
        <v>2462.7702300000001</v>
      </c>
      <c r="P74" s="129">
        <v>872.13854000000003</v>
      </c>
      <c r="Q74" s="129">
        <v>22.517200000000003</v>
      </c>
      <c r="R74" s="129">
        <v>52.270180000000003</v>
      </c>
      <c r="S74" s="129">
        <v>56.570139999999995</v>
      </c>
    </row>
    <row r="75" spans="1:19" ht="12.75" customHeight="1" x14ac:dyDescent="0.25">
      <c r="A75" s="130">
        <v>65</v>
      </c>
      <c r="B75" s="127" t="s">
        <v>351</v>
      </c>
      <c r="C75" s="238" t="s">
        <v>590</v>
      </c>
      <c r="D75" s="240">
        <v>19149.759310000001</v>
      </c>
      <c r="E75" s="129">
        <v>1016.05845</v>
      </c>
      <c r="F75" s="129">
        <v>1450.6508899999999</v>
      </c>
      <c r="G75" s="129">
        <v>3885.0952400000006</v>
      </c>
      <c r="H75" s="129">
        <v>2656.2109300000002</v>
      </c>
      <c r="I75" s="129">
        <v>4067.58853</v>
      </c>
      <c r="J75" s="130">
        <v>65</v>
      </c>
      <c r="K75" s="127" t="s">
        <v>351</v>
      </c>
      <c r="L75" s="238" t="s">
        <v>590</v>
      </c>
      <c r="M75" s="129">
        <v>1865.5835599999998</v>
      </c>
      <c r="N75" s="129">
        <v>1610.7874199999999</v>
      </c>
      <c r="O75" s="129">
        <v>84.55856</v>
      </c>
      <c r="P75" s="129">
        <v>1210.8955699999999</v>
      </c>
      <c r="Q75" s="129">
        <v>286.29401000000001</v>
      </c>
      <c r="R75" s="129">
        <v>623.73226</v>
      </c>
      <c r="S75" s="129">
        <v>392.30388999999997</v>
      </c>
    </row>
    <row r="76" spans="1:19" ht="12.75" customHeight="1" x14ac:dyDescent="0.25">
      <c r="A76" s="130">
        <v>66</v>
      </c>
      <c r="B76" s="127" t="s">
        <v>167</v>
      </c>
      <c r="C76" s="238" t="s">
        <v>547</v>
      </c>
      <c r="D76" s="240">
        <v>18292.386290000002</v>
      </c>
      <c r="E76" s="129">
        <v>1467.4518000000003</v>
      </c>
      <c r="F76" s="129">
        <v>1321.1787400000001</v>
      </c>
      <c r="G76" s="129">
        <v>1181.6412899999996</v>
      </c>
      <c r="H76" s="129">
        <v>1362.6957399999997</v>
      </c>
      <c r="I76" s="129">
        <v>1879.6556999999998</v>
      </c>
      <c r="J76" s="130">
        <v>66</v>
      </c>
      <c r="K76" s="127" t="s">
        <v>167</v>
      </c>
      <c r="L76" s="238" t="s">
        <v>547</v>
      </c>
      <c r="M76" s="129">
        <v>1744.3681000000006</v>
      </c>
      <c r="N76" s="129">
        <v>1191.2105200000001</v>
      </c>
      <c r="O76" s="129">
        <v>1340.3319500000002</v>
      </c>
      <c r="P76" s="129">
        <v>2399.3676600000003</v>
      </c>
      <c r="Q76" s="129">
        <v>1257.9513700000007</v>
      </c>
      <c r="R76" s="129">
        <v>1868.8928199999998</v>
      </c>
      <c r="S76" s="129">
        <v>1277.6405999999999</v>
      </c>
    </row>
    <row r="77" spans="1:19" ht="12.75" customHeight="1" x14ac:dyDescent="0.25">
      <c r="A77" s="130">
        <v>67</v>
      </c>
      <c r="B77" s="127" t="s">
        <v>143</v>
      </c>
      <c r="C77" s="238" t="s">
        <v>541</v>
      </c>
      <c r="D77" s="240">
        <v>17955.006609999997</v>
      </c>
      <c r="E77" s="129">
        <v>1387.2662699999998</v>
      </c>
      <c r="F77" s="129">
        <v>2180.49964</v>
      </c>
      <c r="G77" s="129">
        <v>3284.3494199999996</v>
      </c>
      <c r="H77" s="129">
        <v>889.82870999999989</v>
      </c>
      <c r="I77" s="129">
        <v>1204.6310300000002</v>
      </c>
      <c r="J77" s="130">
        <v>67</v>
      </c>
      <c r="K77" s="127" t="s">
        <v>143</v>
      </c>
      <c r="L77" s="238" t="s">
        <v>541</v>
      </c>
      <c r="M77" s="129">
        <v>519.57663000000014</v>
      </c>
      <c r="N77" s="129">
        <v>767.96089999999992</v>
      </c>
      <c r="O77" s="129">
        <v>863.21886000000006</v>
      </c>
      <c r="P77" s="129">
        <v>1134.0889099999997</v>
      </c>
      <c r="Q77" s="129">
        <v>1450.3603500000002</v>
      </c>
      <c r="R77" s="129">
        <v>2098.40265</v>
      </c>
      <c r="S77" s="129">
        <v>2174.8232400000002</v>
      </c>
    </row>
    <row r="78" spans="1:19" ht="12.75" customHeight="1" x14ac:dyDescent="0.25">
      <c r="A78" s="130">
        <v>68</v>
      </c>
      <c r="B78" s="127" t="s">
        <v>12</v>
      </c>
      <c r="C78" s="238" t="s">
        <v>601</v>
      </c>
      <c r="D78" s="240">
        <v>17528.288560000001</v>
      </c>
      <c r="E78" s="129">
        <v>425.12400000000002</v>
      </c>
      <c r="F78" s="129">
        <v>3529.8139999999999</v>
      </c>
      <c r="G78" s="129">
        <v>2367.7135600000001</v>
      </c>
      <c r="H78" s="129">
        <v>996.95942999999988</v>
      </c>
      <c r="I78" s="129">
        <v>256.92457000000002</v>
      </c>
      <c r="J78" s="130">
        <v>68</v>
      </c>
      <c r="K78" s="127" t="s">
        <v>12</v>
      </c>
      <c r="L78" s="238" t="s">
        <v>601</v>
      </c>
      <c r="M78" s="129">
        <v>2415.1941999999999</v>
      </c>
      <c r="N78" s="129">
        <v>482.40445</v>
      </c>
      <c r="O78" s="129">
        <v>1577.46837</v>
      </c>
      <c r="P78" s="129">
        <v>793.66435000000001</v>
      </c>
      <c r="Q78" s="129">
        <v>1051.67</v>
      </c>
      <c r="R78" s="129">
        <v>958.07763</v>
      </c>
      <c r="S78" s="129">
        <v>2673.2740000000003</v>
      </c>
    </row>
    <row r="79" spans="1:19" ht="12.75" customHeight="1" x14ac:dyDescent="0.25">
      <c r="A79" s="130">
        <v>69</v>
      </c>
      <c r="B79" s="127" t="s">
        <v>416</v>
      </c>
      <c r="C79" s="238" t="s">
        <v>593</v>
      </c>
      <c r="D79" s="240">
        <v>17240.070680000001</v>
      </c>
      <c r="E79" s="129">
        <v>3606.3856299999998</v>
      </c>
      <c r="F79" s="129">
        <v>0</v>
      </c>
      <c r="G79" s="129">
        <v>1101.95724</v>
      </c>
      <c r="H79" s="129">
        <v>1609.76794</v>
      </c>
      <c r="I79" s="129">
        <v>497.57905</v>
      </c>
      <c r="J79" s="130">
        <v>69</v>
      </c>
      <c r="K79" s="127" t="s">
        <v>416</v>
      </c>
      <c r="L79" s="238" t="s">
        <v>593</v>
      </c>
      <c r="M79" s="129">
        <v>2210.6884799999998</v>
      </c>
      <c r="N79" s="129">
        <v>785.12257</v>
      </c>
      <c r="O79" s="129">
        <v>1210.26376</v>
      </c>
      <c r="P79" s="129">
        <v>306.88484</v>
      </c>
      <c r="Q79" s="129">
        <v>956.37420000000009</v>
      </c>
      <c r="R79" s="129">
        <v>1514.5964799999999</v>
      </c>
      <c r="S79" s="129">
        <v>3440.4504899999997</v>
      </c>
    </row>
    <row r="80" spans="1:19" ht="12.75" customHeight="1" x14ac:dyDescent="0.25">
      <c r="A80" s="130">
        <v>70</v>
      </c>
      <c r="B80" s="127" t="s">
        <v>323</v>
      </c>
      <c r="C80" s="238" t="s">
        <v>549</v>
      </c>
      <c r="D80" s="240">
        <v>17197.323079999998</v>
      </c>
      <c r="E80" s="129">
        <v>820.43155999999999</v>
      </c>
      <c r="F80" s="129">
        <v>1181.2459200000001</v>
      </c>
      <c r="G80" s="129">
        <v>1733.7425800000001</v>
      </c>
      <c r="H80" s="129">
        <v>1306.3597599999996</v>
      </c>
      <c r="I80" s="129">
        <v>2000.2588700000001</v>
      </c>
      <c r="J80" s="130">
        <v>70</v>
      </c>
      <c r="K80" s="127" t="s">
        <v>323</v>
      </c>
      <c r="L80" s="238" t="s">
        <v>549</v>
      </c>
      <c r="M80" s="129">
        <v>2194.9193600000003</v>
      </c>
      <c r="N80" s="129">
        <v>1715.4429399999997</v>
      </c>
      <c r="O80" s="129">
        <v>1810.02629</v>
      </c>
      <c r="P80" s="129">
        <v>1026.5221799999999</v>
      </c>
      <c r="Q80" s="129">
        <v>1885.9470399999998</v>
      </c>
      <c r="R80" s="129">
        <v>589.02203999999995</v>
      </c>
      <c r="S80" s="129">
        <v>933.40453999999988</v>
      </c>
    </row>
    <row r="81" spans="1:19" ht="12.75" customHeight="1" x14ac:dyDescent="0.25">
      <c r="A81" s="130">
        <v>71</v>
      </c>
      <c r="B81" s="127" t="s">
        <v>297</v>
      </c>
      <c r="C81" s="238" t="s">
        <v>539</v>
      </c>
      <c r="D81" s="240">
        <v>17034.901409999999</v>
      </c>
      <c r="E81" s="129">
        <v>1396.5057100000001</v>
      </c>
      <c r="F81" s="129">
        <v>492.68772000000001</v>
      </c>
      <c r="G81" s="129">
        <v>348.39447999999999</v>
      </c>
      <c r="H81" s="129">
        <v>760.79135999999994</v>
      </c>
      <c r="I81" s="129">
        <v>519.57572000000005</v>
      </c>
      <c r="J81" s="130">
        <v>71</v>
      </c>
      <c r="K81" s="127" t="s">
        <v>297</v>
      </c>
      <c r="L81" s="238" t="s">
        <v>539</v>
      </c>
      <c r="M81" s="129">
        <v>499.20159999999998</v>
      </c>
      <c r="N81" s="129">
        <v>789.02631999999994</v>
      </c>
      <c r="O81" s="129">
        <v>640.84264999999994</v>
      </c>
      <c r="P81" s="129">
        <v>2557.0428600000005</v>
      </c>
      <c r="Q81" s="129">
        <v>5902.8390399999998</v>
      </c>
      <c r="R81" s="129">
        <v>3006.3239499999995</v>
      </c>
      <c r="S81" s="129">
        <v>121.67</v>
      </c>
    </row>
    <row r="82" spans="1:19" ht="12.75" customHeight="1" x14ac:dyDescent="0.25">
      <c r="A82" s="130">
        <v>72</v>
      </c>
      <c r="B82" s="127" t="s">
        <v>92</v>
      </c>
      <c r="C82" s="238" t="s">
        <v>557</v>
      </c>
      <c r="D82" s="240">
        <v>16648.379510000002</v>
      </c>
      <c r="E82" s="129">
        <v>1079.1953800000001</v>
      </c>
      <c r="F82" s="129">
        <v>911.54586999999992</v>
      </c>
      <c r="G82" s="129">
        <v>1861.1931</v>
      </c>
      <c r="H82" s="129">
        <v>1052.60068</v>
      </c>
      <c r="I82" s="129">
        <v>1693.6903700000003</v>
      </c>
      <c r="J82" s="130">
        <v>72</v>
      </c>
      <c r="K82" s="127" t="s">
        <v>92</v>
      </c>
      <c r="L82" s="238" t="s">
        <v>557</v>
      </c>
      <c r="M82" s="129">
        <v>1150.7926899999998</v>
      </c>
      <c r="N82" s="129">
        <v>1684.15355</v>
      </c>
      <c r="O82" s="129">
        <v>1647.2985099999999</v>
      </c>
      <c r="P82" s="129">
        <v>1839.1729999999998</v>
      </c>
      <c r="Q82" s="129">
        <v>1264.1902600000001</v>
      </c>
      <c r="R82" s="129">
        <v>1022.8893800000001</v>
      </c>
      <c r="S82" s="129">
        <v>1441.6567200000002</v>
      </c>
    </row>
    <row r="83" spans="1:19" ht="12.75" customHeight="1" x14ac:dyDescent="0.25">
      <c r="A83" s="130">
        <v>73</v>
      </c>
      <c r="B83" s="127" t="s">
        <v>144</v>
      </c>
      <c r="C83" s="238" t="s">
        <v>567</v>
      </c>
      <c r="D83" s="240">
        <v>16487.11332</v>
      </c>
      <c r="E83" s="129">
        <v>889.77264000000014</v>
      </c>
      <c r="F83" s="129">
        <v>683.75108000000012</v>
      </c>
      <c r="G83" s="129">
        <v>1824.3793700000001</v>
      </c>
      <c r="H83" s="129">
        <v>1552.4371399999998</v>
      </c>
      <c r="I83" s="129">
        <v>2247.3226499999996</v>
      </c>
      <c r="J83" s="130">
        <v>73</v>
      </c>
      <c r="K83" s="127" t="s">
        <v>144</v>
      </c>
      <c r="L83" s="238" t="s">
        <v>567</v>
      </c>
      <c r="M83" s="129">
        <v>1564.56466</v>
      </c>
      <c r="N83" s="129">
        <v>1897.1061500000001</v>
      </c>
      <c r="O83" s="129">
        <v>1050.4039699999998</v>
      </c>
      <c r="P83" s="129">
        <v>1676.1391399999998</v>
      </c>
      <c r="Q83" s="129">
        <v>1605.8585199999998</v>
      </c>
      <c r="R83" s="129">
        <v>1188.8040099999998</v>
      </c>
      <c r="S83" s="129">
        <v>306.57399000000004</v>
      </c>
    </row>
    <row r="84" spans="1:19" ht="12.75" customHeight="1" x14ac:dyDescent="0.25">
      <c r="A84" s="284">
        <v>74</v>
      </c>
      <c r="B84" s="290" t="s">
        <v>347</v>
      </c>
      <c r="C84" s="259" t="s">
        <v>555</v>
      </c>
      <c r="D84" s="289">
        <v>16289.773450000001</v>
      </c>
      <c r="E84" s="260">
        <v>1419.9339100000002</v>
      </c>
      <c r="F84" s="260">
        <v>1739.4623800000002</v>
      </c>
      <c r="G84" s="260">
        <v>2794.1448500000001</v>
      </c>
      <c r="H84" s="260">
        <v>1078.2134899999999</v>
      </c>
      <c r="I84" s="260">
        <v>1110.7783000000002</v>
      </c>
      <c r="J84" s="284">
        <v>74</v>
      </c>
      <c r="K84" s="290" t="s">
        <v>347</v>
      </c>
      <c r="L84" s="259" t="s">
        <v>555</v>
      </c>
      <c r="M84" s="260">
        <v>559.33533999999997</v>
      </c>
      <c r="N84" s="260">
        <v>576.13474999999994</v>
      </c>
      <c r="O84" s="260">
        <v>346.06217999999996</v>
      </c>
      <c r="P84" s="260">
        <v>327.17339000000004</v>
      </c>
      <c r="Q84" s="260">
        <v>482.60164000000003</v>
      </c>
      <c r="R84" s="260">
        <v>1751.7501100000002</v>
      </c>
      <c r="S84" s="260">
        <v>4104.1831100000009</v>
      </c>
    </row>
    <row r="85" spans="1:19" ht="9.9499999999999993" customHeight="1" x14ac:dyDescent="0.25">
      <c r="I85" s="76"/>
      <c r="S85" s="76" t="s">
        <v>344</v>
      </c>
    </row>
    <row r="86" spans="1:19" ht="10.7" customHeight="1" x14ac:dyDescent="0.25">
      <c r="A86" s="52" t="s">
        <v>349</v>
      </c>
      <c r="J86" s="52" t="s">
        <v>349</v>
      </c>
      <c r="K86" s="52"/>
    </row>
    <row r="87" spans="1:19" ht="27.95" customHeight="1" thickBot="1" x14ac:dyDescent="0.3">
      <c r="A87" s="229" t="s">
        <v>249</v>
      </c>
      <c r="B87" s="230" t="s">
        <v>367</v>
      </c>
      <c r="C87" s="222" t="s">
        <v>359</v>
      </c>
      <c r="D87" s="223" t="s">
        <v>251</v>
      </c>
      <c r="E87" s="222" t="s">
        <v>284</v>
      </c>
      <c r="F87" s="222" t="s">
        <v>285</v>
      </c>
      <c r="G87" s="222" t="s">
        <v>264</v>
      </c>
      <c r="H87" s="222" t="s">
        <v>265</v>
      </c>
      <c r="I87" s="222" t="s">
        <v>266</v>
      </c>
      <c r="J87" s="93" t="s">
        <v>249</v>
      </c>
      <c r="K87" s="230" t="s">
        <v>367</v>
      </c>
      <c r="L87" s="222" t="s">
        <v>359</v>
      </c>
      <c r="M87" s="224" t="s">
        <v>267</v>
      </c>
      <c r="N87" s="222" t="s">
        <v>268</v>
      </c>
      <c r="O87" s="222" t="s">
        <v>269</v>
      </c>
      <c r="P87" s="222" t="s">
        <v>237</v>
      </c>
      <c r="Q87" s="222" t="s">
        <v>271</v>
      </c>
      <c r="R87" s="222" t="s">
        <v>272</v>
      </c>
      <c r="S87" s="224" t="s">
        <v>273</v>
      </c>
    </row>
    <row r="88" spans="1:19" ht="5.0999999999999996" customHeight="1" thickTop="1" x14ac:dyDescent="0.25">
      <c r="A88" s="24"/>
      <c r="B88" s="24"/>
      <c r="C88" s="25"/>
      <c r="D88" s="220"/>
      <c r="E88" s="218"/>
      <c r="F88" s="218"/>
      <c r="G88" s="218"/>
      <c r="H88" s="218"/>
      <c r="I88" s="218"/>
      <c r="J88" s="24"/>
      <c r="K88" s="24"/>
      <c r="L88" s="25"/>
      <c r="M88" s="218"/>
      <c r="N88" s="218"/>
      <c r="O88" s="218"/>
      <c r="P88" s="218"/>
      <c r="Q88" s="218"/>
      <c r="R88" s="218"/>
      <c r="S88" s="218"/>
    </row>
    <row r="89" spans="1:19" ht="12.75" customHeight="1" x14ac:dyDescent="0.25">
      <c r="A89" s="127">
        <v>75</v>
      </c>
      <c r="B89" s="127" t="s">
        <v>84</v>
      </c>
      <c r="C89" s="238" t="s">
        <v>551</v>
      </c>
      <c r="D89" s="239">
        <v>16187.217940000002</v>
      </c>
      <c r="E89" s="129">
        <v>15.35538</v>
      </c>
      <c r="F89" s="129">
        <v>0</v>
      </c>
      <c r="G89" s="129">
        <v>0</v>
      </c>
      <c r="H89" s="129">
        <v>0.58945999999999998</v>
      </c>
      <c r="I89" s="129">
        <v>514.89449999999999</v>
      </c>
      <c r="J89" s="127">
        <v>75</v>
      </c>
      <c r="K89" s="127" t="s">
        <v>84</v>
      </c>
      <c r="L89" s="238" t="s">
        <v>551</v>
      </c>
      <c r="M89" s="129">
        <v>2075.58401</v>
      </c>
      <c r="N89" s="129">
        <v>4846.0557499999995</v>
      </c>
      <c r="O89" s="129">
        <v>6173.6119500000004</v>
      </c>
      <c r="P89" s="129">
        <v>2185.4501399999999</v>
      </c>
      <c r="Q89" s="129">
        <v>375.60513000000003</v>
      </c>
      <c r="R89" s="129">
        <v>0</v>
      </c>
      <c r="S89" s="129">
        <v>7.1620000000000003E-2</v>
      </c>
    </row>
    <row r="90" spans="1:19" ht="12.75" customHeight="1" x14ac:dyDescent="0.25">
      <c r="A90" s="130">
        <v>76</v>
      </c>
      <c r="B90" s="127" t="s">
        <v>105</v>
      </c>
      <c r="C90" s="238" t="s">
        <v>562</v>
      </c>
      <c r="D90" s="240">
        <v>15782.265369999997</v>
      </c>
      <c r="E90" s="129">
        <v>800.78254000000004</v>
      </c>
      <c r="F90" s="129">
        <v>1871.9769699999999</v>
      </c>
      <c r="G90" s="129">
        <v>1818.4550899999999</v>
      </c>
      <c r="H90" s="129">
        <v>1332.44877</v>
      </c>
      <c r="I90" s="129">
        <v>1998.8151399999999</v>
      </c>
      <c r="J90" s="130">
        <v>76</v>
      </c>
      <c r="K90" s="127" t="s">
        <v>105</v>
      </c>
      <c r="L90" s="238" t="s">
        <v>562</v>
      </c>
      <c r="M90" s="129">
        <v>1853.78342</v>
      </c>
      <c r="N90" s="129">
        <v>1697.1966999999997</v>
      </c>
      <c r="O90" s="129">
        <v>1148.9789599999999</v>
      </c>
      <c r="P90" s="129">
        <v>1275.16371</v>
      </c>
      <c r="Q90" s="129">
        <v>564.27665000000002</v>
      </c>
      <c r="R90" s="129">
        <v>541.23067000000003</v>
      </c>
      <c r="S90" s="129">
        <v>879.1567500000001</v>
      </c>
    </row>
    <row r="91" spans="1:19" ht="12.75" customHeight="1" x14ac:dyDescent="0.25">
      <c r="A91" s="130">
        <v>77</v>
      </c>
      <c r="B91" s="127" t="s">
        <v>158</v>
      </c>
      <c r="C91" s="238" t="s">
        <v>552</v>
      </c>
      <c r="D91" s="240">
        <v>15471.906439999999</v>
      </c>
      <c r="E91" s="129">
        <v>847.02800999999999</v>
      </c>
      <c r="F91" s="129">
        <v>997.43263999999999</v>
      </c>
      <c r="G91" s="129">
        <v>1119.0291899999997</v>
      </c>
      <c r="H91" s="129">
        <v>1711.34401</v>
      </c>
      <c r="I91" s="129">
        <v>1655.2109099999998</v>
      </c>
      <c r="J91" s="130">
        <v>77</v>
      </c>
      <c r="K91" s="127" t="s">
        <v>158</v>
      </c>
      <c r="L91" s="238" t="s">
        <v>552</v>
      </c>
      <c r="M91" s="129">
        <v>1220.25341</v>
      </c>
      <c r="N91" s="129">
        <v>1462.70471</v>
      </c>
      <c r="O91" s="129">
        <v>1184.2668799999999</v>
      </c>
      <c r="P91" s="129">
        <v>1499.8956900000003</v>
      </c>
      <c r="Q91" s="129">
        <v>962.01433999999995</v>
      </c>
      <c r="R91" s="129">
        <v>1507.7247299999999</v>
      </c>
      <c r="S91" s="129">
        <v>1305.0019199999999</v>
      </c>
    </row>
    <row r="92" spans="1:19" ht="12.75" customHeight="1" x14ac:dyDescent="0.25">
      <c r="A92" s="130">
        <v>78</v>
      </c>
      <c r="B92" s="127" t="s">
        <v>322</v>
      </c>
      <c r="C92" s="238" t="s">
        <v>535</v>
      </c>
      <c r="D92" s="240">
        <v>15122.099030000001</v>
      </c>
      <c r="E92" s="129">
        <v>1168.1494600000001</v>
      </c>
      <c r="F92" s="129">
        <v>1294.8704699999996</v>
      </c>
      <c r="G92" s="129">
        <v>1816.4281800000003</v>
      </c>
      <c r="H92" s="129">
        <v>988.28610000000003</v>
      </c>
      <c r="I92" s="129">
        <v>1754.90365</v>
      </c>
      <c r="J92" s="130">
        <v>78</v>
      </c>
      <c r="K92" s="127" t="s">
        <v>322</v>
      </c>
      <c r="L92" s="238" t="s">
        <v>535</v>
      </c>
      <c r="M92" s="129">
        <v>1198.2082499999999</v>
      </c>
      <c r="N92" s="129">
        <v>1156.41067</v>
      </c>
      <c r="O92" s="129">
        <v>1332.5307100000002</v>
      </c>
      <c r="P92" s="129">
        <v>1214.54664</v>
      </c>
      <c r="Q92" s="129">
        <v>1106.3856499999999</v>
      </c>
      <c r="R92" s="129">
        <v>800.48704999999973</v>
      </c>
      <c r="S92" s="129">
        <v>1290.8922</v>
      </c>
    </row>
    <row r="93" spans="1:19" ht="12.75" customHeight="1" x14ac:dyDescent="0.25">
      <c r="A93" s="130">
        <v>79</v>
      </c>
      <c r="B93" s="127" t="s">
        <v>419</v>
      </c>
      <c r="C93" s="238" t="s">
        <v>772</v>
      </c>
      <c r="D93" s="239">
        <v>14871.155409999999</v>
      </c>
      <c r="E93" s="129">
        <v>435.20061999999996</v>
      </c>
      <c r="F93" s="129">
        <v>185.13550000000001</v>
      </c>
      <c r="G93" s="129">
        <v>1146.25926</v>
      </c>
      <c r="H93" s="129">
        <v>2492.4812499999998</v>
      </c>
      <c r="I93" s="129">
        <v>1809.2945</v>
      </c>
      <c r="J93" s="130">
        <v>79</v>
      </c>
      <c r="K93" s="127" t="s">
        <v>419</v>
      </c>
      <c r="L93" s="238" t="s">
        <v>772</v>
      </c>
      <c r="M93" s="129">
        <v>1290.9813999999999</v>
      </c>
      <c r="N93" s="129">
        <v>1751.0028</v>
      </c>
      <c r="O93" s="129">
        <v>1419.6878100000001</v>
      </c>
      <c r="P93" s="129">
        <v>932.95281999999997</v>
      </c>
      <c r="Q93" s="129">
        <v>1338.7686099999999</v>
      </c>
      <c r="R93" s="129">
        <v>1549.9145999999998</v>
      </c>
      <c r="S93" s="129">
        <v>519.47623999999996</v>
      </c>
    </row>
    <row r="94" spans="1:19" ht="12.75" customHeight="1" x14ac:dyDescent="0.25">
      <c r="A94" s="130">
        <v>80</v>
      </c>
      <c r="B94" s="127" t="s">
        <v>151</v>
      </c>
      <c r="C94" s="238" t="s">
        <v>583</v>
      </c>
      <c r="D94" s="240">
        <v>14644.71715</v>
      </c>
      <c r="E94" s="129">
        <v>721.55425000000014</v>
      </c>
      <c r="F94" s="129">
        <v>273.27459999999996</v>
      </c>
      <c r="G94" s="129">
        <v>830.91156999999998</v>
      </c>
      <c r="H94" s="129">
        <v>1529.3568400000001</v>
      </c>
      <c r="I94" s="129">
        <v>2419.6437500000002</v>
      </c>
      <c r="J94" s="130">
        <v>80</v>
      </c>
      <c r="K94" s="127" t="s">
        <v>151</v>
      </c>
      <c r="L94" s="238" t="s">
        <v>583</v>
      </c>
      <c r="M94" s="129">
        <v>1503.6114799999998</v>
      </c>
      <c r="N94" s="129">
        <v>1608.7542699999999</v>
      </c>
      <c r="O94" s="129">
        <v>1508.97479</v>
      </c>
      <c r="P94" s="129">
        <v>1048.22039</v>
      </c>
      <c r="Q94" s="129">
        <v>601.50977999999998</v>
      </c>
      <c r="R94" s="129">
        <v>1207.9142899999999</v>
      </c>
      <c r="S94" s="129">
        <v>1390.9911400000001</v>
      </c>
    </row>
    <row r="95" spans="1:19" ht="12.75" customHeight="1" x14ac:dyDescent="0.25">
      <c r="A95" s="130">
        <v>81</v>
      </c>
      <c r="B95" s="127" t="s">
        <v>210</v>
      </c>
      <c r="C95" s="238" t="s">
        <v>575</v>
      </c>
      <c r="D95" s="240">
        <v>14630.840340000001</v>
      </c>
      <c r="E95" s="129">
        <v>796.8934999999999</v>
      </c>
      <c r="F95" s="129">
        <v>1079.09674</v>
      </c>
      <c r="G95" s="129">
        <v>1951.5535400000001</v>
      </c>
      <c r="H95" s="129">
        <v>1264.3856199999998</v>
      </c>
      <c r="I95" s="129">
        <v>1435.23072</v>
      </c>
      <c r="J95" s="130">
        <v>81</v>
      </c>
      <c r="K95" s="127" t="s">
        <v>210</v>
      </c>
      <c r="L95" s="238" t="s">
        <v>575</v>
      </c>
      <c r="M95" s="129">
        <v>680.19576000000006</v>
      </c>
      <c r="N95" s="129">
        <v>1116.3579</v>
      </c>
      <c r="O95" s="129">
        <v>1499.6787099999999</v>
      </c>
      <c r="P95" s="129">
        <v>1255.5703999999996</v>
      </c>
      <c r="Q95" s="129">
        <v>1503.6063000000001</v>
      </c>
      <c r="R95" s="129">
        <v>1005.6627199999999</v>
      </c>
      <c r="S95" s="129">
        <v>1042.60843</v>
      </c>
    </row>
    <row r="96" spans="1:19" ht="12.75" customHeight="1" x14ac:dyDescent="0.25">
      <c r="A96" s="130">
        <v>82</v>
      </c>
      <c r="B96" s="127" t="s">
        <v>392</v>
      </c>
      <c r="C96" s="238" t="s">
        <v>572</v>
      </c>
      <c r="D96" s="240">
        <v>14603.670999999998</v>
      </c>
      <c r="E96" s="129">
        <v>1031.7739300000001</v>
      </c>
      <c r="F96" s="129">
        <v>969.93166999999983</v>
      </c>
      <c r="G96" s="129">
        <v>988.46733999999981</v>
      </c>
      <c r="H96" s="129">
        <v>1074.4661999999998</v>
      </c>
      <c r="I96" s="129">
        <v>1525.9608899999998</v>
      </c>
      <c r="J96" s="130">
        <v>82</v>
      </c>
      <c r="K96" s="127" t="s">
        <v>392</v>
      </c>
      <c r="L96" s="238" t="s">
        <v>572</v>
      </c>
      <c r="M96" s="129">
        <v>1009.6703199999997</v>
      </c>
      <c r="N96" s="129">
        <v>1702.2128299999995</v>
      </c>
      <c r="O96" s="129">
        <v>1403.3215600000001</v>
      </c>
      <c r="P96" s="129">
        <v>1770.7564700000003</v>
      </c>
      <c r="Q96" s="129">
        <v>1185.9265399999999</v>
      </c>
      <c r="R96" s="129">
        <v>1109.8612199999998</v>
      </c>
      <c r="S96" s="129">
        <v>831.32203000000004</v>
      </c>
    </row>
    <row r="97" spans="1:19" ht="12.75" customHeight="1" x14ac:dyDescent="0.25">
      <c r="A97" s="130">
        <v>83</v>
      </c>
      <c r="B97" s="127" t="s">
        <v>437</v>
      </c>
      <c r="C97" s="238" t="s">
        <v>773</v>
      </c>
      <c r="D97" s="239">
        <v>14108.131539999998</v>
      </c>
      <c r="E97" s="129">
        <v>3.5661499999999999</v>
      </c>
      <c r="F97" s="129">
        <v>35.868000000000002</v>
      </c>
      <c r="G97" s="129">
        <v>196.80282</v>
      </c>
      <c r="H97" s="129">
        <v>1827.53808</v>
      </c>
      <c r="I97" s="129">
        <v>2640.9517999999994</v>
      </c>
      <c r="J97" s="130">
        <v>83</v>
      </c>
      <c r="K97" s="127" t="s">
        <v>437</v>
      </c>
      <c r="L97" s="238" t="s">
        <v>773</v>
      </c>
      <c r="M97" s="129">
        <v>1881.4574</v>
      </c>
      <c r="N97" s="129">
        <v>1174.5283600000002</v>
      </c>
      <c r="O97" s="129">
        <v>1579.2525899999998</v>
      </c>
      <c r="P97" s="129">
        <v>988.74774000000014</v>
      </c>
      <c r="Q97" s="129">
        <v>1208.15598</v>
      </c>
      <c r="R97" s="129">
        <v>840.20199000000002</v>
      </c>
      <c r="S97" s="129">
        <v>1731.0606300000002</v>
      </c>
    </row>
    <row r="98" spans="1:19" ht="12.75" customHeight="1" x14ac:dyDescent="0.25">
      <c r="A98" s="130">
        <v>84</v>
      </c>
      <c r="B98" s="127" t="s">
        <v>120</v>
      </c>
      <c r="C98" s="238" t="s">
        <v>542</v>
      </c>
      <c r="D98" s="240">
        <v>13432.641390000001</v>
      </c>
      <c r="E98" s="129">
        <v>714.24911999999995</v>
      </c>
      <c r="F98" s="129">
        <v>593.88078000000007</v>
      </c>
      <c r="G98" s="129">
        <v>1493.8596900000002</v>
      </c>
      <c r="H98" s="129">
        <v>687.41451999999992</v>
      </c>
      <c r="I98" s="129">
        <v>1976.3074800000002</v>
      </c>
      <c r="J98" s="130">
        <v>84</v>
      </c>
      <c r="K98" s="127" t="s">
        <v>120</v>
      </c>
      <c r="L98" s="238" t="s">
        <v>542</v>
      </c>
      <c r="M98" s="129">
        <v>1504.6879100000001</v>
      </c>
      <c r="N98" s="129">
        <v>1146.3907300000001</v>
      </c>
      <c r="O98" s="129">
        <v>1234.1186399999999</v>
      </c>
      <c r="P98" s="129">
        <v>898.97226000000012</v>
      </c>
      <c r="Q98" s="129">
        <v>966.98285999999996</v>
      </c>
      <c r="R98" s="129">
        <v>806.23761000000013</v>
      </c>
      <c r="S98" s="129">
        <v>1409.5397899999998</v>
      </c>
    </row>
    <row r="99" spans="1:19" ht="12.75" customHeight="1" x14ac:dyDescent="0.25">
      <c r="A99" s="130">
        <v>85</v>
      </c>
      <c r="B99" s="127" t="s">
        <v>44</v>
      </c>
      <c r="C99" s="238" t="s">
        <v>560</v>
      </c>
      <c r="D99" s="240">
        <v>13415.068210000001</v>
      </c>
      <c r="E99" s="129">
        <v>1662.0412900000001</v>
      </c>
      <c r="F99" s="129">
        <v>2316.61499</v>
      </c>
      <c r="G99" s="129">
        <v>2866.3926299999994</v>
      </c>
      <c r="H99" s="129">
        <v>1359.6271999999999</v>
      </c>
      <c r="I99" s="129">
        <v>1293.3532699999998</v>
      </c>
      <c r="J99" s="130">
        <v>85</v>
      </c>
      <c r="K99" s="127" t="s">
        <v>44</v>
      </c>
      <c r="L99" s="238" t="s">
        <v>560</v>
      </c>
      <c r="M99" s="129">
        <v>1401.5578200000002</v>
      </c>
      <c r="N99" s="129">
        <v>807.82375000000002</v>
      </c>
      <c r="O99" s="129">
        <v>628.48334</v>
      </c>
      <c r="P99" s="129">
        <v>322.94660999999996</v>
      </c>
      <c r="Q99" s="129">
        <v>269.66800000000001</v>
      </c>
      <c r="R99" s="129">
        <v>243.40195999999997</v>
      </c>
      <c r="S99" s="129">
        <v>243.15735000000001</v>
      </c>
    </row>
    <row r="100" spans="1:19" ht="12.75" customHeight="1" x14ac:dyDescent="0.25">
      <c r="A100" s="130">
        <v>86</v>
      </c>
      <c r="B100" s="127" t="s">
        <v>13</v>
      </c>
      <c r="C100" s="238" t="s">
        <v>561</v>
      </c>
      <c r="D100" s="240">
        <v>13317.165990000001</v>
      </c>
      <c r="E100" s="129">
        <v>585.69151000000011</v>
      </c>
      <c r="F100" s="129">
        <v>3166.0687699999999</v>
      </c>
      <c r="G100" s="129">
        <v>1564.71894</v>
      </c>
      <c r="H100" s="129">
        <v>1085.8539000000001</v>
      </c>
      <c r="I100" s="129">
        <v>1451.07618</v>
      </c>
      <c r="J100" s="130">
        <v>86</v>
      </c>
      <c r="K100" s="127" t="s">
        <v>13</v>
      </c>
      <c r="L100" s="238" t="s">
        <v>561</v>
      </c>
      <c r="M100" s="129">
        <v>992.30445999999995</v>
      </c>
      <c r="N100" s="129">
        <v>262.36410999999998</v>
      </c>
      <c r="O100" s="129">
        <v>1096.08672</v>
      </c>
      <c r="P100" s="129">
        <v>1554.19751</v>
      </c>
      <c r="Q100" s="129">
        <v>474.95103</v>
      </c>
      <c r="R100" s="129">
        <v>405.00558000000001</v>
      </c>
      <c r="S100" s="129">
        <v>678.84727999999996</v>
      </c>
    </row>
    <row r="101" spans="1:19" ht="12.75" customHeight="1" x14ac:dyDescent="0.25">
      <c r="A101" s="130">
        <v>87</v>
      </c>
      <c r="B101" s="127" t="s">
        <v>177</v>
      </c>
      <c r="C101" s="238" t="s">
        <v>610</v>
      </c>
      <c r="D101" s="239">
        <v>13274.520129999999</v>
      </c>
      <c r="E101" s="129">
        <v>7.1774400000000007</v>
      </c>
      <c r="F101" s="129">
        <v>35.281439999999996</v>
      </c>
      <c r="G101" s="129">
        <v>23.229189999999999</v>
      </c>
      <c r="H101" s="129">
        <v>27.256740000000001</v>
      </c>
      <c r="I101" s="129">
        <v>87.244</v>
      </c>
      <c r="J101" s="130">
        <v>87</v>
      </c>
      <c r="K101" s="127" t="s">
        <v>177</v>
      </c>
      <c r="L101" s="238" t="s">
        <v>610</v>
      </c>
      <c r="M101" s="129">
        <v>33.861180000000004</v>
      </c>
      <c r="N101" s="129">
        <v>744.07150000000001</v>
      </c>
      <c r="O101" s="129">
        <v>2975.3433999999993</v>
      </c>
      <c r="P101" s="129">
        <v>1678.77658</v>
      </c>
      <c r="Q101" s="129">
        <v>5676.4393799999998</v>
      </c>
      <c r="R101" s="129">
        <v>1834.3479799999998</v>
      </c>
      <c r="S101" s="129">
        <v>151.4913</v>
      </c>
    </row>
    <row r="102" spans="1:19" ht="12.75" customHeight="1" x14ac:dyDescent="0.25">
      <c r="A102" s="130">
        <v>88</v>
      </c>
      <c r="B102" s="127" t="s">
        <v>417</v>
      </c>
      <c r="C102" s="238" t="s">
        <v>599</v>
      </c>
      <c r="D102" s="240">
        <v>13064.301790000001</v>
      </c>
      <c r="E102" s="129">
        <v>191.13863000000001</v>
      </c>
      <c r="F102" s="129">
        <v>604.49311999999998</v>
      </c>
      <c r="G102" s="129">
        <v>446.01431999999994</v>
      </c>
      <c r="H102" s="129">
        <v>876.04502000000002</v>
      </c>
      <c r="I102" s="129">
        <v>1962.4223399999998</v>
      </c>
      <c r="J102" s="130">
        <v>88</v>
      </c>
      <c r="K102" s="127" t="s">
        <v>417</v>
      </c>
      <c r="L102" s="238" t="s">
        <v>599</v>
      </c>
      <c r="M102" s="129">
        <v>1725.8191800000002</v>
      </c>
      <c r="N102" s="129">
        <v>1368.0945200000001</v>
      </c>
      <c r="O102" s="129">
        <v>792.81872999999985</v>
      </c>
      <c r="P102" s="129">
        <v>2020.4353499999997</v>
      </c>
      <c r="Q102" s="129">
        <v>1427.0207800000001</v>
      </c>
      <c r="R102" s="129">
        <v>1257.8871999999999</v>
      </c>
      <c r="S102" s="129">
        <v>392.11259999999999</v>
      </c>
    </row>
    <row r="103" spans="1:19" ht="12.75" customHeight="1" x14ac:dyDescent="0.25">
      <c r="A103" s="130">
        <v>89</v>
      </c>
      <c r="B103" s="127" t="s">
        <v>425</v>
      </c>
      <c r="C103" s="238" t="s">
        <v>602</v>
      </c>
      <c r="D103" s="239">
        <v>12847.037089999998</v>
      </c>
      <c r="E103" s="129">
        <v>175.51025000000004</v>
      </c>
      <c r="F103" s="129">
        <v>938.46970999999985</v>
      </c>
      <c r="G103" s="129">
        <v>632.92809999999986</v>
      </c>
      <c r="H103" s="129">
        <v>1103.8873699999997</v>
      </c>
      <c r="I103" s="129">
        <v>1086.67362</v>
      </c>
      <c r="J103" s="130">
        <v>89</v>
      </c>
      <c r="K103" s="127" t="s">
        <v>425</v>
      </c>
      <c r="L103" s="238" t="s">
        <v>602</v>
      </c>
      <c r="M103" s="129">
        <v>1010.3639599999999</v>
      </c>
      <c r="N103" s="129">
        <v>1490.1097399999999</v>
      </c>
      <c r="O103" s="129">
        <v>1564.8049199999996</v>
      </c>
      <c r="P103" s="129">
        <v>1564.7234499999995</v>
      </c>
      <c r="Q103" s="129">
        <v>1488.6633299999996</v>
      </c>
      <c r="R103" s="129">
        <v>1094.6720600000001</v>
      </c>
      <c r="S103" s="129">
        <v>696.23057999999992</v>
      </c>
    </row>
    <row r="104" spans="1:19" ht="12.75" customHeight="1" x14ac:dyDescent="0.25">
      <c r="A104" s="130">
        <v>90</v>
      </c>
      <c r="B104" s="127" t="s">
        <v>119</v>
      </c>
      <c r="C104" s="238" t="s">
        <v>559</v>
      </c>
      <c r="D104" s="240">
        <v>12683.174300000001</v>
      </c>
      <c r="E104" s="129">
        <v>0</v>
      </c>
      <c r="F104" s="129">
        <v>0</v>
      </c>
      <c r="G104" s="129">
        <v>0.31939999999999996</v>
      </c>
      <c r="H104" s="129">
        <v>427.57094999999998</v>
      </c>
      <c r="I104" s="129">
        <v>5055.5655000000006</v>
      </c>
      <c r="J104" s="130">
        <v>90</v>
      </c>
      <c r="K104" s="127" t="s">
        <v>119</v>
      </c>
      <c r="L104" s="238" t="s">
        <v>559</v>
      </c>
      <c r="M104" s="129">
        <v>7018.6716400000005</v>
      </c>
      <c r="N104" s="129">
        <v>181.04680999999999</v>
      </c>
      <c r="O104" s="129">
        <v>0</v>
      </c>
      <c r="P104" s="129">
        <v>0</v>
      </c>
      <c r="Q104" s="129">
        <v>0</v>
      </c>
      <c r="R104" s="129">
        <v>0</v>
      </c>
      <c r="S104" s="129">
        <v>0</v>
      </c>
    </row>
    <row r="105" spans="1:19" ht="12.75" customHeight="1" x14ac:dyDescent="0.25">
      <c r="A105" s="130">
        <v>91</v>
      </c>
      <c r="B105" s="127" t="s">
        <v>321</v>
      </c>
      <c r="C105" s="238" t="s">
        <v>545</v>
      </c>
      <c r="D105" s="240">
        <v>12452.932649999999</v>
      </c>
      <c r="E105" s="129">
        <v>931.23450999999989</v>
      </c>
      <c r="F105" s="129">
        <v>1418.5441899999998</v>
      </c>
      <c r="G105" s="129">
        <v>1486.7587199999998</v>
      </c>
      <c r="H105" s="129">
        <v>1106.4119499999997</v>
      </c>
      <c r="I105" s="129">
        <v>1995.0277899999996</v>
      </c>
      <c r="J105" s="130">
        <v>91</v>
      </c>
      <c r="K105" s="127" t="s">
        <v>321</v>
      </c>
      <c r="L105" s="238" t="s">
        <v>545</v>
      </c>
      <c r="M105" s="129">
        <v>1072.8666699999999</v>
      </c>
      <c r="N105" s="129">
        <v>580.95823999999993</v>
      </c>
      <c r="O105" s="129">
        <v>498.66018000000003</v>
      </c>
      <c r="P105" s="129">
        <v>1018.9433700000001</v>
      </c>
      <c r="Q105" s="129">
        <v>559.41643999999997</v>
      </c>
      <c r="R105" s="129">
        <v>1239.93894</v>
      </c>
      <c r="S105" s="129">
        <v>544.17165</v>
      </c>
    </row>
    <row r="106" spans="1:19" ht="12.75" customHeight="1" x14ac:dyDescent="0.25">
      <c r="A106" s="130">
        <v>92</v>
      </c>
      <c r="B106" s="127" t="s">
        <v>404</v>
      </c>
      <c r="C106" s="238" t="s">
        <v>537</v>
      </c>
      <c r="D106" s="240">
        <v>12446.381300000001</v>
      </c>
      <c r="E106" s="129">
        <v>1123.6257499999999</v>
      </c>
      <c r="F106" s="129">
        <v>489.85949999999997</v>
      </c>
      <c r="G106" s="129">
        <v>862.02675999999985</v>
      </c>
      <c r="H106" s="129">
        <v>656.43700000000001</v>
      </c>
      <c r="I106" s="129">
        <v>645.30066999999997</v>
      </c>
      <c r="J106" s="130">
        <v>92</v>
      </c>
      <c r="K106" s="127" t="s">
        <v>404</v>
      </c>
      <c r="L106" s="238" t="s">
        <v>537</v>
      </c>
      <c r="M106" s="129">
        <v>1256.6950400000001</v>
      </c>
      <c r="N106" s="129">
        <v>1558.7961499999999</v>
      </c>
      <c r="O106" s="129">
        <v>561.46</v>
      </c>
      <c r="P106" s="129">
        <v>1349.5410099999999</v>
      </c>
      <c r="Q106" s="129">
        <v>2365.3489399999999</v>
      </c>
      <c r="R106" s="129">
        <v>943.33051</v>
      </c>
      <c r="S106" s="129">
        <v>633.95997000000011</v>
      </c>
    </row>
    <row r="107" spans="1:19" ht="12.75" customHeight="1" x14ac:dyDescent="0.25">
      <c r="A107" s="130">
        <v>93</v>
      </c>
      <c r="B107" s="127" t="s">
        <v>153</v>
      </c>
      <c r="C107" s="238" t="s">
        <v>568</v>
      </c>
      <c r="D107" s="239">
        <v>12390.461060000001</v>
      </c>
      <c r="E107" s="129">
        <v>881.93143000000009</v>
      </c>
      <c r="F107" s="129">
        <v>1183.6140399999997</v>
      </c>
      <c r="G107" s="129">
        <v>1436.8310699999997</v>
      </c>
      <c r="H107" s="129">
        <v>866.75963000000013</v>
      </c>
      <c r="I107" s="129">
        <v>1234.8671299999996</v>
      </c>
      <c r="J107" s="130">
        <v>93</v>
      </c>
      <c r="K107" s="127" t="s">
        <v>153</v>
      </c>
      <c r="L107" s="238" t="s">
        <v>568</v>
      </c>
      <c r="M107" s="129">
        <v>704.10602999999992</v>
      </c>
      <c r="N107" s="129">
        <v>896.71424000000002</v>
      </c>
      <c r="O107" s="129">
        <v>825.62922000000003</v>
      </c>
      <c r="P107" s="129">
        <v>1181.1222399999997</v>
      </c>
      <c r="Q107" s="129">
        <v>992.22031000000015</v>
      </c>
      <c r="R107" s="129">
        <v>1114.2772400000001</v>
      </c>
      <c r="S107" s="129">
        <v>1072.3884800000001</v>
      </c>
    </row>
    <row r="108" spans="1:19" ht="12.75" customHeight="1" x14ac:dyDescent="0.25">
      <c r="A108" s="130">
        <v>94</v>
      </c>
      <c r="B108" s="127" t="s">
        <v>388</v>
      </c>
      <c r="C108" s="238" t="s">
        <v>573</v>
      </c>
      <c r="D108" s="240">
        <v>12311.93255</v>
      </c>
      <c r="E108" s="129">
        <v>528.26466000000005</v>
      </c>
      <c r="F108" s="129">
        <v>1070.2857300000001</v>
      </c>
      <c r="G108" s="129">
        <v>1118.1859099999999</v>
      </c>
      <c r="H108" s="129">
        <v>1185.1172000000001</v>
      </c>
      <c r="I108" s="129">
        <v>1184.13724</v>
      </c>
      <c r="J108" s="130">
        <v>94</v>
      </c>
      <c r="K108" s="127" t="s">
        <v>388</v>
      </c>
      <c r="L108" s="238" t="s">
        <v>573</v>
      </c>
      <c r="M108" s="129">
        <v>1283.52196</v>
      </c>
      <c r="N108" s="129">
        <v>828.26344000000006</v>
      </c>
      <c r="O108" s="129">
        <v>897.52301</v>
      </c>
      <c r="P108" s="129">
        <v>1083.2095199999999</v>
      </c>
      <c r="Q108" s="129">
        <v>819.43020000000001</v>
      </c>
      <c r="R108" s="129">
        <v>1118.0359799999999</v>
      </c>
      <c r="S108" s="129">
        <v>1195.9577000000002</v>
      </c>
    </row>
    <row r="109" spans="1:19" ht="12.75" customHeight="1" x14ac:dyDescent="0.25">
      <c r="A109" s="130">
        <v>95</v>
      </c>
      <c r="B109" s="127" t="s">
        <v>106</v>
      </c>
      <c r="C109" s="238" t="s">
        <v>558</v>
      </c>
      <c r="D109" s="240">
        <v>12199.39128</v>
      </c>
      <c r="E109" s="129">
        <v>698.01842000000011</v>
      </c>
      <c r="F109" s="129">
        <v>997.18306999999982</v>
      </c>
      <c r="G109" s="129">
        <v>1004.2864399999996</v>
      </c>
      <c r="H109" s="129">
        <v>1152.1251999999999</v>
      </c>
      <c r="I109" s="129">
        <v>1037.75314</v>
      </c>
      <c r="J109" s="130">
        <v>95</v>
      </c>
      <c r="K109" s="127" t="s">
        <v>106</v>
      </c>
      <c r="L109" s="238" t="s">
        <v>558</v>
      </c>
      <c r="M109" s="129">
        <v>724.51167000000009</v>
      </c>
      <c r="N109" s="129">
        <v>895.08442999999988</v>
      </c>
      <c r="O109" s="129">
        <v>1204.88768</v>
      </c>
      <c r="P109" s="129">
        <v>1262.1271999999997</v>
      </c>
      <c r="Q109" s="129">
        <v>1127.9964499999999</v>
      </c>
      <c r="R109" s="129">
        <v>1094.4331200000001</v>
      </c>
      <c r="S109" s="129">
        <v>1000.9844599999999</v>
      </c>
    </row>
    <row r="110" spans="1:19" ht="12.75" customHeight="1" x14ac:dyDescent="0.25">
      <c r="A110" s="130">
        <v>96</v>
      </c>
      <c r="B110" s="127" t="s">
        <v>420</v>
      </c>
      <c r="C110" s="238" t="s">
        <v>774</v>
      </c>
      <c r="D110" s="240">
        <v>12017.875290000002</v>
      </c>
      <c r="E110" s="129">
        <v>312.97890999999998</v>
      </c>
      <c r="F110" s="129">
        <v>226.63891999999998</v>
      </c>
      <c r="G110" s="129">
        <v>318.60878000000002</v>
      </c>
      <c r="H110" s="129">
        <v>476.68232000000006</v>
      </c>
      <c r="I110" s="129">
        <v>459.76696000000015</v>
      </c>
      <c r="J110" s="130">
        <v>96</v>
      </c>
      <c r="K110" s="127" t="s">
        <v>420</v>
      </c>
      <c r="L110" s="238" t="s">
        <v>774</v>
      </c>
      <c r="M110" s="129">
        <v>178.76586</v>
      </c>
      <c r="N110" s="129">
        <v>392.56465999999995</v>
      </c>
      <c r="O110" s="129">
        <v>463.76313999999996</v>
      </c>
      <c r="P110" s="129">
        <v>1285.3408000000004</v>
      </c>
      <c r="Q110" s="129">
        <v>2686.5728500000005</v>
      </c>
      <c r="R110" s="129">
        <v>2580.2425700000008</v>
      </c>
      <c r="S110" s="129">
        <v>2635.9495199999997</v>
      </c>
    </row>
    <row r="111" spans="1:19" ht="12.75" customHeight="1" x14ac:dyDescent="0.25">
      <c r="A111" s="130">
        <v>97</v>
      </c>
      <c r="B111" s="127" t="s">
        <v>403</v>
      </c>
      <c r="C111" s="238" t="s">
        <v>569</v>
      </c>
      <c r="D111" s="239">
        <v>11782.887920000001</v>
      </c>
      <c r="E111" s="129">
        <v>521.41218000000003</v>
      </c>
      <c r="F111" s="129">
        <v>1168.5729399999998</v>
      </c>
      <c r="G111" s="129">
        <v>1440.49578</v>
      </c>
      <c r="H111" s="129">
        <v>1016.7437599999998</v>
      </c>
      <c r="I111" s="129">
        <v>1092.14833</v>
      </c>
      <c r="J111" s="130">
        <v>97</v>
      </c>
      <c r="K111" s="127" t="s">
        <v>403</v>
      </c>
      <c r="L111" s="238" t="s">
        <v>569</v>
      </c>
      <c r="M111" s="129">
        <v>754.0402499999999</v>
      </c>
      <c r="N111" s="129">
        <v>814.19771000000003</v>
      </c>
      <c r="O111" s="129">
        <v>512.58782000000008</v>
      </c>
      <c r="P111" s="129">
        <v>727.45092</v>
      </c>
      <c r="Q111" s="129">
        <v>1211.7720100000001</v>
      </c>
      <c r="R111" s="129">
        <v>1602.3113099999998</v>
      </c>
      <c r="S111" s="129">
        <v>921.15490999999997</v>
      </c>
    </row>
    <row r="112" spans="1:19" ht="12.75" customHeight="1" x14ac:dyDescent="0.25">
      <c r="A112" s="130">
        <v>98</v>
      </c>
      <c r="B112" s="127" t="s">
        <v>412</v>
      </c>
      <c r="C112" s="238" t="s">
        <v>564</v>
      </c>
      <c r="D112" s="240">
        <v>11735.964679999999</v>
      </c>
      <c r="E112" s="129">
        <v>432.86637999999999</v>
      </c>
      <c r="F112" s="129">
        <v>458.16640999999998</v>
      </c>
      <c r="G112" s="129">
        <v>442.81592999999992</v>
      </c>
      <c r="H112" s="129">
        <v>549.48756000000003</v>
      </c>
      <c r="I112" s="129">
        <v>882.01951999999983</v>
      </c>
      <c r="J112" s="130">
        <v>98</v>
      </c>
      <c r="K112" s="127" t="s">
        <v>412</v>
      </c>
      <c r="L112" s="238" t="s">
        <v>564</v>
      </c>
      <c r="M112" s="129">
        <v>1125.18643</v>
      </c>
      <c r="N112" s="129">
        <v>691.60169999999994</v>
      </c>
      <c r="O112" s="129">
        <v>1039.42831</v>
      </c>
      <c r="P112" s="129">
        <v>1898.9222199999999</v>
      </c>
      <c r="Q112" s="129">
        <v>1791.1933399999998</v>
      </c>
      <c r="R112" s="129">
        <v>1133.61601</v>
      </c>
      <c r="S112" s="129">
        <v>1290.6608699999999</v>
      </c>
    </row>
    <row r="113" spans="1:19" ht="12.75" customHeight="1" x14ac:dyDescent="0.25">
      <c r="A113" s="130">
        <v>99</v>
      </c>
      <c r="B113" s="127" t="s">
        <v>72</v>
      </c>
      <c r="C113" s="238" t="s">
        <v>565</v>
      </c>
      <c r="D113" s="240">
        <v>11561.720079999999</v>
      </c>
      <c r="E113" s="129">
        <v>721.24043999999992</v>
      </c>
      <c r="F113" s="129">
        <v>1419.2217799999999</v>
      </c>
      <c r="G113" s="129">
        <v>750.12807000000009</v>
      </c>
      <c r="H113" s="129">
        <v>901.87786999999992</v>
      </c>
      <c r="I113" s="129">
        <v>636.92472000000021</v>
      </c>
      <c r="J113" s="130">
        <v>99</v>
      </c>
      <c r="K113" s="127" t="s">
        <v>72</v>
      </c>
      <c r="L113" s="238" t="s">
        <v>565</v>
      </c>
      <c r="M113" s="129">
        <v>444.59391999999997</v>
      </c>
      <c r="N113" s="129">
        <v>1644.4530199999997</v>
      </c>
      <c r="O113" s="129">
        <v>974.46297000000004</v>
      </c>
      <c r="P113" s="129">
        <v>1277.60285</v>
      </c>
      <c r="Q113" s="129">
        <v>981.46171999999979</v>
      </c>
      <c r="R113" s="129">
        <v>1331.01413</v>
      </c>
      <c r="S113" s="129">
        <v>478.73858999999999</v>
      </c>
    </row>
    <row r="114" spans="1:19" ht="12.75" customHeight="1" x14ac:dyDescent="0.25">
      <c r="A114" s="130">
        <v>100</v>
      </c>
      <c r="B114" s="127" t="s">
        <v>66</v>
      </c>
      <c r="C114" s="238" t="s">
        <v>563</v>
      </c>
      <c r="D114" s="240">
        <v>11452.720499999999</v>
      </c>
      <c r="E114" s="129">
        <v>105.63876</v>
      </c>
      <c r="F114" s="129">
        <v>1107.36734</v>
      </c>
      <c r="G114" s="129">
        <v>744.42359999999996</v>
      </c>
      <c r="H114" s="129">
        <v>832.42322000000001</v>
      </c>
      <c r="I114" s="129">
        <v>1126.3282700000002</v>
      </c>
      <c r="J114" s="130">
        <v>100</v>
      </c>
      <c r="K114" s="127" t="s">
        <v>66</v>
      </c>
      <c r="L114" s="238" t="s">
        <v>563</v>
      </c>
      <c r="M114" s="129">
        <v>886.35113000000013</v>
      </c>
      <c r="N114" s="129">
        <v>1116.6328699999999</v>
      </c>
      <c r="O114" s="129">
        <v>902.60183999999992</v>
      </c>
      <c r="P114" s="129">
        <v>1294.7809300000001</v>
      </c>
      <c r="Q114" s="129">
        <v>1658.8941999999997</v>
      </c>
      <c r="R114" s="129">
        <v>1091.9305199999999</v>
      </c>
      <c r="S114" s="129">
        <v>585.34781999999996</v>
      </c>
    </row>
    <row r="115" spans="1:19" ht="12.75" customHeight="1" x14ac:dyDescent="0.25">
      <c r="A115" s="284"/>
      <c r="B115" s="292" t="s">
        <v>792</v>
      </c>
      <c r="C115" s="241" t="s">
        <v>207</v>
      </c>
      <c r="D115" s="242">
        <v>583100.38115999976</v>
      </c>
      <c r="E115" s="260">
        <v>36082.432559999965</v>
      </c>
      <c r="F115" s="260">
        <v>41802.101479999983</v>
      </c>
      <c r="G115" s="260">
        <v>52616.112259999994</v>
      </c>
      <c r="H115" s="260">
        <v>43484.18065999994</v>
      </c>
      <c r="I115" s="260">
        <v>43394.374059999973</v>
      </c>
      <c r="J115" s="284"/>
      <c r="K115" s="284"/>
      <c r="L115" s="241" t="s">
        <v>207</v>
      </c>
      <c r="M115" s="260">
        <v>44293.282690000044</v>
      </c>
      <c r="N115" s="260">
        <v>59617.103139999985</v>
      </c>
      <c r="O115" s="260">
        <v>54831.015799999965</v>
      </c>
      <c r="P115" s="260">
        <v>51328.370959999971</v>
      </c>
      <c r="Q115" s="260">
        <v>59817.041509999945</v>
      </c>
      <c r="R115" s="260">
        <v>54397.63028999995</v>
      </c>
      <c r="S115" s="260">
        <v>41436.735750000065</v>
      </c>
    </row>
    <row r="116" spans="1:19" ht="9" customHeight="1" x14ac:dyDescent="0.25">
      <c r="I116" s="76" t="s">
        <v>344</v>
      </c>
      <c r="J116" s="225" t="s">
        <v>333</v>
      </c>
    </row>
    <row r="117" spans="1:19" ht="9" customHeight="1" x14ac:dyDescent="0.25">
      <c r="A117" s="52"/>
      <c r="J117" s="28" t="s">
        <v>245</v>
      </c>
    </row>
    <row r="118" spans="1:19" ht="9" customHeight="1" x14ac:dyDescent="0.25">
      <c r="J118" s="56" t="s">
        <v>477</v>
      </c>
    </row>
    <row r="119" spans="1:19" ht="9" customHeight="1" x14ac:dyDescent="0.25"/>
    <row r="120" spans="1:19" ht="12" customHeight="1" x14ac:dyDescent="0.25"/>
    <row r="121" spans="1:19" ht="12" customHeight="1" x14ac:dyDescent="0.25"/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2">
    <mergeCell ref="A4:A5"/>
    <mergeCell ref="B4:B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4" max="18" man="1"/>
    <brk id="85" max="18" man="1"/>
  </rowBreaks>
  <colBreaks count="1" manualBreakCount="1">
    <brk id="9" max="1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rgb="FFD9EFFF"/>
  </sheetPr>
  <dimension ref="A1:J2772"/>
  <sheetViews>
    <sheetView showGridLines="0" defaultGridColor="0" colorId="8" zoomScale="150" zoomScaleNormal="150" zoomScaleSheetLayoutView="100" workbookViewId="0">
      <selection activeCell="C4" sqref="C4"/>
    </sheetView>
  </sheetViews>
  <sheetFormatPr baseColWidth="10" defaultColWidth="30.28515625" defaultRowHeight="14.1" customHeight="1" x14ac:dyDescent="0.2"/>
  <cols>
    <col min="1" max="1" width="16.7109375" style="5" customWidth="1"/>
    <col min="2" max="2" width="8.42578125" style="5" customWidth="1"/>
    <col min="3" max="3" width="9.140625" style="5" customWidth="1"/>
    <col min="4" max="4" width="7.7109375" style="5" customWidth="1"/>
    <col min="5" max="5" width="8.7109375" style="5" customWidth="1"/>
    <col min="6" max="6" width="2.85546875" style="5" customWidth="1"/>
    <col min="7" max="9" width="4.28515625" style="5" customWidth="1"/>
    <col min="10" max="16384" width="30.28515625" style="5"/>
  </cols>
  <sheetData>
    <row r="1" spans="1:10" ht="14.1" customHeight="1" x14ac:dyDescent="0.25">
      <c r="A1" s="59" t="s">
        <v>795</v>
      </c>
      <c r="G1" s="21"/>
      <c r="H1" s="21"/>
      <c r="I1" s="21"/>
      <c r="J1" s="21"/>
    </row>
    <row r="2" spans="1:10" ht="5.0999999999999996" customHeight="1" x14ac:dyDescent="0.2">
      <c r="A2" s="16"/>
    </row>
    <row r="3" spans="1:10" ht="36.75" customHeight="1" x14ac:dyDescent="0.2">
      <c r="A3" s="101" t="s">
        <v>250</v>
      </c>
      <c r="B3" s="102" t="s">
        <v>276</v>
      </c>
      <c r="C3" s="102" t="s">
        <v>252</v>
      </c>
      <c r="D3" s="102" t="s">
        <v>328</v>
      </c>
      <c r="E3" s="103" t="s">
        <v>226</v>
      </c>
    </row>
    <row r="4" spans="1:10" s="18" customFormat="1" ht="12.95" customHeight="1" thickBot="1" x14ac:dyDescent="0.25">
      <c r="A4" s="141" t="s">
        <v>330</v>
      </c>
      <c r="B4" s="144"/>
      <c r="C4" s="144">
        <v>10249648.386560006</v>
      </c>
      <c r="D4" s="145">
        <f>+C4*100/$C$4</f>
        <v>100</v>
      </c>
      <c r="E4" s="146"/>
      <c r="F4" s="17"/>
      <c r="G4" s="17"/>
      <c r="H4" s="17"/>
      <c r="I4" s="17"/>
    </row>
    <row r="5" spans="1:10" s="18" customFormat="1" ht="5.0999999999999996" customHeight="1" thickTop="1" x14ac:dyDescent="0.2">
      <c r="A5" s="183"/>
      <c r="B5" s="195"/>
      <c r="C5" s="195"/>
      <c r="D5" s="196"/>
      <c r="E5" s="197"/>
      <c r="F5" s="17"/>
      <c r="G5" s="17"/>
      <c r="H5" s="17"/>
      <c r="I5" s="17"/>
    </row>
    <row r="6" spans="1:10" ht="11.1" customHeight="1" x14ac:dyDescent="0.2">
      <c r="A6" s="5" t="s">
        <v>262</v>
      </c>
      <c r="B6" s="61">
        <v>1517351.0041379989</v>
      </c>
      <c r="C6" s="61">
        <v>3437025.8293299959</v>
      </c>
      <c r="D6" s="63">
        <f>+C6*100/$C$4</f>
        <v>33.533109621953898</v>
      </c>
      <c r="E6" s="63">
        <f>+D6</f>
        <v>33.533109621953898</v>
      </c>
    </row>
    <row r="7" spans="1:10" ht="11.1" customHeight="1" x14ac:dyDescent="0.2">
      <c r="A7" s="5" t="s">
        <v>263</v>
      </c>
      <c r="B7" s="61">
        <v>784600.89156499889</v>
      </c>
      <c r="C7" s="61">
        <v>1446746.9468800016</v>
      </c>
      <c r="D7" s="63">
        <f t="shared" ref="D7:D56" si="0">+C7*100/$C$4</f>
        <v>14.115088560277526</v>
      </c>
      <c r="E7" s="63">
        <f>+E6+D7</f>
        <v>47.648198182231425</v>
      </c>
    </row>
    <row r="8" spans="1:10" ht="11.1" customHeight="1" x14ac:dyDescent="0.2">
      <c r="A8" s="5" t="s">
        <v>258</v>
      </c>
      <c r="B8" s="61">
        <v>291786.12712800037</v>
      </c>
      <c r="C8" s="61">
        <v>523755.76859000028</v>
      </c>
      <c r="D8" s="63">
        <f t="shared" si="0"/>
        <v>5.1099876682285252</v>
      </c>
      <c r="E8" s="63">
        <f t="shared" ref="E8:E56" si="1">+E7+D8</f>
        <v>52.758185850459952</v>
      </c>
    </row>
    <row r="9" spans="1:10" ht="11.1" customHeight="1" x14ac:dyDescent="0.2">
      <c r="A9" s="5" t="s">
        <v>195</v>
      </c>
      <c r="B9" s="61">
        <v>451086.58619500016</v>
      </c>
      <c r="C9" s="61">
        <v>449172.46477000008</v>
      </c>
      <c r="D9" s="63">
        <f t="shared" si="0"/>
        <v>4.3823207180353982</v>
      </c>
      <c r="E9" s="63">
        <f t="shared" si="1"/>
        <v>57.140506568495354</v>
      </c>
    </row>
    <row r="10" spans="1:10" ht="11.1" customHeight="1" x14ac:dyDescent="0.2">
      <c r="A10" s="5" t="s">
        <v>213</v>
      </c>
      <c r="B10" s="61">
        <v>176068.12186699989</v>
      </c>
      <c r="C10" s="61">
        <v>405613.16491000028</v>
      </c>
      <c r="D10" s="63">
        <f t="shared" si="0"/>
        <v>3.9573373603904907</v>
      </c>
      <c r="E10" s="63">
        <f t="shared" si="1"/>
        <v>61.097843928885844</v>
      </c>
    </row>
    <row r="11" spans="1:10" ht="11.1" customHeight="1" x14ac:dyDescent="0.2">
      <c r="A11" s="5" t="s">
        <v>259</v>
      </c>
      <c r="B11" s="61">
        <v>151527.67046000034</v>
      </c>
      <c r="C11" s="61">
        <v>368475.11966000014</v>
      </c>
      <c r="D11" s="63">
        <f t="shared" si="0"/>
        <v>3.5950025382643198</v>
      </c>
      <c r="E11" s="63">
        <f t="shared" si="1"/>
        <v>64.692846467150162</v>
      </c>
    </row>
    <row r="12" spans="1:10" ht="11.1" customHeight="1" x14ac:dyDescent="0.2">
      <c r="A12" s="5" t="s">
        <v>257</v>
      </c>
      <c r="B12" s="61">
        <v>89282.04661500013</v>
      </c>
      <c r="C12" s="61">
        <v>363462.24457999994</v>
      </c>
      <c r="D12" s="63">
        <f t="shared" si="0"/>
        <v>3.5460947622027201</v>
      </c>
      <c r="E12" s="63">
        <f t="shared" si="1"/>
        <v>68.238941229352875</v>
      </c>
    </row>
    <row r="13" spans="1:10" ht="11.1" customHeight="1" x14ac:dyDescent="0.2">
      <c r="A13" s="5" t="s">
        <v>214</v>
      </c>
      <c r="B13" s="61">
        <v>310237.03845999914</v>
      </c>
      <c r="C13" s="61">
        <v>349367.54603000107</v>
      </c>
      <c r="D13" s="63">
        <f t="shared" si="0"/>
        <v>3.4085807908114596</v>
      </c>
      <c r="E13" s="63">
        <f t="shared" si="1"/>
        <v>71.647522020164331</v>
      </c>
    </row>
    <row r="14" spans="1:10" ht="11.1" customHeight="1" x14ac:dyDescent="0.2">
      <c r="A14" s="5" t="s">
        <v>132</v>
      </c>
      <c r="B14" s="61">
        <v>153260.70700600007</v>
      </c>
      <c r="C14" s="61">
        <v>314575.64933999936</v>
      </c>
      <c r="D14" s="63">
        <f t="shared" si="0"/>
        <v>3.0691360081433725</v>
      </c>
      <c r="E14" s="63">
        <f t="shared" si="1"/>
        <v>74.716658028307705</v>
      </c>
    </row>
    <row r="15" spans="1:10" ht="11.1" customHeight="1" x14ac:dyDescent="0.2">
      <c r="A15" s="5" t="s">
        <v>196</v>
      </c>
      <c r="B15" s="61">
        <v>251568.2698800003</v>
      </c>
      <c r="C15" s="61">
        <v>305288.93104999955</v>
      </c>
      <c r="D15" s="63">
        <f t="shared" si="0"/>
        <v>2.9785307703853912</v>
      </c>
      <c r="E15" s="63">
        <f t="shared" si="1"/>
        <v>77.695188798693096</v>
      </c>
    </row>
    <row r="16" spans="1:10" ht="11.1" customHeight="1" x14ac:dyDescent="0.2">
      <c r="A16" s="5" t="s">
        <v>318</v>
      </c>
      <c r="B16" s="61">
        <v>101679.1408960004</v>
      </c>
      <c r="C16" s="61">
        <v>243514.89205999984</v>
      </c>
      <c r="D16" s="63">
        <f t="shared" si="0"/>
        <v>2.3758365445912482</v>
      </c>
      <c r="E16" s="63">
        <f t="shared" si="1"/>
        <v>80.071025343284347</v>
      </c>
    </row>
    <row r="17" spans="1:5" ht="11.1" customHeight="1" x14ac:dyDescent="0.2">
      <c r="A17" s="5" t="s">
        <v>128</v>
      </c>
      <c r="B17" s="61">
        <v>73365.495036000051</v>
      </c>
      <c r="C17" s="61">
        <v>235381.48157000035</v>
      </c>
      <c r="D17" s="63">
        <f t="shared" si="0"/>
        <v>2.2964834762395125</v>
      </c>
      <c r="E17" s="63">
        <f t="shared" si="1"/>
        <v>82.367508819523863</v>
      </c>
    </row>
    <row r="18" spans="1:5" ht="11.1" customHeight="1" x14ac:dyDescent="0.2">
      <c r="A18" s="5" t="s">
        <v>215</v>
      </c>
      <c r="B18" s="61">
        <v>58694.281616000073</v>
      </c>
      <c r="C18" s="61">
        <v>196171.96029000008</v>
      </c>
      <c r="D18" s="63">
        <f t="shared" si="0"/>
        <v>1.9139384385832521</v>
      </c>
      <c r="E18" s="63">
        <f t="shared" si="1"/>
        <v>84.281447258107121</v>
      </c>
    </row>
    <row r="19" spans="1:5" ht="11.1" customHeight="1" x14ac:dyDescent="0.2">
      <c r="A19" s="5" t="s">
        <v>317</v>
      </c>
      <c r="B19" s="61">
        <v>62101.788684999941</v>
      </c>
      <c r="C19" s="61">
        <v>168592.84763000015</v>
      </c>
      <c r="D19" s="63">
        <f t="shared" si="0"/>
        <v>1.6448646945886443</v>
      </c>
      <c r="E19" s="63">
        <f t="shared" si="1"/>
        <v>85.926311952695769</v>
      </c>
    </row>
    <row r="20" spans="1:5" ht="11.1" customHeight="1" x14ac:dyDescent="0.2">
      <c r="A20" s="5" t="s">
        <v>217</v>
      </c>
      <c r="B20" s="61">
        <v>40944.395231999988</v>
      </c>
      <c r="C20" s="61">
        <v>140009.30217000027</v>
      </c>
      <c r="D20" s="63">
        <f t="shared" si="0"/>
        <v>1.3659912700379986</v>
      </c>
      <c r="E20" s="63">
        <f t="shared" si="1"/>
        <v>87.292303222733764</v>
      </c>
    </row>
    <row r="21" spans="1:5" ht="11.1" customHeight="1" x14ac:dyDescent="0.2">
      <c r="A21" s="5" t="s">
        <v>133</v>
      </c>
      <c r="B21" s="61">
        <v>42432.541582999926</v>
      </c>
      <c r="C21" s="61">
        <v>126799.36408000007</v>
      </c>
      <c r="D21" s="63">
        <f t="shared" si="0"/>
        <v>1.2371094041261699</v>
      </c>
      <c r="E21" s="63">
        <f t="shared" si="1"/>
        <v>88.529412626859937</v>
      </c>
    </row>
    <row r="22" spans="1:5" ht="11.1" customHeight="1" x14ac:dyDescent="0.2">
      <c r="A22" s="5" t="s">
        <v>216</v>
      </c>
      <c r="B22" s="61">
        <v>43409.499368999968</v>
      </c>
      <c r="C22" s="61">
        <v>113593.04267</v>
      </c>
      <c r="D22" s="63">
        <f t="shared" si="0"/>
        <v>1.1082628241077075</v>
      </c>
      <c r="E22" s="63">
        <f t="shared" si="1"/>
        <v>89.637675450967649</v>
      </c>
    </row>
    <row r="23" spans="1:5" ht="11.1" customHeight="1" x14ac:dyDescent="0.2">
      <c r="A23" s="5" t="s">
        <v>219</v>
      </c>
      <c r="B23" s="61">
        <v>51204.120709000032</v>
      </c>
      <c r="C23" s="61">
        <v>81700.90350999996</v>
      </c>
      <c r="D23" s="63">
        <f t="shared" si="0"/>
        <v>0.79710932930276324</v>
      </c>
      <c r="E23" s="63">
        <f t="shared" si="1"/>
        <v>90.434784780270405</v>
      </c>
    </row>
    <row r="24" spans="1:5" ht="11.1" customHeight="1" x14ac:dyDescent="0.2">
      <c r="A24" s="5" t="s">
        <v>218</v>
      </c>
      <c r="B24" s="61">
        <v>46716.019771000014</v>
      </c>
      <c r="C24" s="61">
        <v>78893.223009999914</v>
      </c>
      <c r="D24" s="63">
        <f t="shared" si="0"/>
        <v>0.76971638474398552</v>
      </c>
      <c r="E24" s="63">
        <f t="shared" si="1"/>
        <v>91.204501165014392</v>
      </c>
    </row>
    <row r="25" spans="1:5" ht="11.1" customHeight="1" x14ac:dyDescent="0.2">
      <c r="A25" s="5" t="s">
        <v>247</v>
      </c>
      <c r="B25" s="61">
        <v>46563.836636999979</v>
      </c>
      <c r="C25" s="61">
        <v>67290.96309999995</v>
      </c>
      <c r="D25" s="63">
        <f t="shared" si="0"/>
        <v>0.65651972206418474</v>
      </c>
      <c r="E25" s="63">
        <f t="shared" si="1"/>
        <v>91.861020887078581</v>
      </c>
    </row>
    <row r="26" spans="1:5" ht="11.1" customHeight="1" x14ac:dyDescent="0.2">
      <c r="A26" s="5" t="s">
        <v>221</v>
      </c>
      <c r="B26" s="61">
        <v>17687.648226000008</v>
      </c>
      <c r="C26" s="61">
        <v>67225.373989999978</v>
      </c>
      <c r="D26" s="63">
        <f t="shared" si="0"/>
        <v>0.65587980635657883</v>
      </c>
      <c r="E26" s="63">
        <f t="shared" si="1"/>
        <v>92.516900693435161</v>
      </c>
    </row>
    <row r="27" spans="1:5" ht="11.1" customHeight="1" x14ac:dyDescent="0.2">
      <c r="A27" s="5" t="s">
        <v>246</v>
      </c>
      <c r="B27" s="61">
        <v>62462.510663000001</v>
      </c>
      <c r="C27" s="61">
        <v>64600.29114000003</v>
      </c>
      <c r="D27" s="63">
        <f t="shared" si="0"/>
        <v>0.6302683633977928</v>
      </c>
      <c r="E27" s="63">
        <f t="shared" si="1"/>
        <v>93.147169056832951</v>
      </c>
    </row>
    <row r="28" spans="1:5" ht="11.1" customHeight="1" x14ac:dyDescent="0.2">
      <c r="A28" s="5" t="s">
        <v>220</v>
      </c>
      <c r="B28" s="61">
        <v>34681.554094999992</v>
      </c>
      <c r="C28" s="61">
        <v>60271.269649999937</v>
      </c>
      <c r="D28" s="63">
        <f t="shared" si="0"/>
        <v>0.58803255855129111</v>
      </c>
      <c r="E28" s="63">
        <f t="shared" si="1"/>
        <v>93.735201615384241</v>
      </c>
    </row>
    <row r="29" spans="1:5" ht="11.1" customHeight="1" x14ac:dyDescent="0.2">
      <c r="A29" s="5" t="s">
        <v>303</v>
      </c>
      <c r="B29" s="61">
        <v>22888.201175000006</v>
      </c>
      <c r="C29" s="61">
        <v>54390.857640000009</v>
      </c>
      <c r="D29" s="63">
        <f t="shared" si="0"/>
        <v>0.53066071721368302</v>
      </c>
      <c r="E29" s="63">
        <f t="shared" si="1"/>
        <v>94.265862332597919</v>
      </c>
    </row>
    <row r="30" spans="1:5" ht="11.1" customHeight="1" x14ac:dyDescent="0.2">
      <c r="A30" s="5" t="s">
        <v>476</v>
      </c>
      <c r="B30" s="61">
        <v>9673.491555999999</v>
      </c>
      <c r="C30" s="61">
        <v>39754.804010000007</v>
      </c>
      <c r="D30" s="63">
        <f t="shared" si="0"/>
        <v>0.38786505166488489</v>
      </c>
      <c r="E30" s="63">
        <f t="shared" si="1"/>
        <v>94.653727384262808</v>
      </c>
    </row>
    <row r="31" spans="1:5" ht="11.1" customHeight="1" x14ac:dyDescent="0.2">
      <c r="A31" s="5" t="s">
        <v>305</v>
      </c>
      <c r="B31" s="61">
        <v>11495.430183999999</v>
      </c>
      <c r="C31" s="61">
        <v>36922.61412999998</v>
      </c>
      <c r="D31" s="63">
        <f t="shared" si="0"/>
        <v>0.36023298300081463</v>
      </c>
      <c r="E31" s="63">
        <f t="shared" si="1"/>
        <v>95.013960367263621</v>
      </c>
    </row>
    <row r="32" spans="1:5" ht="11.1" customHeight="1" x14ac:dyDescent="0.2">
      <c r="A32" s="5" t="s">
        <v>57</v>
      </c>
      <c r="B32" s="61">
        <v>27029.625760000006</v>
      </c>
      <c r="C32" s="61">
        <v>36398.135979999992</v>
      </c>
      <c r="D32" s="63">
        <f t="shared" si="0"/>
        <v>0.35511594746730585</v>
      </c>
      <c r="E32" s="63">
        <f t="shared" si="1"/>
        <v>95.369076314730933</v>
      </c>
    </row>
    <row r="33" spans="1:5" ht="11.1" customHeight="1" x14ac:dyDescent="0.2">
      <c r="A33" s="5" t="s">
        <v>50</v>
      </c>
      <c r="B33" s="61">
        <v>17416.635401999996</v>
      </c>
      <c r="C33" s="61">
        <v>32252.053849999993</v>
      </c>
      <c r="D33" s="63">
        <f t="shared" si="0"/>
        <v>0.31466497809125771</v>
      </c>
      <c r="E33" s="63">
        <f t="shared" si="1"/>
        <v>95.683741292822191</v>
      </c>
    </row>
    <row r="34" spans="1:5" ht="11.1" customHeight="1" x14ac:dyDescent="0.2">
      <c r="A34" s="5" t="s">
        <v>482</v>
      </c>
      <c r="B34" s="61">
        <v>29655.509489</v>
      </c>
      <c r="C34" s="61">
        <v>28848.466779999999</v>
      </c>
      <c r="D34" s="63">
        <f t="shared" si="0"/>
        <v>0.28145811145900335</v>
      </c>
      <c r="E34" s="63">
        <f t="shared" si="1"/>
        <v>95.965199404281194</v>
      </c>
    </row>
    <row r="35" spans="1:5" ht="11.1" customHeight="1" x14ac:dyDescent="0.2">
      <c r="A35" s="5" t="s">
        <v>299</v>
      </c>
      <c r="B35" s="61">
        <v>7429.4222860000027</v>
      </c>
      <c r="C35" s="61">
        <v>28594.675919999972</v>
      </c>
      <c r="D35" s="63">
        <f t="shared" si="0"/>
        <v>0.27898201812947204</v>
      </c>
      <c r="E35" s="63">
        <f t="shared" si="1"/>
        <v>96.244181422410662</v>
      </c>
    </row>
    <row r="36" spans="1:5" ht="11.1" customHeight="1" x14ac:dyDescent="0.2">
      <c r="A36" s="5" t="s">
        <v>49</v>
      </c>
      <c r="B36" s="61">
        <v>12544.862885999988</v>
      </c>
      <c r="C36" s="61">
        <v>26796.453969999973</v>
      </c>
      <c r="D36" s="63">
        <f t="shared" si="0"/>
        <v>0.26143778751607905</v>
      </c>
      <c r="E36" s="63">
        <f t="shared" si="1"/>
        <v>96.505619209926735</v>
      </c>
    </row>
    <row r="37" spans="1:5" ht="11.1" customHeight="1" x14ac:dyDescent="0.2">
      <c r="A37" s="5" t="s">
        <v>302</v>
      </c>
      <c r="B37" s="61">
        <v>13486.735680000005</v>
      </c>
      <c r="C37" s="61">
        <v>23808.246879999988</v>
      </c>
      <c r="D37" s="63">
        <f t="shared" si="0"/>
        <v>0.23228354751387259</v>
      </c>
      <c r="E37" s="63">
        <f t="shared" si="1"/>
        <v>96.737902757440608</v>
      </c>
    </row>
    <row r="38" spans="1:5" ht="11.1" customHeight="1" x14ac:dyDescent="0.2">
      <c r="A38" s="5" t="s">
        <v>241</v>
      </c>
      <c r="B38" s="61">
        <v>8129.3639060000005</v>
      </c>
      <c r="C38" s="61">
        <v>22598.22638</v>
      </c>
      <c r="D38" s="63">
        <f t="shared" si="0"/>
        <v>0.22047806449275115</v>
      </c>
      <c r="E38" s="63">
        <f t="shared" si="1"/>
        <v>96.95838082193336</v>
      </c>
    </row>
    <row r="39" spans="1:5" ht="11.1" customHeight="1" x14ac:dyDescent="0.2">
      <c r="A39" s="5" t="s">
        <v>310</v>
      </c>
      <c r="B39" s="61">
        <v>9049.6824320000014</v>
      </c>
      <c r="C39" s="61">
        <v>20493.961070000008</v>
      </c>
      <c r="D39" s="63">
        <f t="shared" si="0"/>
        <v>0.19994794257403989</v>
      </c>
      <c r="E39" s="63">
        <f t="shared" si="1"/>
        <v>97.158328764507402</v>
      </c>
    </row>
    <row r="40" spans="1:5" ht="11.1" customHeight="1" x14ac:dyDescent="0.2">
      <c r="A40" s="5" t="s">
        <v>306</v>
      </c>
      <c r="B40" s="61">
        <v>6157.2779280000013</v>
      </c>
      <c r="C40" s="61">
        <v>17790.692440000003</v>
      </c>
      <c r="D40" s="63">
        <f t="shared" si="0"/>
        <v>0.17357368535030229</v>
      </c>
      <c r="E40" s="63">
        <f t="shared" si="1"/>
        <v>97.331902449857708</v>
      </c>
    </row>
    <row r="41" spans="1:5" ht="11.1" customHeight="1" x14ac:dyDescent="0.2">
      <c r="A41" s="5" t="s">
        <v>301</v>
      </c>
      <c r="B41" s="61">
        <v>4211.4432150000002</v>
      </c>
      <c r="C41" s="61">
        <v>16311.401530000001</v>
      </c>
      <c r="D41" s="63">
        <f t="shared" si="0"/>
        <v>0.15914108381891962</v>
      </c>
      <c r="E41" s="63">
        <f t="shared" si="1"/>
        <v>97.491043533676631</v>
      </c>
    </row>
    <row r="42" spans="1:5" ht="11.1" customHeight="1" x14ac:dyDescent="0.2">
      <c r="A42" s="5" t="s">
        <v>48</v>
      </c>
      <c r="B42" s="61">
        <v>8961.1714059999958</v>
      </c>
      <c r="C42" s="61">
        <v>15601.435309999999</v>
      </c>
      <c r="D42" s="63">
        <f t="shared" si="0"/>
        <v>0.15221434649853549</v>
      </c>
      <c r="E42" s="63">
        <f t="shared" si="1"/>
        <v>97.64325788017517</v>
      </c>
    </row>
    <row r="43" spans="1:5" ht="11.1" customHeight="1" x14ac:dyDescent="0.2">
      <c r="A43" s="5" t="s">
        <v>307</v>
      </c>
      <c r="B43" s="61">
        <v>5121.591046999999</v>
      </c>
      <c r="C43" s="61">
        <v>14968.993749999998</v>
      </c>
      <c r="D43" s="63">
        <f t="shared" si="0"/>
        <v>0.14604397327061774</v>
      </c>
      <c r="E43" s="63">
        <f t="shared" si="1"/>
        <v>97.789301853445792</v>
      </c>
    </row>
    <row r="44" spans="1:5" ht="11.1" customHeight="1" x14ac:dyDescent="0.2">
      <c r="A44" s="5" t="s">
        <v>478</v>
      </c>
      <c r="B44" s="61">
        <v>3436.5067200000003</v>
      </c>
      <c r="C44" s="61">
        <v>13807.01391</v>
      </c>
      <c r="D44" s="63">
        <f t="shared" si="0"/>
        <v>0.13470719569370437</v>
      </c>
      <c r="E44" s="63">
        <f t="shared" si="1"/>
        <v>97.924009049139499</v>
      </c>
    </row>
    <row r="45" spans="1:5" ht="11.1" customHeight="1" x14ac:dyDescent="0.2">
      <c r="A45" s="5" t="s">
        <v>52</v>
      </c>
      <c r="B45" s="61">
        <v>6163.740496999998</v>
      </c>
      <c r="C45" s="61">
        <v>13671.984400000003</v>
      </c>
      <c r="D45" s="63">
        <f t="shared" si="0"/>
        <v>0.1333897894285582</v>
      </c>
      <c r="E45" s="63">
        <f t="shared" si="1"/>
        <v>98.057398838568062</v>
      </c>
    </row>
    <row r="46" spans="1:5" ht="11.1" customHeight="1" x14ac:dyDescent="0.2">
      <c r="A46" s="5" t="s">
        <v>311</v>
      </c>
      <c r="B46" s="61">
        <v>5460.800514999999</v>
      </c>
      <c r="C46" s="61">
        <v>13201.641049999995</v>
      </c>
      <c r="D46" s="63">
        <f t="shared" si="0"/>
        <v>0.12880091640324784</v>
      </c>
      <c r="E46" s="63">
        <f t="shared" si="1"/>
        <v>98.186199754971312</v>
      </c>
    </row>
    <row r="47" spans="1:5" ht="11.1" customHeight="1" x14ac:dyDescent="0.2">
      <c r="A47" s="5" t="s">
        <v>54</v>
      </c>
      <c r="B47" s="61">
        <v>5700.6456670000034</v>
      </c>
      <c r="C47" s="61">
        <v>11339.897930000012</v>
      </c>
      <c r="D47" s="63">
        <f t="shared" si="0"/>
        <v>0.11063694579874185</v>
      </c>
      <c r="E47" s="63">
        <f t="shared" si="1"/>
        <v>98.296836700770058</v>
      </c>
    </row>
    <row r="48" spans="1:5" ht="11.1" customHeight="1" x14ac:dyDescent="0.2">
      <c r="A48" s="5" t="s">
        <v>53</v>
      </c>
      <c r="B48" s="61">
        <v>3812.8503229999983</v>
      </c>
      <c r="C48" s="61">
        <v>10622.644200000002</v>
      </c>
      <c r="D48" s="63">
        <f t="shared" si="0"/>
        <v>0.10363910838082106</v>
      </c>
      <c r="E48" s="63">
        <f t="shared" si="1"/>
        <v>98.400475809150876</v>
      </c>
    </row>
    <row r="49" spans="1:5" ht="11.1" customHeight="1" x14ac:dyDescent="0.2">
      <c r="A49" s="5" t="s">
        <v>47</v>
      </c>
      <c r="B49" s="61">
        <v>6636.9134250000006</v>
      </c>
      <c r="C49" s="61">
        <v>9557.0544999999984</v>
      </c>
      <c r="D49" s="63">
        <f t="shared" si="0"/>
        <v>9.3242754673729292E-2</v>
      </c>
      <c r="E49" s="63">
        <f t="shared" si="1"/>
        <v>98.493718563824601</v>
      </c>
    </row>
    <row r="50" spans="1:5" ht="11.1" customHeight="1" x14ac:dyDescent="0.2">
      <c r="A50" s="5" t="s">
        <v>304</v>
      </c>
      <c r="B50" s="61">
        <v>4144.2704249999961</v>
      </c>
      <c r="C50" s="61">
        <v>9240.8591500000002</v>
      </c>
      <c r="D50" s="63">
        <f t="shared" si="0"/>
        <v>9.0157816165842383E-2</v>
      </c>
      <c r="E50" s="63">
        <f t="shared" si="1"/>
        <v>98.583876379990443</v>
      </c>
    </row>
    <row r="51" spans="1:5" ht="11.1" customHeight="1" x14ac:dyDescent="0.2">
      <c r="A51" s="5" t="s">
        <v>58</v>
      </c>
      <c r="B51" s="61">
        <v>2857.5903380000009</v>
      </c>
      <c r="C51" s="61">
        <v>8951.9695800000009</v>
      </c>
      <c r="D51" s="63">
        <f t="shared" si="0"/>
        <v>8.7339284650372939E-2</v>
      </c>
      <c r="E51" s="63">
        <f t="shared" si="1"/>
        <v>98.671215664640812</v>
      </c>
    </row>
    <row r="52" spans="1:5" ht="11.1" customHeight="1" x14ac:dyDescent="0.2">
      <c r="A52" s="5" t="s">
        <v>384</v>
      </c>
      <c r="B52" s="61">
        <v>3289.5334839999996</v>
      </c>
      <c r="C52" s="61">
        <v>8160.747059999997</v>
      </c>
      <c r="D52" s="63">
        <f t="shared" si="0"/>
        <v>7.9619775744706425E-2</v>
      </c>
      <c r="E52" s="63">
        <f t="shared" si="1"/>
        <v>98.750835440385515</v>
      </c>
    </row>
    <row r="53" spans="1:5" ht="11.1" customHeight="1" x14ac:dyDescent="0.2">
      <c r="A53" s="5" t="s">
        <v>390</v>
      </c>
      <c r="B53" s="61">
        <v>3816.0521200000017</v>
      </c>
      <c r="C53" s="61">
        <v>7952.6705599999987</v>
      </c>
      <c r="D53" s="63">
        <f t="shared" si="0"/>
        <v>7.7589691471056196E-2</v>
      </c>
      <c r="E53" s="63">
        <f t="shared" si="1"/>
        <v>98.828425131856577</v>
      </c>
    </row>
    <row r="54" spans="1:5" ht="11.1" customHeight="1" x14ac:dyDescent="0.2">
      <c r="A54" s="5" t="s">
        <v>397</v>
      </c>
      <c r="B54" s="61">
        <v>1780.84698</v>
      </c>
      <c r="C54" s="61">
        <v>7580.1031800000046</v>
      </c>
      <c r="D54" s="63">
        <f t="shared" si="0"/>
        <v>7.3954763072063237E-2</v>
      </c>
      <c r="E54" s="63">
        <f t="shared" si="1"/>
        <v>98.902379894928643</v>
      </c>
    </row>
    <row r="55" spans="1:5" ht="11.1" customHeight="1" x14ac:dyDescent="0.2">
      <c r="A55" s="5" t="s">
        <v>300</v>
      </c>
      <c r="B55" s="61">
        <v>3257.4411880000002</v>
      </c>
      <c r="C55" s="61">
        <v>7413.0611099999987</v>
      </c>
      <c r="D55" s="63">
        <f t="shared" si="0"/>
        <v>7.2325028434345892E-2</v>
      </c>
      <c r="E55" s="63">
        <f t="shared" si="1"/>
        <v>98.974704923362992</v>
      </c>
    </row>
    <row r="56" spans="1:5" ht="11.1" customHeight="1" x14ac:dyDescent="0.2">
      <c r="A56" s="60" t="s">
        <v>207</v>
      </c>
      <c r="B56" s="62">
        <v>46960.588752999982</v>
      </c>
      <c r="C56" s="62">
        <v>105089.14028000002</v>
      </c>
      <c r="D56" s="64">
        <f t="shared" si="0"/>
        <v>1.0252950766369666</v>
      </c>
      <c r="E56" s="64">
        <f t="shared" si="1"/>
        <v>99.999999999999957</v>
      </c>
    </row>
    <row r="57" spans="1:5" ht="9" customHeight="1" x14ac:dyDescent="0.2">
      <c r="A57" s="75" t="s">
        <v>278</v>
      </c>
      <c r="B57" s="1"/>
      <c r="C57" s="1"/>
    </row>
    <row r="58" spans="1:5" ht="9" customHeight="1" x14ac:dyDescent="0.2">
      <c r="A58" s="28" t="s">
        <v>279</v>
      </c>
      <c r="B58" s="1"/>
      <c r="C58" s="1"/>
    </row>
    <row r="59" spans="1:5" ht="9" customHeight="1" x14ac:dyDescent="0.2">
      <c r="A59" s="56" t="s">
        <v>477</v>
      </c>
      <c r="B59" s="1"/>
      <c r="C59" s="1"/>
    </row>
    <row r="60" spans="1:5" ht="12" customHeight="1" x14ac:dyDescent="0.2">
      <c r="B60" s="1"/>
      <c r="C60" s="1"/>
    </row>
    <row r="61" spans="1:5" ht="12" customHeight="1" x14ac:dyDescent="0.2"/>
    <row r="62" spans="1:5" ht="12" customHeight="1" x14ac:dyDescent="0.2">
      <c r="B62" s="1"/>
      <c r="C62" s="1"/>
    </row>
    <row r="63" spans="1:5" ht="12" customHeight="1" x14ac:dyDescent="0.2">
      <c r="B63" s="1"/>
      <c r="C63" s="1"/>
    </row>
    <row r="64" spans="1:5" ht="12" customHeight="1" x14ac:dyDescent="0.2">
      <c r="B64" s="1"/>
      <c r="C64" s="1"/>
    </row>
    <row r="65" spans="2:3" ht="12" customHeight="1" x14ac:dyDescent="0.2">
      <c r="B65" s="1"/>
      <c r="C65" s="1"/>
    </row>
    <row r="66" spans="2:3" ht="12" customHeight="1" x14ac:dyDescent="0.2">
      <c r="B66" s="1"/>
      <c r="C66" s="1"/>
    </row>
    <row r="67" spans="2:3" ht="12" customHeight="1" x14ac:dyDescent="0.2">
      <c r="B67" s="1"/>
      <c r="C67" s="1"/>
    </row>
    <row r="68" spans="2:3" ht="12" customHeight="1" x14ac:dyDescent="0.2">
      <c r="B68" s="1"/>
      <c r="C68" s="1"/>
    </row>
    <row r="69" spans="2:3" ht="12" customHeight="1" x14ac:dyDescent="0.2">
      <c r="B69" s="1"/>
      <c r="C69" s="1"/>
    </row>
    <row r="70" spans="2:3" ht="12" customHeight="1" x14ac:dyDescent="0.2">
      <c r="B70" s="1"/>
      <c r="C70" s="1"/>
    </row>
    <row r="71" spans="2:3" ht="12" customHeight="1" x14ac:dyDescent="0.2">
      <c r="B71" s="1"/>
      <c r="C71" s="1"/>
    </row>
    <row r="72" spans="2:3" ht="12" customHeight="1" x14ac:dyDescent="0.2">
      <c r="B72" s="1"/>
      <c r="C72" s="1"/>
    </row>
    <row r="73" spans="2:3" ht="12" customHeight="1" x14ac:dyDescent="0.2">
      <c r="B73" s="1"/>
      <c r="C73" s="1"/>
    </row>
    <row r="74" spans="2:3" ht="12" customHeight="1" x14ac:dyDescent="0.2">
      <c r="B74" s="1"/>
      <c r="C74" s="1"/>
    </row>
    <row r="75" spans="2:3" ht="12" customHeight="1" x14ac:dyDescent="0.2">
      <c r="B75" s="1"/>
      <c r="C75" s="1"/>
    </row>
    <row r="76" spans="2:3" ht="12" customHeight="1" x14ac:dyDescent="0.2">
      <c r="B76" s="1"/>
      <c r="C76" s="1"/>
    </row>
    <row r="77" spans="2:3" ht="12" customHeight="1" x14ac:dyDescent="0.2">
      <c r="B77" s="1"/>
      <c r="C77" s="1"/>
    </row>
    <row r="78" spans="2:3" ht="12" customHeight="1" x14ac:dyDescent="0.2">
      <c r="B78" s="1"/>
      <c r="C78" s="1"/>
    </row>
    <row r="79" spans="2:3" ht="12" customHeight="1" x14ac:dyDescent="0.2">
      <c r="B79" s="1"/>
      <c r="C79" s="1"/>
    </row>
    <row r="80" spans="2:3" ht="12" customHeight="1" x14ac:dyDescent="0.2">
      <c r="B80" s="1"/>
      <c r="C80" s="1"/>
    </row>
    <row r="81" spans="2:3" ht="12" customHeight="1" x14ac:dyDescent="0.2">
      <c r="B81" s="1"/>
      <c r="C81" s="1"/>
    </row>
    <row r="82" spans="2:3" ht="12" customHeight="1" x14ac:dyDescent="0.2">
      <c r="B82" s="1"/>
      <c r="C82" s="1"/>
    </row>
    <row r="83" spans="2:3" ht="12" customHeight="1" x14ac:dyDescent="0.2">
      <c r="B83" s="1"/>
      <c r="C83" s="1"/>
    </row>
    <row r="84" spans="2:3" ht="12" customHeight="1" x14ac:dyDescent="0.2">
      <c r="B84" s="1"/>
      <c r="C84" s="1"/>
    </row>
    <row r="85" spans="2:3" ht="12" customHeight="1" x14ac:dyDescent="0.2">
      <c r="B85" s="1"/>
      <c r="C85" s="1"/>
    </row>
    <row r="86" spans="2:3" ht="12" customHeight="1" x14ac:dyDescent="0.2">
      <c r="B86" s="1"/>
      <c r="C86" s="1"/>
    </row>
    <row r="87" spans="2:3" ht="12" customHeight="1" x14ac:dyDescent="0.2">
      <c r="B87" s="1"/>
      <c r="C87" s="1"/>
    </row>
    <row r="88" spans="2:3" ht="12" customHeight="1" x14ac:dyDescent="0.2">
      <c r="B88" s="1"/>
      <c r="C88" s="1"/>
    </row>
    <row r="89" spans="2:3" ht="12" customHeight="1" x14ac:dyDescent="0.2">
      <c r="B89" s="1"/>
      <c r="C89" s="1"/>
    </row>
    <row r="90" spans="2:3" ht="12" customHeight="1" x14ac:dyDescent="0.2">
      <c r="B90" s="1"/>
      <c r="C90" s="1"/>
    </row>
    <row r="91" spans="2:3" ht="12" customHeight="1" x14ac:dyDescent="0.2">
      <c r="B91" s="1"/>
      <c r="C91" s="1"/>
    </row>
    <row r="92" spans="2:3" ht="12" customHeight="1" x14ac:dyDescent="0.2">
      <c r="B92" s="1"/>
      <c r="C92" s="1"/>
    </row>
    <row r="93" spans="2:3" ht="12" customHeight="1" x14ac:dyDescent="0.2">
      <c r="B93" s="1"/>
      <c r="C93" s="1"/>
    </row>
    <row r="94" spans="2:3" ht="12" customHeight="1" x14ac:dyDescent="0.2">
      <c r="B94" s="1"/>
      <c r="C94" s="1"/>
    </row>
    <row r="95" spans="2:3" ht="12" customHeight="1" x14ac:dyDescent="0.2">
      <c r="B95" s="1"/>
      <c r="C95" s="1"/>
    </row>
    <row r="96" spans="2:3" ht="12" customHeight="1" x14ac:dyDescent="0.2">
      <c r="B96" s="1"/>
      <c r="C96" s="1"/>
    </row>
    <row r="97" spans="2:3" ht="12" customHeight="1" x14ac:dyDescent="0.2">
      <c r="B97" s="1"/>
      <c r="C97" s="1"/>
    </row>
    <row r="98" spans="2:3" ht="12" customHeight="1" x14ac:dyDescent="0.2">
      <c r="B98" s="1"/>
      <c r="C98" s="1"/>
    </row>
    <row r="99" spans="2:3" ht="12" customHeight="1" x14ac:dyDescent="0.2">
      <c r="B99" s="1"/>
      <c r="C99" s="1"/>
    </row>
    <row r="100" spans="2:3" ht="12" customHeight="1" x14ac:dyDescent="0.2">
      <c r="B100" s="1"/>
      <c r="C100" s="1"/>
    </row>
    <row r="101" spans="2:3" ht="12" customHeight="1" x14ac:dyDescent="0.2">
      <c r="B101" s="1"/>
      <c r="C101" s="1"/>
    </row>
    <row r="102" spans="2:3" ht="12" customHeight="1" x14ac:dyDescent="0.2">
      <c r="B102" s="1"/>
      <c r="C102" s="1"/>
    </row>
    <row r="103" spans="2:3" ht="12" customHeight="1" x14ac:dyDescent="0.2">
      <c r="B103" s="1"/>
      <c r="C103" s="1"/>
    </row>
    <row r="104" spans="2:3" ht="12" customHeight="1" x14ac:dyDescent="0.2">
      <c r="B104" s="1"/>
      <c r="C104" s="1"/>
    </row>
    <row r="105" spans="2:3" ht="12" customHeight="1" x14ac:dyDescent="0.2">
      <c r="B105" s="1"/>
      <c r="C105" s="1"/>
    </row>
    <row r="106" spans="2:3" ht="12" customHeight="1" x14ac:dyDescent="0.2">
      <c r="B106" s="1"/>
      <c r="C106" s="1"/>
    </row>
    <row r="107" spans="2:3" ht="12" customHeight="1" x14ac:dyDescent="0.2">
      <c r="B107" s="1"/>
      <c r="C107" s="1"/>
    </row>
    <row r="108" spans="2:3" ht="12" customHeight="1" x14ac:dyDescent="0.2">
      <c r="B108" s="1"/>
      <c r="C108" s="1"/>
    </row>
    <row r="109" spans="2:3" ht="12" customHeight="1" x14ac:dyDescent="0.2">
      <c r="B109" s="1"/>
      <c r="C109" s="1"/>
    </row>
    <row r="110" spans="2:3" ht="12" customHeight="1" x14ac:dyDescent="0.2">
      <c r="B110" s="1"/>
      <c r="C110" s="1"/>
    </row>
    <row r="111" spans="2:3" ht="12" customHeight="1" x14ac:dyDescent="0.2">
      <c r="B111" s="1"/>
      <c r="C111" s="1"/>
    </row>
    <row r="112" spans="2:3" ht="12" customHeight="1" x14ac:dyDescent="0.2">
      <c r="B112" s="1"/>
      <c r="C112" s="1"/>
    </row>
    <row r="113" spans="2:3" ht="12" customHeight="1" x14ac:dyDescent="0.2">
      <c r="B113" s="1"/>
      <c r="C113" s="1"/>
    </row>
    <row r="114" spans="2:3" ht="12" customHeight="1" x14ac:dyDescent="0.2">
      <c r="B114" s="1"/>
      <c r="C114" s="1"/>
    </row>
    <row r="115" spans="2:3" ht="12" customHeight="1" x14ac:dyDescent="0.2">
      <c r="B115" s="1"/>
      <c r="C115" s="1"/>
    </row>
    <row r="116" spans="2:3" ht="12" customHeight="1" x14ac:dyDescent="0.2">
      <c r="B116" s="1"/>
      <c r="C116" s="1"/>
    </row>
    <row r="117" spans="2:3" ht="12" customHeight="1" x14ac:dyDescent="0.2">
      <c r="B117" s="1"/>
      <c r="C117" s="1"/>
    </row>
    <row r="118" spans="2:3" ht="12" customHeight="1" x14ac:dyDescent="0.2">
      <c r="B118" s="1"/>
      <c r="C118" s="1"/>
    </row>
    <row r="119" spans="2:3" ht="12" customHeight="1" x14ac:dyDescent="0.2">
      <c r="B119" s="1"/>
      <c r="C119" s="1"/>
    </row>
    <row r="120" spans="2:3" ht="12" customHeight="1" x14ac:dyDescent="0.2">
      <c r="B120" s="1"/>
      <c r="C120" s="1"/>
    </row>
    <row r="121" spans="2:3" ht="12" customHeight="1" x14ac:dyDescent="0.2">
      <c r="B121" s="1"/>
      <c r="C121" s="1"/>
    </row>
    <row r="122" spans="2:3" ht="12" customHeight="1" x14ac:dyDescent="0.2">
      <c r="B122" s="1"/>
      <c r="C122" s="1"/>
    </row>
    <row r="123" spans="2:3" ht="12" customHeight="1" x14ac:dyDescent="0.2">
      <c r="B123" s="1"/>
      <c r="C123" s="1"/>
    </row>
    <row r="124" spans="2:3" ht="12" customHeight="1" x14ac:dyDescent="0.2">
      <c r="B124" s="1"/>
      <c r="C124" s="1"/>
    </row>
    <row r="125" spans="2:3" ht="12" customHeight="1" x14ac:dyDescent="0.2">
      <c r="B125" s="1"/>
      <c r="C125" s="1"/>
    </row>
    <row r="126" spans="2:3" ht="12" customHeight="1" x14ac:dyDescent="0.2">
      <c r="B126" s="1"/>
      <c r="C126" s="1"/>
    </row>
    <row r="127" spans="2:3" ht="12" customHeight="1" x14ac:dyDescent="0.2">
      <c r="B127" s="1"/>
      <c r="C127" s="1"/>
    </row>
    <row r="128" spans="2:3" ht="12" customHeight="1" x14ac:dyDescent="0.2">
      <c r="B128" s="1"/>
      <c r="C128" s="1"/>
    </row>
    <row r="129" spans="2:3" ht="12" customHeight="1" x14ac:dyDescent="0.2">
      <c r="B129" s="1"/>
      <c r="C129" s="1"/>
    </row>
    <row r="130" spans="2:3" ht="12" customHeight="1" x14ac:dyDescent="0.2">
      <c r="B130" s="1"/>
      <c r="C130" s="1"/>
    </row>
    <row r="131" spans="2:3" ht="12" customHeight="1" x14ac:dyDescent="0.2">
      <c r="B131" s="1"/>
      <c r="C131" s="1"/>
    </row>
    <row r="132" spans="2:3" ht="12" customHeight="1" x14ac:dyDescent="0.2">
      <c r="B132" s="1"/>
      <c r="C132" s="1"/>
    </row>
    <row r="133" spans="2:3" ht="12" customHeight="1" x14ac:dyDescent="0.2">
      <c r="B133" s="1"/>
      <c r="C133" s="1"/>
    </row>
    <row r="134" spans="2:3" ht="12" customHeight="1" x14ac:dyDescent="0.2">
      <c r="B134" s="1"/>
      <c r="C134" s="1"/>
    </row>
    <row r="135" spans="2:3" ht="12" customHeight="1" x14ac:dyDescent="0.2">
      <c r="B135" s="1"/>
      <c r="C135" s="1"/>
    </row>
    <row r="136" spans="2:3" ht="12" customHeight="1" x14ac:dyDescent="0.2">
      <c r="B136" s="1"/>
      <c r="C136" s="1"/>
    </row>
    <row r="137" spans="2:3" ht="12" customHeight="1" x14ac:dyDescent="0.2">
      <c r="B137" s="1"/>
      <c r="C137" s="1"/>
    </row>
    <row r="138" spans="2:3" ht="12" customHeight="1" x14ac:dyDescent="0.2">
      <c r="B138" s="1"/>
      <c r="C138" s="1"/>
    </row>
    <row r="139" spans="2:3" ht="12" customHeight="1" x14ac:dyDescent="0.2">
      <c r="B139" s="1"/>
      <c r="C139" s="1"/>
    </row>
    <row r="140" spans="2:3" ht="12" customHeight="1" x14ac:dyDescent="0.2">
      <c r="B140" s="1"/>
      <c r="C140" s="1"/>
    </row>
    <row r="141" spans="2:3" ht="12" customHeight="1" x14ac:dyDescent="0.2">
      <c r="B141" s="1"/>
      <c r="C141" s="1"/>
    </row>
    <row r="142" spans="2:3" ht="12" customHeight="1" x14ac:dyDescent="0.2">
      <c r="B142" s="1"/>
      <c r="C142" s="1"/>
    </row>
    <row r="143" spans="2:3" ht="12" customHeight="1" x14ac:dyDescent="0.2">
      <c r="B143" s="1"/>
      <c r="C143" s="1"/>
    </row>
    <row r="144" spans="2:3" ht="12" customHeight="1" x14ac:dyDescent="0.2">
      <c r="B144" s="1"/>
      <c r="C144" s="1"/>
    </row>
    <row r="145" spans="2:3" ht="12" customHeight="1" x14ac:dyDescent="0.2">
      <c r="B145" s="1"/>
      <c r="C145" s="1"/>
    </row>
    <row r="146" spans="2:3" ht="12" customHeight="1" x14ac:dyDescent="0.2">
      <c r="B146" s="1"/>
      <c r="C146" s="1"/>
    </row>
    <row r="147" spans="2:3" ht="12" customHeight="1" x14ac:dyDescent="0.2">
      <c r="B147" s="1"/>
      <c r="C147" s="1"/>
    </row>
    <row r="148" spans="2:3" ht="12" customHeight="1" x14ac:dyDescent="0.2">
      <c r="B148" s="1"/>
      <c r="C148" s="1"/>
    </row>
    <row r="149" spans="2:3" ht="12" customHeight="1" x14ac:dyDescent="0.2">
      <c r="B149" s="1"/>
      <c r="C149" s="1"/>
    </row>
    <row r="150" spans="2:3" ht="12" customHeight="1" x14ac:dyDescent="0.2">
      <c r="B150" s="1"/>
      <c r="C150" s="1"/>
    </row>
    <row r="151" spans="2:3" ht="12" customHeight="1" x14ac:dyDescent="0.2">
      <c r="B151" s="1"/>
      <c r="C151" s="1"/>
    </row>
    <row r="152" spans="2:3" ht="12" customHeight="1" x14ac:dyDescent="0.2">
      <c r="B152" s="1"/>
      <c r="C152" s="1"/>
    </row>
    <row r="153" spans="2:3" ht="12" customHeight="1" x14ac:dyDescent="0.2">
      <c r="B153" s="1"/>
      <c r="C153" s="1"/>
    </row>
    <row r="154" spans="2:3" ht="12" customHeight="1" x14ac:dyDescent="0.2">
      <c r="B154" s="1"/>
      <c r="C154" s="1"/>
    </row>
    <row r="155" spans="2:3" ht="12" customHeight="1" x14ac:dyDescent="0.2">
      <c r="B155" s="1"/>
      <c r="C155" s="1"/>
    </row>
    <row r="156" spans="2:3" ht="12" customHeight="1" x14ac:dyDescent="0.2">
      <c r="B156" s="1"/>
      <c r="C156" s="1"/>
    </row>
    <row r="157" spans="2:3" ht="12" customHeight="1" x14ac:dyDescent="0.2">
      <c r="B157" s="1"/>
      <c r="C157" s="1"/>
    </row>
    <row r="158" spans="2:3" ht="12" customHeight="1" x14ac:dyDescent="0.2">
      <c r="B158" s="1"/>
      <c r="C158" s="1"/>
    </row>
    <row r="159" spans="2:3" ht="12" customHeight="1" x14ac:dyDescent="0.2">
      <c r="B159" s="1"/>
      <c r="C159" s="1"/>
    </row>
    <row r="160" spans="2:3" ht="12" customHeight="1" x14ac:dyDescent="0.2">
      <c r="B160" s="1"/>
      <c r="C160" s="1"/>
    </row>
    <row r="161" spans="2:3" ht="12" customHeight="1" x14ac:dyDescent="0.2">
      <c r="B161" s="1"/>
      <c r="C161" s="1"/>
    </row>
    <row r="162" spans="2:3" ht="12" customHeight="1" x14ac:dyDescent="0.2">
      <c r="B162" s="1"/>
      <c r="C162" s="1"/>
    </row>
    <row r="163" spans="2:3" ht="12" customHeight="1" x14ac:dyDescent="0.2">
      <c r="B163" s="1"/>
      <c r="C163" s="1"/>
    </row>
    <row r="164" spans="2:3" ht="12" customHeight="1" x14ac:dyDescent="0.2">
      <c r="B164" s="1"/>
      <c r="C164" s="1"/>
    </row>
    <row r="165" spans="2:3" ht="12" customHeight="1" x14ac:dyDescent="0.2">
      <c r="B165" s="1"/>
      <c r="C165" s="1"/>
    </row>
    <row r="166" spans="2:3" ht="12" customHeight="1" x14ac:dyDescent="0.2">
      <c r="B166" s="1"/>
      <c r="C166" s="1"/>
    </row>
    <row r="167" spans="2:3" ht="12" customHeight="1" x14ac:dyDescent="0.2">
      <c r="B167" s="1"/>
      <c r="C167" s="1"/>
    </row>
    <row r="168" spans="2:3" ht="12" customHeight="1" x14ac:dyDescent="0.2">
      <c r="B168" s="1"/>
      <c r="C168" s="1"/>
    </row>
    <row r="169" spans="2:3" ht="12" customHeight="1" x14ac:dyDescent="0.2">
      <c r="B169" s="1"/>
      <c r="C169" s="1"/>
    </row>
    <row r="170" spans="2:3" ht="12" customHeight="1" x14ac:dyDescent="0.2">
      <c r="B170" s="1"/>
      <c r="C170" s="1"/>
    </row>
    <row r="171" spans="2:3" ht="12" customHeight="1" x14ac:dyDescent="0.2">
      <c r="B171" s="1"/>
      <c r="C171" s="1"/>
    </row>
    <row r="172" spans="2:3" ht="12" customHeight="1" x14ac:dyDescent="0.2">
      <c r="B172" s="1"/>
      <c r="C172" s="1"/>
    </row>
    <row r="173" spans="2:3" ht="12" customHeight="1" x14ac:dyDescent="0.2">
      <c r="B173" s="1"/>
      <c r="C173" s="1"/>
    </row>
    <row r="174" spans="2:3" ht="12" customHeight="1" x14ac:dyDescent="0.2">
      <c r="B174" s="1"/>
      <c r="C174" s="1"/>
    </row>
    <row r="175" spans="2:3" ht="12" customHeight="1" x14ac:dyDescent="0.2">
      <c r="B175" s="1"/>
      <c r="C175" s="1"/>
    </row>
    <row r="176" spans="2:3" ht="12" customHeight="1" x14ac:dyDescent="0.2">
      <c r="B176" s="1"/>
      <c r="C176" s="1"/>
    </row>
    <row r="177" spans="2:3" ht="12" customHeight="1" x14ac:dyDescent="0.2">
      <c r="B177" s="1"/>
      <c r="C177" s="1"/>
    </row>
    <row r="178" spans="2:3" ht="12" customHeight="1" x14ac:dyDescent="0.2">
      <c r="B178" s="1"/>
      <c r="C178" s="1"/>
    </row>
    <row r="179" spans="2:3" ht="12" customHeight="1" x14ac:dyDescent="0.2">
      <c r="B179" s="1"/>
      <c r="C179" s="1"/>
    </row>
    <row r="180" spans="2:3" ht="12" customHeight="1" x14ac:dyDescent="0.2">
      <c r="B180" s="1"/>
      <c r="C180" s="1"/>
    </row>
    <row r="181" spans="2:3" ht="12" customHeight="1" x14ac:dyDescent="0.2">
      <c r="B181" s="1"/>
      <c r="C181" s="1"/>
    </row>
    <row r="182" spans="2:3" ht="12" customHeight="1" x14ac:dyDescent="0.2">
      <c r="B182" s="1"/>
      <c r="C182" s="1"/>
    </row>
    <row r="183" spans="2:3" ht="12" customHeight="1" x14ac:dyDescent="0.2">
      <c r="B183" s="1"/>
      <c r="C183" s="1"/>
    </row>
    <row r="184" spans="2:3" ht="12" customHeight="1" x14ac:dyDescent="0.2">
      <c r="B184" s="1"/>
      <c r="C184" s="1"/>
    </row>
    <row r="185" spans="2:3" ht="12" customHeight="1" x14ac:dyDescent="0.2">
      <c r="B185" s="1"/>
      <c r="C185" s="1"/>
    </row>
    <row r="186" spans="2:3" ht="12" customHeight="1" x14ac:dyDescent="0.2">
      <c r="B186" s="1"/>
      <c r="C186" s="1"/>
    </row>
    <row r="187" spans="2:3" ht="12" customHeight="1" x14ac:dyDescent="0.2">
      <c r="B187" s="1"/>
      <c r="C187" s="1"/>
    </row>
    <row r="188" spans="2:3" ht="12" customHeight="1" x14ac:dyDescent="0.2">
      <c r="B188" s="1"/>
      <c r="C188" s="1"/>
    </row>
    <row r="189" spans="2:3" ht="12" customHeight="1" x14ac:dyDescent="0.2">
      <c r="B189" s="1"/>
      <c r="C189" s="1"/>
    </row>
    <row r="190" spans="2:3" ht="12" customHeight="1" x14ac:dyDescent="0.2">
      <c r="B190" s="1"/>
      <c r="C190" s="1"/>
    </row>
    <row r="191" spans="2:3" ht="12" customHeight="1" x14ac:dyDescent="0.2">
      <c r="B191" s="1"/>
      <c r="C191" s="1"/>
    </row>
    <row r="192" spans="2:3" ht="12" customHeight="1" x14ac:dyDescent="0.2">
      <c r="B192" s="1"/>
      <c r="C192" s="1"/>
    </row>
    <row r="193" spans="2:3" ht="12" customHeight="1" x14ac:dyDescent="0.2">
      <c r="B193" s="1"/>
      <c r="C193" s="1"/>
    </row>
    <row r="194" spans="2:3" ht="12" customHeight="1" x14ac:dyDescent="0.2">
      <c r="B194" s="1"/>
      <c r="C194" s="1"/>
    </row>
    <row r="195" spans="2:3" ht="12" customHeight="1" x14ac:dyDescent="0.2">
      <c r="B195" s="1"/>
      <c r="C195" s="1"/>
    </row>
    <row r="196" spans="2:3" ht="12" customHeight="1" x14ac:dyDescent="0.2">
      <c r="B196" s="1"/>
      <c r="C196" s="1"/>
    </row>
    <row r="197" spans="2:3" ht="12" customHeight="1" x14ac:dyDescent="0.2">
      <c r="B197" s="1"/>
      <c r="C197" s="1"/>
    </row>
    <row r="198" spans="2:3" ht="12" customHeight="1" x14ac:dyDescent="0.2">
      <c r="B198" s="1"/>
      <c r="C198" s="1"/>
    </row>
    <row r="199" spans="2:3" ht="12" customHeight="1" x14ac:dyDescent="0.2">
      <c r="B199" s="1"/>
      <c r="C199" s="1"/>
    </row>
    <row r="200" spans="2:3" ht="12" customHeight="1" x14ac:dyDescent="0.2">
      <c r="B200" s="1"/>
      <c r="C200" s="1"/>
    </row>
    <row r="201" spans="2:3" ht="12" customHeight="1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2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  <row r="2768" spans="2:3" ht="14.1" customHeight="1" x14ac:dyDescent="0.2">
      <c r="B2768" s="1"/>
      <c r="C2768" s="1"/>
    </row>
    <row r="2769" spans="2:3" ht="14.1" customHeight="1" x14ac:dyDescent="0.2">
      <c r="B2769" s="1"/>
      <c r="C2769" s="1"/>
    </row>
    <row r="2770" spans="2:3" ht="14.1" customHeight="1" x14ac:dyDescent="0.2">
      <c r="B2770" s="1"/>
      <c r="C2770" s="1"/>
    </row>
    <row r="2771" spans="2:3" ht="14.1" customHeight="1" x14ac:dyDescent="0.2">
      <c r="B2771" s="1"/>
      <c r="C2771" s="1"/>
    </row>
    <row r="2772" spans="2:3" ht="14.1" customHeight="1" x14ac:dyDescent="0.2">
      <c r="B2772" s="1"/>
      <c r="C2772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rgb="FFD9EFFF"/>
  </sheetPr>
  <dimension ref="A1:F3028"/>
  <sheetViews>
    <sheetView showGridLines="0" defaultGridColor="0" colorId="8" zoomScale="150" zoomScaleNormal="150" zoomScaleSheetLayoutView="100" workbookViewId="0">
      <selection activeCell="M5" sqref="M5"/>
    </sheetView>
  </sheetViews>
  <sheetFormatPr baseColWidth="10" defaultColWidth="30.28515625" defaultRowHeight="12.75" x14ac:dyDescent="0.2"/>
  <cols>
    <col min="1" max="1" width="2.28515625" style="5" customWidth="1"/>
    <col min="2" max="2" width="8.85546875" style="5" customWidth="1"/>
    <col min="3" max="3" width="49.85546875" style="5" customWidth="1"/>
    <col min="4" max="4" width="7.85546875" style="5" customWidth="1"/>
    <col min="5" max="5" width="9.140625" style="5" customWidth="1"/>
    <col min="6" max="17" width="3.28515625" style="5" customWidth="1"/>
    <col min="18" max="16384" width="30.28515625" style="5"/>
  </cols>
  <sheetData>
    <row r="1" spans="1:6" ht="13.5" x14ac:dyDescent="0.25">
      <c r="A1" s="334" t="s">
        <v>371</v>
      </c>
      <c r="B1" s="334"/>
      <c r="C1" s="334"/>
      <c r="D1" s="334"/>
      <c r="E1" s="334"/>
    </row>
    <row r="2" spans="1:6" ht="13.5" x14ac:dyDescent="0.2">
      <c r="A2" s="26" t="s">
        <v>796</v>
      </c>
      <c r="B2" s="16"/>
      <c r="C2" s="16"/>
    </row>
    <row r="3" spans="1:6" ht="3" customHeight="1" x14ac:dyDescent="0.2">
      <c r="B3" s="16"/>
      <c r="C3" s="16"/>
    </row>
    <row r="4" spans="1:6" ht="11.1" customHeight="1" x14ac:dyDescent="0.25">
      <c r="A4" s="338" t="s">
        <v>235</v>
      </c>
      <c r="B4" s="339"/>
      <c r="C4" s="328" t="s">
        <v>359</v>
      </c>
      <c r="D4" s="329" t="s">
        <v>276</v>
      </c>
      <c r="E4" s="326" t="s">
        <v>252</v>
      </c>
    </row>
    <row r="5" spans="1:6" s="18" customFormat="1" ht="11.1" customHeight="1" x14ac:dyDescent="0.2">
      <c r="A5" s="335" t="s">
        <v>233</v>
      </c>
      <c r="B5" s="336"/>
      <c r="C5" s="337"/>
      <c r="D5" s="329"/>
      <c r="E5" s="326"/>
    </row>
    <row r="6" spans="1:6" ht="12.95" customHeight="1" thickBot="1" x14ac:dyDescent="0.25">
      <c r="A6" s="293"/>
      <c r="B6" s="293" t="s">
        <v>262</v>
      </c>
      <c r="C6" s="98"/>
      <c r="D6" s="148">
        <v>1517351.0041379998</v>
      </c>
      <c r="E6" s="148">
        <v>3437025.8293299968</v>
      </c>
      <c r="F6" s="18"/>
    </row>
    <row r="7" spans="1:6" ht="12" customHeight="1" thickTop="1" x14ac:dyDescent="0.2">
      <c r="A7" s="154"/>
      <c r="B7" s="155" t="s">
        <v>164</v>
      </c>
      <c r="C7" s="134" t="s">
        <v>483</v>
      </c>
      <c r="D7" s="156">
        <v>148356.83962599991</v>
      </c>
      <c r="E7" s="156">
        <v>710548.14219999884</v>
      </c>
      <c r="F7" s="18"/>
    </row>
    <row r="8" spans="1:6" ht="12" customHeight="1" x14ac:dyDescent="0.2">
      <c r="A8" s="157"/>
      <c r="B8" s="130" t="s">
        <v>230</v>
      </c>
      <c r="C8" s="134" t="s">
        <v>484</v>
      </c>
      <c r="D8" s="158">
        <v>248684.14635999993</v>
      </c>
      <c r="E8" s="158">
        <v>638048.24752999982</v>
      </c>
      <c r="F8" s="18"/>
    </row>
    <row r="9" spans="1:6" ht="12" customHeight="1" x14ac:dyDescent="0.2">
      <c r="A9" s="157"/>
      <c r="B9" s="130" t="s">
        <v>163</v>
      </c>
      <c r="C9" s="134" t="s">
        <v>486</v>
      </c>
      <c r="D9" s="158">
        <v>56197.93361399987</v>
      </c>
      <c r="E9" s="158">
        <v>281195.23978</v>
      </c>
      <c r="F9" s="18"/>
    </row>
    <row r="10" spans="1:6" ht="12" customHeight="1" x14ac:dyDescent="0.2">
      <c r="A10" s="157"/>
      <c r="B10" s="130" t="s">
        <v>165</v>
      </c>
      <c r="C10" s="134" t="s">
        <v>487</v>
      </c>
      <c r="D10" s="158">
        <v>94739.09353199997</v>
      </c>
      <c r="E10" s="158">
        <v>244439.72794000013</v>
      </c>
      <c r="F10" s="18"/>
    </row>
    <row r="11" spans="1:6" ht="12" customHeight="1" x14ac:dyDescent="0.2">
      <c r="A11" s="157"/>
      <c r="B11" s="130" t="s">
        <v>231</v>
      </c>
      <c r="C11" s="134" t="s">
        <v>485</v>
      </c>
      <c r="D11" s="158">
        <v>123635.32246500008</v>
      </c>
      <c r="E11" s="158">
        <v>231260.25138000021</v>
      </c>
      <c r="F11" s="18"/>
    </row>
    <row r="12" spans="1:6" ht="12" customHeight="1" x14ac:dyDescent="0.2">
      <c r="A12" s="157"/>
      <c r="B12" s="130" t="s">
        <v>256</v>
      </c>
      <c r="C12" s="134" t="s">
        <v>490</v>
      </c>
      <c r="D12" s="158">
        <v>110097.74878799994</v>
      </c>
      <c r="E12" s="158">
        <v>122498.31281999998</v>
      </c>
      <c r="F12" s="18"/>
    </row>
    <row r="13" spans="1:6" ht="12" customHeight="1" x14ac:dyDescent="0.2">
      <c r="A13" s="157"/>
      <c r="B13" s="130" t="s">
        <v>242</v>
      </c>
      <c r="C13" s="134" t="s">
        <v>488</v>
      </c>
      <c r="D13" s="158">
        <v>81159.094210000039</v>
      </c>
      <c r="E13" s="158">
        <v>86722.847799999989</v>
      </c>
      <c r="F13" s="18"/>
    </row>
    <row r="14" spans="1:6" ht="12" customHeight="1" x14ac:dyDescent="0.2">
      <c r="A14" s="157"/>
      <c r="B14" s="130" t="s">
        <v>93</v>
      </c>
      <c r="C14" s="134" t="s">
        <v>498</v>
      </c>
      <c r="D14" s="158">
        <v>31172.097252999989</v>
      </c>
      <c r="E14" s="158">
        <v>80353.870219999997</v>
      </c>
      <c r="F14" s="18"/>
    </row>
    <row r="15" spans="1:6" ht="12" customHeight="1" x14ac:dyDescent="0.2">
      <c r="A15" s="157"/>
      <c r="B15" s="130" t="s">
        <v>96</v>
      </c>
      <c r="C15" s="134" t="s">
        <v>499</v>
      </c>
      <c r="D15" s="158">
        <v>161335.94553600001</v>
      </c>
      <c r="E15" s="158">
        <v>69619.243260000017</v>
      </c>
      <c r="F15" s="18"/>
    </row>
    <row r="16" spans="1:6" ht="12" customHeight="1" x14ac:dyDescent="0.2">
      <c r="A16" s="157"/>
      <c r="B16" s="130" t="s">
        <v>95</v>
      </c>
      <c r="C16" s="134" t="s">
        <v>502</v>
      </c>
      <c r="D16" s="158">
        <v>23924.447712999998</v>
      </c>
      <c r="E16" s="158">
        <v>63847.797569999966</v>
      </c>
    </row>
    <row r="17" spans="1:5" ht="12" customHeight="1" x14ac:dyDescent="0.2">
      <c r="A17" s="157"/>
      <c r="B17" s="130" t="s">
        <v>139</v>
      </c>
      <c r="C17" s="134" t="s">
        <v>493</v>
      </c>
      <c r="D17" s="158">
        <v>28370.911025000012</v>
      </c>
      <c r="E17" s="158">
        <v>56299.168949999999</v>
      </c>
    </row>
    <row r="18" spans="1:5" ht="12" customHeight="1" x14ac:dyDescent="0.2">
      <c r="A18" s="157"/>
      <c r="B18" s="130" t="s">
        <v>255</v>
      </c>
      <c r="C18" s="134" t="s">
        <v>496</v>
      </c>
      <c r="D18" s="158">
        <v>14374.944710000005</v>
      </c>
      <c r="E18" s="158">
        <v>31824.655289999992</v>
      </c>
    </row>
    <row r="19" spans="1:5" x14ac:dyDescent="0.2">
      <c r="A19" s="157"/>
      <c r="B19" s="130" t="s">
        <v>208</v>
      </c>
      <c r="C19" s="134" t="s">
        <v>501</v>
      </c>
      <c r="D19" s="158">
        <v>25693.331929999975</v>
      </c>
      <c r="E19" s="158">
        <v>30936.546019999987</v>
      </c>
    </row>
    <row r="20" spans="1:5" ht="12" customHeight="1" x14ac:dyDescent="0.2">
      <c r="A20" s="157"/>
      <c r="B20" s="130" t="s">
        <v>169</v>
      </c>
      <c r="C20" s="134" t="s">
        <v>512</v>
      </c>
      <c r="D20" s="158">
        <v>39680.931021999997</v>
      </c>
      <c r="E20" s="158">
        <v>28046.420099999999</v>
      </c>
    </row>
    <row r="21" spans="1:5" ht="12" customHeight="1" x14ac:dyDescent="0.2">
      <c r="A21" s="157"/>
      <c r="B21" s="130" t="s">
        <v>341</v>
      </c>
      <c r="C21" s="134" t="s">
        <v>504</v>
      </c>
      <c r="D21" s="158">
        <v>7509.0850930000024</v>
      </c>
      <c r="E21" s="158">
        <v>27443.539379999987</v>
      </c>
    </row>
    <row r="22" spans="1:5" ht="12" customHeight="1" x14ac:dyDescent="0.2">
      <c r="A22" s="157"/>
      <c r="B22" s="130" t="s">
        <v>767</v>
      </c>
      <c r="C22" s="134" t="s">
        <v>768</v>
      </c>
      <c r="D22" s="158">
        <v>18781.651706999997</v>
      </c>
      <c r="E22" s="158">
        <v>27164.656610000002</v>
      </c>
    </row>
    <row r="23" spans="1:5" ht="12" customHeight="1" x14ac:dyDescent="0.2">
      <c r="A23" s="157"/>
      <c r="B23" s="130" t="s">
        <v>422</v>
      </c>
      <c r="C23" s="134" t="s">
        <v>769</v>
      </c>
      <c r="D23" s="158">
        <v>8268.0711319999991</v>
      </c>
      <c r="E23" s="158">
        <v>26997.273149999997</v>
      </c>
    </row>
    <row r="24" spans="1:5" ht="12" customHeight="1" x14ac:dyDescent="0.2">
      <c r="A24" s="157"/>
      <c r="B24" s="130" t="s">
        <v>211</v>
      </c>
      <c r="C24" s="134" t="s">
        <v>525</v>
      </c>
      <c r="D24" s="158">
        <v>12492.22105</v>
      </c>
      <c r="E24" s="158">
        <v>26046.483410000001</v>
      </c>
    </row>
    <row r="25" spans="1:5" x14ac:dyDescent="0.2">
      <c r="A25" s="157"/>
      <c r="B25" s="130" t="s">
        <v>198</v>
      </c>
      <c r="C25" s="134" t="s">
        <v>497</v>
      </c>
      <c r="D25" s="158">
        <v>14682.837069000007</v>
      </c>
      <c r="E25" s="158">
        <v>25980.760669999996</v>
      </c>
    </row>
    <row r="26" spans="1:5" ht="12" customHeight="1" x14ac:dyDescent="0.2">
      <c r="A26" s="157"/>
      <c r="B26" s="130" t="s">
        <v>140</v>
      </c>
      <c r="C26" s="134" t="s">
        <v>495</v>
      </c>
      <c r="D26" s="158">
        <v>9135.6971910000011</v>
      </c>
      <c r="E26" s="158">
        <v>25967.440090000015</v>
      </c>
    </row>
    <row r="27" spans="1:5" ht="12" customHeight="1" x14ac:dyDescent="0.2">
      <c r="A27" s="157"/>
      <c r="B27" s="130" t="s">
        <v>324</v>
      </c>
      <c r="C27" s="134" t="s">
        <v>507</v>
      </c>
      <c r="D27" s="158">
        <v>13547.123495</v>
      </c>
      <c r="E27" s="158">
        <v>25446.540010000001</v>
      </c>
    </row>
    <row r="28" spans="1:5" ht="12" customHeight="1" x14ac:dyDescent="0.2">
      <c r="A28" s="157"/>
      <c r="B28" s="130" t="s">
        <v>770</v>
      </c>
      <c r="C28" s="134" t="s">
        <v>771</v>
      </c>
      <c r="D28" s="158">
        <v>13101.463088000002</v>
      </c>
      <c r="E28" s="158">
        <v>22437.240810000003</v>
      </c>
    </row>
    <row r="29" spans="1:5" ht="12" customHeight="1" x14ac:dyDescent="0.2">
      <c r="A29" s="157"/>
      <c r="B29" s="130" t="s">
        <v>244</v>
      </c>
      <c r="C29" s="134" t="s">
        <v>492</v>
      </c>
      <c r="D29" s="158">
        <v>27222.782040000006</v>
      </c>
      <c r="E29" s="158">
        <v>17902.922149999991</v>
      </c>
    </row>
    <row r="30" spans="1:5" ht="12" customHeight="1" x14ac:dyDescent="0.2">
      <c r="A30" s="157"/>
      <c r="B30" s="130" t="s">
        <v>89</v>
      </c>
      <c r="C30" s="134" t="s">
        <v>500</v>
      </c>
      <c r="D30" s="158">
        <v>6634.9735149999997</v>
      </c>
      <c r="E30" s="158">
        <v>16546.018220000002</v>
      </c>
    </row>
    <row r="31" spans="1:5" ht="12" customHeight="1" x14ac:dyDescent="0.2">
      <c r="A31" s="159"/>
      <c r="B31" s="160"/>
      <c r="C31" s="202" t="s">
        <v>207</v>
      </c>
      <c r="D31" s="162">
        <f>D6-SUM(D7:D30)</f>
        <v>198552.31097400002</v>
      </c>
      <c r="E31" s="162">
        <f>E6-SUM(E7:E30)</f>
        <v>519452.48396999808</v>
      </c>
    </row>
    <row r="32" spans="1:5" ht="12.95" customHeight="1" thickBot="1" x14ac:dyDescent="0.25">
      <c r="A32" s="293"/>
      <c r="B32" s="98" t="s">
        <v>263</v>
      </c>
      <c r="C32" s="98"/>
      <c r="D32" s="148">
        <v>784600.89156499866</v>
      </c>
      <c r="E32" s="148">
        <v>1446746.9468799992</v>
      </c>
    </row>
    <row r="33" spans="1:5" ht="12" customHeight="1" thickTop="1" x14ac:dyDescent="0.2">
      <c r="A33" s="164"/>
      <c r="B33" s="155" t="s">
        <v>164</v>
      </c>
      <c r="C33" s="134" t="s">
        <v>483</v>
      </c>
      <c r="D33" s="156">
        <v>68405.932941000006</v>
      </c>
      <c r="E33" s="156">
        <v>314051.29815999989</v>
      </c>
    </row>
    <row r="34" spans="1:5" ht="12" customHeight="1" x14ac:dyDescent="0.2">
      <c r="A34" s="157"/>
      <c r="B34" s="130" t="s">
        <v>231</v>
      </c>
      <c r="C34" s="134" t="s">
        <v>485</v>
      </c>
      <c r="D34" s="158">
        <v>190471.55013199933</v>
      </c>
      <c r="E34" s="158">
        <v>264255.06193000003</v>
      </c>
    </row>
    <row r="35" spans="1:5" ht="12" customHeight="1" x14ac:dyDescent="0.2">
      <c r="A35" s="157"/>
      <c r="B35" s="130" t="s">
        <v>230</v>
      </c>
      <c r="C35" s="134" t="s">
        <v>484</v>
      </c>
      <c r="D35" s="158">
        <v>74621.40769000008</v>
      </c>
      <c r="E35" s="158">
        <v>153028.72462999995</v>
      </c>
    </row>
    <row r="36" spans="1:5" ht="12" customHeight="1" x14ac:dyDescent="0.2">
      <c r="A36" s="157"/>
      <c r="B36" s="130" t="s">
        <v>340</v>
      </c>
      <c r="C36" s="134" t="s">
        <v>494</v>
      </c>
      <c r="D36" s="158">
        <v>119381.65</v>
      </c>
      <c r="E36" s="158">
        <v>146874.43957999998</v>
      </c>
    </row>
    <row r="37" spans="1:5" ht="12" customHeight="1" x14ac:dyDescent="0.2">
      <c r="A37" s="157"/>
      <c r="B37" s="130" t="s">
        <v>242</v>
      </c>
      <c r="C37" s="134" t="s">
        <v>488</v>
      </c>
      <c r="D37" s="158">
        <v>98038.841550000114</v>
      </c>
      <c r="E37" s="158">
        <v>98962.049319999962</v>
      </c>
    </row>
    <row r="38" spans="1:5" ht="12" customHeight="1" x14ac:dyDescent="0.2">
      <c r="A38" s="157"/>
      <c r="B38" s="130" t="s">
        <v>260</v>
      </c>
      <c r="C38" s="134" t="s">
        <v>491</v>
      </c>
      <c r="D38" s="158">
        <v>17677.672410000006</v>
      </c>
      <c r="E38" s="158">
        <v>45027.507189999953</v>
      </c>
    </row>
    <row r="39" spans="1:5" ht="12" customHeight="1" x14ac:dyDescent="0.2">
      <c r="A39" s="165"/>
      <c r="B39" s="130" t="s">
        <v>282</v>
      </c>
      <c r="C39" s="134" t="s">
        <v>503</v>
      </c>
      <c r="D39" s="158">
        <v>30191.310799999985</v>
      </c>
      <c r="E39" s="158">
        <v>44537.685770000026</v>
      </c>
    </row>
    <row r="40" spans="1:5" ht="12" customHeight="1" x14ac:dyDescent="0.2">
      <c r="A40" s="165"/>
      <c r="B40" s="130" t="s">
        <v>163</v>
      </c>
      <c r="C40" s="134" t="s">
        <v>486</v>
      </c>
      <c r="D40" s="158">
        <v>7449.7204290000009</v>
      </c>
      <c r="E40" s="158">
        <v>41947.57862</v>
      </c>
    </row>
    <row r="41" spans="1:5" ht="12" customHeight="1" x14ac:dyDescent="0.2">
      <c r="A41" s="165"/>
      <c r="B41" s="130" t="s">
        <v>165</v>
      </c>
      <c r="C41" s="134" t="s">
        <v>487</v>
      </c>
      <c r="D41" s="158">
        <v>8983.6423979999963</v>
      </c>
      <c r="E41" s="158">
        <v>35935.206570000002</v>
      </c>
    </row>
    <row r="42" spans="1:5" ht="12" customHeight="1" x14ac:dyDescent="0.2">
      <c r="A42" s="157"/>
      <c r="B42" s="130" t="s">
        <v>244</v>
      </c>
      <c r="C42" s="134" t="s">
        <v>492</v>
      </c>
      <c r="D42" s="158">
        <v>48425.52383999998</v>
      </c>
      <c r="E42" s="158">
        <v>34405.378340000032</v>
      </c>
    </row>
    <row r="43" spans="1:5" ht="12" customHeight="1" x14ac:dyDescent="0.2">
      <c r="A43" s="157"/>
      <c r="B43" s="130" t="s">
        <v>201</v>
      </c>
      <c r="C43" s="134" t="s">
        <v>515</v>
      </c>
      <c r="D43" s="158">
        <v>8527.6461989999989</v>
      </c>
      <c r="E43" s="158">
        <v>27889.081200000004</v>
      </c>
    </row>
    <row r="44" spans="1:5" ht="12" customHeight="1" x14ac:dyDescent="0.2">
      <c r="A44" s="157"/>
      <c r="B44" s="130" t="s">
        <v>108</v>
      </c>
      <c r="C44" s="134" t="s">
        <v>528</v>
      </c>
      <c r="D44" s="158">
        <v>65.572542999999996</v>
      </c>
      <c r="E44" s="158">
        <v>26164.875699999997</v>
      </c>
    </row>
    <row r="45" spans="1:5" ht="12" customHeight="1" x14ac:dyDescent="0.2">
      <c r="A45" s="161"/>
      <c r="B45" s="160"/>
      <c r="C45" s="202" t="s">
        <v>207</v>
      </c>
      <c r="D45" s="162">
        <f>D32-SUM(D33:D44)</f>
        <v>112360.42063299927</v>
      </c>
      <c r="E45" s="162">
        <f>E32-SUM(E33:E44)</f>
        <v>213668.05986999953</v>
      </c>
    </row>
    <row r="46" spans="1:5" ht="12.95" customHeight="1" thickBot="1" x14ac:dyDescent="0.25">
      <c r="A46" s="293"/>
      <c r="B46" s="98" t="s">
        <v>258</v>
      </c>
      <c r="C46" s="98"/>
      <c r="D46" s="147">
        <v>291786.12712799991</v>
      </c>
      <c r="E46" s="147">
        <v>523755.76858999993</v>
      </c>
    </row>
    <row r="47" spans="1:5" ht="12" customHeight="1" thickTop="1" x14ac:dyDescent="0.2">
      <c r="A47" s="154"/>
      <c r="B47" s="155" t="s">
        <v>231</v>
      </c>
      <c r="C47" s="134" t="s">
        <v>485</v>
      </c>
      <c r="D47" s="156">
        <v>98979.485822999894</v>
      </c>
      <c r="E47" s="156">
        <v>134793.70953000011</v>
      </c>
    </row>
    <row r="48" spans="1:5" ht="12" customHeight="1" x14ac:dyDescent="0.2">
      <c r="A48" s="157"/>
      <c r="B48" s="130" t="s">
        <v>765</v>
      </c>
      <c r="C48" s="134" t="s">
        <v>766</v>
      </c>
      <c r="D48" s="158">
        <v>23341.919858000001</v>
      </c>
      <c r="E48" s="158">
        <v>48587.280920000012</v>
      </c>
    </row>
    <row r="49" spans="1:5" ht="12" customHeight="1" x14ac:dyDescent="0.2">
      <c r="A49" s="157"/>
      <c r="B49" s="130" t="s">
        <v>230</v>
      </c>
      <c r="C49" s="134" t="s">
        <v>484</v>
      </c>
      <c r="D49" s="158">
        <v>16657.007799999999</v>
      </c>
      <c r="E49" s="158">
        <v>38346.309790000014</v>
      </c>
    </row>
    <row r="50" spans="1:5" ht="12" customHeight="1" x14ac:dyDescent="0.2">
      <c r="A50" s="157"/>
      <c r="B50" s="130" t="s">
        <v>89</v>
      </c>
      <c r="C50" s="134" t="s">
        <v>500</v>
      </c>
      <c r="D50" s="158">
        <v>11727.703366000002</v>
      </c>
      <c r="E50" s="158">
        <v>38320.767160000003</v>
      </c>
    </row>
    <row r="51" spans="1:5" ht="12" customHeight="1" x14ac:dyDescent="0.2">
      <c r="A51" s="157"/>
      <c r="B51" s="130" t="s">
        <v>165</v>
      </c>
      <c r="C51" s="134" t="s">
        <v>487</v>
      </c>
      <c r="D51" s="158">
        <v>10406.547062999995</v>
      </c>
      <c r="E51" s="158">
        <v>30487.349000000006</v>
      </c>
    </row>
    <row r="52" spans="1:5" ht="12" customHeight="1" x14ac:dyDescent="0.2">
      <c r="A52" s="159"/>
      <c r="B52" s="284" t="s">
        <v>93</v>
      </c>
      <c r="C52" s="285" t="s">
        <v>498</v>
      </c>
      <c r="D52" s="294">
        <v>10976.948972999997</v>
      </c>
      <c r="E52" s="294">
        <v>29697.00475</v>
      </c>
    </row>
    <row r="53" spans="1:5" x14ac:dyDescent="0.2">
      <c r="B53" s="67"/>
      <c r="C53" s="67"/>
      <c r="D53" s="61"/>
      <c r="E53" s="163" t="s">
        <v>331</v>
      </c>
    </row>
    <row r="54" spans="1:5" x14ac:dyDescent="0.2">
      <c r="A54" s="66" t="s">
        <v>336</v>
      </c>
      <c r="B54" s="67"/>
      <c r="C54" s="67"/>
      <c r="D54" s="61"/>
      <c r="E54" s="61"/>
    </row>
    <row r="55" spans="1:5" ht="11.1" customHeight="1" x14ac:dyDescent="0.25">
      <c r="A55" s="338" t="s">
        <v>235</v>
      </c>
      <c r="B55" s="339"/>
      <c r="C55" s="328" t="s">
        <v>359</v>
      </c>
      <c r="D55" s="329" t="s">
        <v>276</v>
      </c>
      <c r="E55" s="326" t="s">
        <v>252</v>
      </c>
    </row>
    <row r="56" spans="1:5" ht="11.1" customHeight="1" x14ac:dyDescent="0.2">
      <c r="A56" s="335" t="s">
        <v>233</v>
      </c>
      <c r="B56" s="336"/>
      <c r="C56" s="337"/>
      <c r="D56" s="329"/>
      <c r="E56" s="326"/>
    </row>
    <row r="57" spans="1:5" ht="12" customHeight="1" x14ac:dyDescent="0.2">
      <c r="A57" s="201"/>
      <c r="B57" s="127" t="s">
        <v>242</v>
      </c>
      <c r="C57" s="134" t="s">
        <v>488</v>
      </c>
      <c r="D57" s="173">
        <v>13303.724999999997</v>
      </c>
      <c r="E57" s="173">
        <v>22546.486730000019</v>
      </c>
    </row>
    <row r="58" spans="1:5" ht="12" customHeight="1" x14ac:dyDescent="0.2">
      <c r="A58" s="157"/>
      <c r="B58" s="130" t="s">
        <v>205</v>
      </c>
      <c r="C58" s="134" t="s">
        <v>505</v>
      </c>
      <c r="D58" s="158">
        <v>15492</v>
      </c>
      <c r="E58" s="158">
        <v>18117.906719999999</v>
      </c>
    </row>
    <row r="59" spans="1:5" ht="12" customHeight="1" x14ac:dyDescent="0.2">
      <c r="A59" s="157"/>
      <c r="B59" s="130" t="s">
        <v>163</v>
      </c>
      <c r="C59" s="134" t="s">
        <v>486</v>
      </c>
      <c r="D59" s="158">
        <v>4444.6439999999975</v>
      </c>
      <c r="E59" s="158">
        <v>15728.158019999997</v>
      </c>
    </row>
    <row r="60" spans="1:5" ht="12" customHeight="1" x14ac:dyDescent="0.2">
      <c r="A60" s="157"/>
      <c r="B60" s="130" t="s">
        <v>96</v>
      </c>
      <c r="C60" s="134" t="s">
        <v>499</v>
      </c>
      <c r="D60" s="158">
        <v>32805.447839999986</v>
      </c>
      <c r="E60" s="158">
        <v>14109.007689999993</v>
      </c>
    </row>
    <row r="61" spans="1:5" ht="12" customHeight="1" x14ac:dyDescent="0.2">
      <c r="A61" s="203"/>
      <c r="B61" s="160"/>
      <c r="C61" s="202" t="s">
        <v>207</v>
      </c>
      <c r="D61" s="162">
        <f>D46-(SUM(D47:D52)+SUM(D57:D60))</f>
        <v>53650.697405000043</v>
      </c>
      <c r="E61" s="162">
        <f>E46-(SUM(E47:E52)+SUM(E57:E60))</f>
        <v>133021.7882799998</v>
      </c>
    </row>
    <row r="62" spans="1:5" ht="15" customHeight="1" thickBot="1" x14ac:dyDescent="0.25">
      <c r="A62" s="293"/>
      <c r="B62" s="98" t="s">
        <v>195</v>
      </c>
      <c r="C62" s="98"/>
      <c r="D62" s="148">
        <v>451086.58619499998</v>
      </c>
      <c r="E62" s="148">
        <v>449172.4647699999</v>
      </c>
    </row>
    <row r="63" spans="1:5" ht="12" customHeight="1" thickTop="1" x14ac:dyDescent="0.2">
      <c r="A63" s="210"/>
      <c r="B63" s="155" t="s">
        <v>243</v>
      </c>
      <c r="C63" s="134" t="s">
        <v>489</v>
      </c>
      <c r="D63" s="156">
        <v>223036.483446</v>
      </c>
      <c r="E63" s="156">
        <v>253757.95146999997</v>
      </c>
    </row>
    <row r="64" spans="1:5" ht="12" customHeight="1" x14ac:dyDescent="0.2">
      <c r="A64" s="157"/>
      <c r="B64" s="130" t="s">
        <v>205</v>
      </c>
      <c r="C64" s="134" t="s">
        <v>505</v>
      </c>
      <c r="D64" s="158">
        <v>13648.96</v>
      </c>
      <c r="E64" s="158">
        <v>19857.890910000002</v>
      </c>
    </row>
    <row r="65" spans="1:5" ht="12" customHeight="1" x14ac:dyDescent="0.2">
      <c r="A65" s="157"/>
      <c r="B65" s="130" t="s">
        <v>199</v>
      </c>
      <c r="C65" s="134" t="s">
        <v>506</v>
      </c>
      <c r="D65" s="158">
        <v>7983.7781659999991</v>
      </c>
      <c r="E65" s="158">
        <v>16489.023699999998</v>
      </c>
    </row>
    <row r="66" spans="1:5" ht="12" customHeight="1" x14ac:dyDescent="0.2">
      <c r="A66" s="157"/>
      <c r="B66" s="130" t="s">
        <v>92</v>
      </c>
      <c r="C66" s="134" t="s">
        <v>557</v>
      </c>
      <c r="D66" s="158">
        <v>55936.905499999993</v>
      </c>
      <c r="E66" s="158">
        <v>16403.323510000002</v>
      </c>
    </row>
    <row r="67" spans="1:5" ht="12" customHeight="1" x14ac:dyDescent="0.2">
      <c r="A67" s="157"/>
      <c r="B67" s="130" t="s">
        <v>46</v>
      </c>
      <c r="C67" s="134" t="s">
        <v>589</v>
      </c>
      <c r="D67" s="158">
        <v>1138.9172999999998</v>
      </c>
      <c r="E67" s="158">
        <v>13606.720619999998</v>
      </c>
    </row>
    <row r="68" spans="1:5" ht="12" customHeight="1" x14ac:dyDescent="0.2">
      <c r="A68" s="157"/>
      <c r="B68" s="130" t="s">
        <v>169</v>
      </c>
      <c r="C68" s="134" t="s">
        <v>512</v>
      </c>
      <c r="D68" s="158">
        <v>16644.213664000003</v>
      </c>
      <c r="E68" s="158">
        <v>11247.9202</v>
      </c>
    </row>
    <row r="69" spans="1:5" ht="12" customHeight="1" x14ac:dyDescent="0.2">
      <c r="A69" s="157"/>
      <c r="B69" s="130" t="s">
        <v>340</v>
      </c>
      <c r="C69" s="134" t="s">
        <v>494</v>
      </c>
      <c r="D69" s="158">
        <v>11659.66</v>
      </c>
      <c r="E69" s="158">
        <v>10606.088959999997</v>
      </c>
    </row>
    <row r="70" spans="1:5" ht="12" customHeight="1" x14ac:dyDescent="0.2">
      <c r="A70" s="157"/>
      <c r="B70" s="130" t="s">
        <v>29</v>
      </c>
      <c r="C70" s="134" t="s">
        <v>576</v>
      </c>
      <c r="D70" s="158">
        <v>47129.330000000009</v>
      </c>
      <c r="E70" s="158">
        <v>8619.8663300000007</v>
      </c>
    </row>
    <row r="71" spans="1:5" ht="12" customHeight="1" x14ac:dyDescent="0.2">
      <c r="A71" s="157"/>
      <c r="B71" s="130" t="s">
        <v>283</v>
      </c>
      <c r="C71" s="134" t="s">
        <v>540</v>
      </c>
      <c r="D71" s="158">
        <v>6075.1164999999992</v>
      </c>
      <c r="E71" s="158">
        <v>8618.6788899999992</v>
      </c>
    </row>
    <row r="72" spans="1:5" ht="12" customHeight="1" x14ac:dyDescent="0.2">
      <c r="A72" s="157"/>
      <c r="B72" s="130" t="s">
        <v>416</v>
      </c>
      <c r="C72" s="134" t="s">
        <v>593</v>
      </c>
      <c r="D72" s="158">
        <v>4248.34</v>
      </c>
      <c r="E72" s="158">
        <v>7863.6235500000003</v>
      </c>
    </row>
    <row r="73" spans="1:5" ht="12" customHeight="1" x14ac:dyDescent="0.2">
      <c r="A73" s="157"/>
      <c r="B73" s="130" t="s">
        <v>206</v>
      </c>
      <c r="C73" s="134" t="s">
        <v>532</v>
      </c>
      <c r="D73" s="158">
        <v>4380.2204000000002</v>
      </c>
      <c r="E73" s="158">
        <v>4920.7166800000014</v>
      </c>
    </row>
    <row r="74" spans="1:5" ht="12" customHeight="1" x14ac:dyDescent="0.2">
      <c r="A74" s="157"/>
      <c r="B74" s="130" t="s">
        <v>391</v>
      </c>
      <c r="C74" s="134" t="s">
        <v>595</v>
      </c>
      <c r="D74" s="158">
        <v>1220.9905200000001</v>
      </c>
      <c r="E74" s="158">
        <v>3712.8366099999998</v>
      </c>
    </row>
    <row r="75" spans="1:5" ht="12" customHeight="1" x14ac:dyDescent="0.2">
      <c r="A75" s="203"/>
      <c r="B75" s="160"/>
      <c r="C75" s="202" t="s">
        <v>207</v>
      </c>
      <c r="D75" s="162">
        <f>D62-SUM(D63:D74)</f>
        <v>57983.670699000009</v>
      </c>
      <c r="E75" s="162">
        <f>E62-SUM(E63:E74)</f>
        <v>73467.823339999886</v>
      </c>
    </row>
    <row r="76" spans="1:5" ht="15" customHeight="1" thickBot="1" x14ac:dyDescent="0.25">
      <c r="A76" s="293"/>
      <c r="B76" s="98" t="s">
        <v>213</v>
      </c>
      <c r="C76" s="98"/>
      <c r="D76" s="147">
        <v>176068.12186699995</v>
      </c>
      <c r="E76" s="147">
        <v>405613.16491000011</v>
      </c>
    </row>
    <row r="77" spans="1:5" ht="12" customHeight="1" thickTop="1" x14ac:dyDescent="0.2">
      <c r="A77" s="204"/>
      <c r="B77" s="155" t="s">
        <v>164</v>
      </c>
      <c r="C77" s="134" t="s">
        <v>483</v>
      </c>
      <c r="D77" s="156">
        <v>22544.94850000001</v>
      </c>
      <c r="E77" s="156">
        <v>139127.93347000008</v>
      </c>
    </row>
    <row r="78" spans="1:5" ht="12" customHeight="1" x14ac:dyDescent="0.2">
      <c r="A78" s="165"/>
      <c r="B78" s="130" t="s">
        <v>107</v>
      </c>
      <c r="C78" s="134" t="s">
        <v>516</v>
      </c>
      <c r="D78" s="158">
        <v>48138.878000000026</v>
      </c>
      <c r="E78" s="158">
        <v>69628.202850000031</v>
      </c>
    </row>
    <row r="79" spans="1:5" ht="12" customHeight="1" x14ac:dyDescent="0.2">
      <c r="A79" s="157"/>
      <c r="B79" s="130" t="s">
        <v>230</v>
      </c>
      <c r="C79" s="134" t="s">
        <v>484</v>
      </c>
      <c r="D79" s="158">
        <v>25103.374800000001</v>
      </c>
      <c r="E79" s="158">
        <v>68697.652299999987</v>
      </c>
    </row>
    <row r="80" spans="1:5" ht="12" customHeight="1" x14ac:dyDescent="0.2">
      <c r="A80" s="157"/>
      <c r="B80" s="130" t="s">
        <v>231</v>
      </c>
      <c r="C80" s="134" t="s">
        <v>485</v>
      </c>
      <c r="D80" s="158">
        <v>21365.18434</v>
      </c>
      <c r="E80" s="158">
        <v>39673.20610000001</v>
      </c>
    </row>
    <row r="81" spans="1:5" ht="12" customHeight="1" x14ac:dyDescent="0.2">
      <c r="A81" s="157"/>
      <c r="B81" s="130" t="s">
        <v>209</v>
      </c>
      <c r="C81" s="134" t="s">
        <v>510</v>
      </c>
      <c r="D81" s="158">
        <v>17528</v>
      </c>
      <c r="E81" s="158">
        <v>22696.637079999997</v>
      </c>
    </row>
    <row r="82" spans="1:5" x14ac:dyDescent="0.2">
      <c r="A82" s="157"/>
      <c r="B82" s="130" t="s">
        <v>79</v>
      </c>
      <c r="C82" s="134" t="s">
        <v>538</v>
      </c>
      <c r="D82" s="158">
        <v>15294.340363000003</v>
      </c>
      <c r="E82" s="158">
        <v>11839.868210000004</v>
      </c>
    </row>
    <row r="83" spans="1:5" ht="12" customHeight="1" x14ac:dyDescent="0.2">
      <c r="A83" s="157"/>
      <c r="B83" s="130" t="s">
        <v>202</v>
      </c>
      <c r="C83" s="134" t="s">
        <v>522</v>
      </c>
      <c r="D83" s="158">
        <v>89.079000000000008</v>
      </c>
      <c r="E83" s="158">
        <v>6167.6809299999995</v>
      </c>
    </row>
    <row r="84" spans="1:5" ht="12" customHeight="1" x14ac:dyDescent="0.2">
      <c r="A84" s="165"/>
      <c r="B84" s="130" t="s">
        <v>154</v>
      </c>
      <c r="C84" s="134" t="s">
        <v>509</v>
      </c>
      <c r="D84" s="158">
        <v>222.5</v>
      </c>
      <c r="E84" s="158">
        <v>6111.000500000001</v>
      </c>
    </row>
    <row r="85" spans="1:5" ht="12" customHeight="1" x14ac:dyDescent="0.2">
      <c r="A85" s="165"/>
      <c r="B85" s="130" t="s">
        <v>204</v>
      </c>
      <c r="C85" s="134" t="s">
        <v>543</v>
      </c>
      <c r="D85" s="158">
        <v>5347.5549999999985</v>
      </c>
      <c r="E85" s="158">
        <v>5680.9212499999994</v>
      </c>
    </row>
    <row r="86" spans="1:5" ht="12" customHeight="1" x14ac:dyDescent="0.2">
      <c r="A86" s="157"/>
      <c r="B86" s="130" t="s">
        <v>256</v>
      </c>
      <c r="C86" s="134" t="s">
        <v>490</v>
      </c>
      <c r="D86" s="158">
        <v>5831.2867200000001</v>
      </c>
      <c r="E86" s="158">
        <v>5596.3416100000013</v>
      </c>
    </row>
    <row r="87" spans="1:5" ht="12" customHeight="1" x14ac:dyDescent="0.2">
      <c r="A87" s="157"/>
      <c r="B87" s="130" t="s">
        <v>98</v>
      </c>
      <c r="C87" s="134" t="s">
        <v>556</v>
      </c>
      <c r="D87" s="158">
        <v>4993.7130379999999</v>
      </c>
      <c r="E87" s="158">
        <v>4570.442829999999</v>
      </c>
    </row>
    <row r="88" spans="1:5" ht="12" customHeight="1" x14ac:dyDescent="0.2">
      <c r="A88" s="205"/>
      <c r="B88" s="160"/>
      <c r="C88" s="202" t="s">
        <v>207</v>
      </c>
      <c r="D88" s="162">
        <f>D76-SUM(D77:D87)</f>
        <v>9609.2621059999219</v>
      </c>
      <c r="E88" s="162">
        <f>E76-SUM(E77:E87)</f>
        <v>25823.277779999946</v>
      </c>
    </row>
    <row r="89" spans="1:5" ht="15.95" customHeight="1" thickBot="1" x14ac:dyDescent="0.25">
      <c r="A89" s="293"/>
      <c r="B89" s="98" t="s">
        <v>259</v>
      </c>
      <c r="C89" s="98"/>
      <c r="D89" s="147">
        <v>151527.67045999982</v>
      </c>
      <c r="E89" s="147">
        <v>368475.11965999997</v>
      </c>
    </row>
    <row r="90" spans="1:5" ht="12" customHeight="1" thickTop="1" x14ac:dyDescent="0.2">
      <c r="A90" s="154"/>
      <c r="B90" s="155" t="s">
        <v>164</v>
      </c>
      <c r="C90" s="134" t="s">
        <v>483</v>
      </c>
      <c r="D90" s="156">
        <v>13616.948260000001</v>
      </c>
      <c r="E90" s="156">
        <v>72161.257200000007</v>
      </c>
    </row>
    <row r="91" spans="1:5" ht="12" customHeight="1" x14ac:dyDescent="0.2">
      <c r="A91" s="157"/>
      <c r="B91" s="130" t="s">
        <v>231</v>
      </c>
      <c r="C91" s="134" t="s">
        <v>485</v>
      </c>
      <c r="D91" s="158">
        <v>35959.851415000012</v>
      </c>
      <c r="E91" s="158">
        <v>60009.959729999973</v>
      </c>
    </row>
    <row r="92" spans="1:5" ht="12" customHeight="1" x14ac:dyDescent="0.2">
      <c r="A92" s="157"/>
      <c r="B92" s="130" t="s">
        <v>230</v>
      </c>
      <c r="C92" s="134" t="s">
        <v>484</v>
      </c>
      <c r="D92" s="158">
        <v>19958.023900000004</v>
      </c>
      <c r="E92" s="158">
        <v>51344.171429999995</v>
      </c>
    </row>
    <row r="93" spans="1:5" ht="12" customHeight="1" x14ac:dyDescent="0.2">
      <c r="A93" s="157"/>
      <c r="B93" s="130" t="s">
        <v>163</v>
      </c>
      <c r="C93" s="134" t="s">
        <v>486</v>
      </c>
      <c r="D93" s="158">
        <v>9009.3846500000072</v>
      </c>
      <c r="E93" s="158">
        <v>46983.325049999978</v>
      </c>
    </row>
    <row r="94" spans="1:5" ht="12" customHeight="1" x14ac:dyDescent="0.2">
      <c r="A94" s="157"/>
      <c r="B94" s="130" t="s">
        <v>165</v>
      </c>
      <c r="C94" s="134" t="s">
        <v>487</v>
      </c>
      <c r="D94" s="158">
        <v>7630.9766659999996</v>
      </c>
      <c r="E94" s="158">
        <v>32420.545060000022</v>
      </c>
    </row>
    <row r="95" spans="1:5" ht="12" customHeight="1" x14ac:dyDescent="0.2">
      <c r="A95" s="157"/>
      <c r="B95" s="130" t="s">
        <v>140</v>
      </c>
      <c r="C95" s="134" t="s">
        <v>495</v>
      </c>
      <c r="D95" s="158">
        <v>4884.8567800000001</v>
      </c>
      <c r="E95" s="158">
        <v>14588.867840000004</v>
      </c>
    </row>
    <row r="96" spans="1:5" ht="12" customHeight="1" x14ac:dyDescent="0.2">
      <c r="A96" s="157"/>
      <c r="B96" s="130" t="s">
        <v>242</v>
      </c>
      <c r="C96" s="134" t="s">
        <v>488</v>
      </c>
      <c r="D96" s="158">
        <v>13942.090218000001</v>
      </c>
      <c r="E96" s="158">
        <v>14242.08018000001</v>
      </c>
    </row>
    <row r="97" spans="1:5" ht="12" customHeight="1" x14ac:dyDescent="0.2">
      <c r="A97" s="157"/>
      <c r="B97" s="130" t="s">
        <v>110</v>
      </c>
      <c r="C97" s="134" t="s">
        <v>520</v>
      </c>
      <c r="D97" s="158">
        <v>2947.6124999999993</v>
      </c>
      <c r="E97" s="158">
        <v>10282.754969999996</v>
      </c>
    </row>
    <row r="98" spans="1:5" ht="12" customHeight="1" x14ac:dyDescent="0.2">
      <c r="A98" s="157"/>
      <c r="B98" s="130" t="s">
        <v>256</v>
      </c>
      <c r="C98" s="134" t="s">
        <v>490</v>
      </c>
      <c r="D98" s="158">
        <v>10354.003640000001</v>
      </c>
      <c r="E98" s="158">
        <v>10238.80868</v>
      </c>
    </row>
    <row r="99" spans="1:5" ht="12" customHeight="1" x14ac:dyDescent="0.2">
      <c r="A99" s="157"/>
      <c r="B99" s="130" t="s">
        <v>343</v>
      </c>
      <c r="C99" s="134" t="s">
        <v>524</v>
      </c>
      <c r="D99" s="158">
        <v>179.660292</v>
      </c>
      <c r="E99" s="158">
        <v>8299.2606000000014</v>
      </c>
    </row>
    <row r="100" spans="1:5" ht="12" customHeight="1" x14ac:dyDescent="0.2">
      <c r="A100" s="159"/>
      <c r="B100" s="160"/>
      <c r="C100" s="202" t="s">
        <v>207</v>
      </c>
      <c r="D100" s="162">
        <f>D89-SUM(D90:D99)</f>
        <v>33044.262138999795</v>
      </c>
      <c r="E100" s="162">
        <f>E89-SUM(E90:E99)</f>
        <v>47904.088919999951</v>
      </c>
    </row>
    <row r="101" spans="1:5" ht="15" customHeight="1" thickBot="1" x14ac:dyDescent="0.25">
      <c r="A101" s="293"/>
      <c r="B101" s="98" t="s">
        <v>257</v>
      </c>
      <c r="C101" s="98"/>
      <c r="D101" s="147">
        <v>89282.046614999912</v>
      </c>
      <c r="E101" s="147">
        <v>363462.24457999942</v>
      </c>
    </row>
    <row r="102" spans="1:5" ht="12.95" customHeight="1" thickTop="1" x14ac:dyDescent="0.2">
      <c r="A102" s="154"/>
      <c r="B102" s="155" t="s">
        <v>163</v>
      </c>
      <c r="C102" s="134" t="s">
        <v>486</v>
      </c>
      <c r="D102" s="156">
        <v>50647.567548999963</v>
      </c>
      <c r="E102" s="156">
        <v>256854.92618999979</v>
      </c>
    </row>
    <row r="103" spans="1:5" ht="12.95" customHeight="1" x14ac:dyDescent="0.2">
      <c r="A103" s="157"/>
      <c r="B103" s="130" t="s">
        <v>89</v>
      </c>
      <c r="C103" s="134" t="s">
        <v>500</v>
      </c>
      <c r="D103" s="158">
        <v>3398.5447050000007</v>
      </c>
      <c r="E103" s="158">
        <v>10082.260119999999</v>
      </c>
    </row>
    <row r="104" spans="1:5" ht="12.95" customHeight="1" x14ac:dyDescent="0.2">
      <c r="A104" s="206"/>
      <c r="B104" s="207" t="s">
        <v>72</v>
      </c>
      <c r="C104" s="134" t="s">
        <v>565</v>
      </c>
      <c r="D104" s="208">
        <v>387.47007700000006</v>
      </c>
      <c r="E104" s="208">
        <v>7270.1867700000003</v>
      </c>
    </row>
    <row r="105" spans="1:5" ht="21.75" customHeight="1" x14ac:dyDescent="0.2">
      <c r="A105" s="157"/>
      <c r="B105" s="130" t="s">
        <v>425</v>
      </c>
      <c r="C105" s="134" t="s">
        <v>602</v>
      </c>
      <c r="D105" s="158">
        <v>46.181283999999984</v>
      </c>
      <c r="E105" s="158">
        <v>7124.0979700000044</v>
      </c>
    </row>
    <row r="106" spans="1:5" x14ac:dyDescent="0.2">
      <c r="A106" s="149"/>
      <c r="B106" s="169"/>
      <c r="C106" s="169"/>
      <c r="D106" s="209"/>
      <c r="E106" s="308" t="s">
        <v>331</v>
      </c>
    </row>
    <row r="107" spans="1:5" x14ac:dyDescent="0.2">
      <c r="A107" s="340" t="s">
        <v>336</v>
      </c>
      <c r="B107" s="340"/>
      <c r="C107" s="67"/>
      <c r="D107" s="61"/>
      <c r="E107" s="61"/>
    </row>
    <row r="108" spans="1:5" ht="11.1" customHeight="1" x14ac:dyDescent="0.25">
      <c r="A108" s="338" t="s">
        <v>235</v>
      </c>
      <c r="B108" s="339"/>
      <c r="C108" s="328" t="s">
        <v>359</v>
      </c>
      <c r="D108" s="329" t="s">
        <v>276</v>
      </c>
      <c r="E108" s="326" t="s">
        <v>252</v>
      </c>
    </row>
    <row r="109" spans="1:5" ht="11.1" customHeight="1" x14ac:dyDescent="0.2">
      <c r="A109" s="335" t="s">
        <v>233</v>
      </c>
      <c r="B109" s="336"/>
      <c r="C109" s="337"/>
      <c r="D109" s="329"/>
      <c r="E109" s="326"/>
    </row>
    <row r="110" spans="1:5" ht="3" customHeight="1" x14ac:dyDescent="0.2"/>
    <row r="111" spans="1:5" ht="12.95" customHeight="1" x14ac:dyDescent="0.2">
      <c r="A111" s="201"/>
      <c r="B111" s="127" t="s">
        <v>139</v>
      </c>
      <c r="C111" s="134" t="s">
        <v>493</v>
      </c>
      <c r="D111" s="173">
        <v>3551.6047900000003</v>
      </c>
      <c r="E111" s="173">
        <v>6384.66111</v>
      </c>
    </row>
    <row r="112" spans="1:5" ht="25.5" x14ac:dyDescent="0.2">
      <c r="A112" s="157"/>
      <c r="B112" s="130" t="s">
        <v>95</v>
      </c>
      <c r="C112" s="134" t="s">
        <v>502</v>
      </c>
      <c r="D112" s="158">
        <v>3279.9242749999985</v>
      </c>
      <c r="E112" s="158">
        <v>5518.1020200000003</v>
      </c>
    </row>
    <row r="113" spans="1:5" ht="12.95" customHeight="1" x14ac:dyDescent="0.2">
      <c r="A113" s="157"/>
      <c r="B113" s="130" t="s">
        <v>154</v>
      </c>
      <c r="C113" s="134" t="s">
        <v>509</v>
      </c>
      <c r="D113" s="158">
        <v>190.02500000000001</v>
      </c>
      <c r="E113" s="158">
        <v>5480.7864099999997</v>
      </c>
    </row>
    <row r="114" spans="1:5" ht="12.95" customHeight="1" x14ac:dyDescent="0.2">
      <c r="A114" s="157"/>
      <c r="B114" s="130" t="s">
        <v>244</v>
      </c>
      <c r="C114" s="134" t="s">
        <v>492</v>
      </c>
      <c r="D114" s="158">
        <v>6673.3758799999978</v>
      </c>
      <c r="E114" s="158">
        <v>4739.6749500000005</v>
      </c>
    </row>
    <row r="115" spans="1:5" x14ac:dyDescent="0.2">
      <c r="A115" s="157"/>
      <c r="B115" s="130" t="s">
        <v>44</v>
      </c>
      <c r="C115" s="134" t="s">
        <v>560</v>
      </c>
      <c r="D115" s="158">
        <v>4533.2537000000011</v>
      </c>
      <c r="E115" s="158">
        <v>4416.5212099999999</v>
      </c>
    </row>
    <row r="116" spans="1:5" ht="12.95" customHeight="1" x14ac:dyDescent="0.2">
      <c r="A116" s="157"/>
      <c r="B116" s="130" t="s">
        <v>242</v>
      </c>
      <c r="C116" s="134" t="s">
        <v>488</v>
      </c>
      <c r="D116" s="158">
        <v>1247.3319999999992</v>
      </c>
      <c r="E116" s="158">
        <v>3361.8864099999996</v>
      </c>
    </row>
    <row r="117" spans="1:5" ht="12.95" customHeight="1" x14ac:dyDescent="0.2">
      <c r="A117" s="203"/>
      <c r="B117" s="160"/>
      <c r="C117" s="161" t="s">
        <v>207</v>
      </c>
      <c r="D117" s="162">
        <f>D101-(SUM(D102:D105)+SUM(D111:D116))</f>
        <v>15326.76735499996</v>
      </c>
      <c r="E117" s="162">
        <f>E101-(SUM(E102:E105)+SUM(E111:E116))</f>
        <v>52229.141419999592</v>
      </c>
    </row>
    <row r="118" spans="1:5" ht="15" customHeight="1" thickBot="1" x14ac:dyDescent="0.25">
      <c r="A118" s="293"/>
      <c r="B118" s="98" t="s">
        <v>214</v>
      </c>
      <c r="C118" s="98"/>
      <c r="D118" s="147">
        <v>310237.03845999989</v>
      </c>
      <c r="E118" s="147">
        <v>349367.54602999979</v>
      </c>
    </row>
    <row r="119" spans="1:5" ht="12.95" customHeight="1" thickTop="1" x14ac:dyDescent="0.2">
      <c r="A119" s="154"/>
      <c r="B119" s="155" t="s">
        <v>231</v>
      </c>
      <c r="C119" s="134" t="s">
        <v>485</v>
      </c>
      <c r="D119" s="156">
        <v>63467.873630999922</v>
      </c>
      <c r="E119" s="156">
        <v>69208.324270000026</v>
      </c>
    </row>
    <row r="120" spans="1:5" ht="12.95" customHeight="1" x14ac:dyDescent="0.2">
      <c r="A120" s="157"/>
      <c r="B120" s="130" t="s">
        <v>45</v>
      </c>
      <c r="C120" s="134" t="s">
        <v>519</v>
      </c>
      <c r="D120" s="158">
        <v>17350.533702000001</v>
      </c>
      <c r="E120" s="158">
        <v>26014.818270000003</v>
      </c>
    </row>
    <row r="121" spans="1:5" ht="12.95" customHeight="1" x14ac:dyDescent="0.2">
      <c r="A121" s="157"/>
      <c r="B121" s="130" t="s">
        <v>206</v>
      </c>
      <c r="C121" s="134" t="s">
        <v>532</v>
      </c>
      <c r="D121" s="158">
        <v>14746.169113999997</v>
      </c>
      <c r="E121" s="158">
        <v>14501.640399999998</v>
      </c>
    </row>
    <row r="122" spans="1:5" ht="12.95" customHeight="1" x14ac:dyDescent="0.2">
      <c r="A122" s="157"/>
      <c r="B122" s="130" t="s">
        <v>199</v>
      </c>
      <c r="C122" s="134" t="s">
        <v>506</v>
      </c>
      <c r="D122" s="158">
        <v>6936.2805109999972</v>
      </c>
      <c r="E122" s="158">
        <v>13258.375059999997</v>
      </c>
    </row>
    <row r="123" spans="1:5" ht="12.95" customHeight="1" x14ac:dyDescent="0.2">
      <c r="A123" s="157"/>
      <c r="B123" s="130" t="s">
        <v>144</v>
      </c>
      <c r="C123" s="134" t="s">
        <v>567</v>
      </c>
      <c r="D123" s="158">
        <v>14794.883957999995</v>
      </c>
      <c r="E123" s="158">
        <v>12145.394890000005</v>
      </c>
    </row>
    <row r="124" spans="1:5" ht="12.95" customHeight="1" x14ac:dyDescent="0.2">
      <c r="A124" s="157"/>
      <c r="B124" s="130" t="s">
        <v>151</v>
      </c>
      <c r="C124" s="134" t="s">
        <v>583</v>
      </c>
      <c r="D124" s="158">
        <v>6340.6860909999996</v>
      </c>
      <c r="E124" s="158">
        <v>11726.81206</v>
      </c>
    </row>
    <row r="125" spans="1:5" ht="12.95" customHeight="1" x14ac:dyDescent="0.2">
      <c r="A125" s="157"/>
      <c r="B125" s="130" t="s">
        <v>155</v>
      </c>
      <c r="C125" s="134" t="s">
        <v>554</v>
      </c>
      <c r="D125" s="158">
        <v>15795.980859999996</v>
      </c>
      <c r="E125" s="158">
        <v>10970.288200000003</v>
      </c>
    </row>
    <row r="126" spans="1:5" ht="12.95" customHeight="1" x14ac:dyDescent="0.2">
      <c r="A126" s="157"/>
      <c r="B126" s="130" t="s">
        <v>203</v>
      </c>
      <c r="C126" s="134" t="s">
        <v>518</v>
      </c>
      <c r="D126" s="158">
        <v>4652.6635699999997</v>
      </c>
      <c r="E126" s="158">
        <v>10306.714430000002</v>
      </c>
    </row>
    <row r="127" spans="1:5" ht="12.95" customHeight="1" x14ac:dyDescent="0.2">
      <c r="A127" s="157"/>
      <c r="B127" s="130" t="s">
        <v>409</v>
      </c>
      <c r="C127" s="134" t="s">
        <v>777</v>
      </c>
      <c r="D127" s="158">
        <v>992.59274900000014</v>
      </c>
      <c r="E127" s="158">
        <v>9302.0527100000036</v>
      </c>
    </row>
    <row r="128" spans="1:5" ht="12.95" customHeight="1" x14ac:dyDescent="0.2">
      <c r="A128" s="157"/>
      <c r="B128" s="130" t="s">
        <v>153</v>
      </c>
      <c r="C128" s="134" t="s">
        <v>568</v>
      </c>
      <c r="D128" s="158">
        <v>22562.672920000001</v>
      </c>
      <c r="E128" s="158">
        <v>8945.0392599999996</v>
      </c>
    </row>
    <row r="129" spans="1:5" ht="12.95" customHeight="1" x14ac:dyDescent="0.2">
      <c r="A129" s="157"/>
      <c r="B129" s="130" t="s">
        <v>416</v>
      </c>
      <c r="C129" s="134" t="s">
        <v>593</v>
      </c>
      <c r="D129" s="158">
        <v>5704.2038999999995</v>
      </c>
      <c r="E129" s="158">
        <v>8444.6229300000014</v>
      </c>
    </row>
    <row r="130" spans="1:5" ht="12.95" customHeight="1" x14ac:dyDescent="0.2">
      <c r="A130" s="157"/>
      <c r="B130" s="130" t="s">
        <v>94</v>
      </c>
      <c r="C130" s="134" t="s">
        <v>530</v>
      </c>
      <c r="D130" s="158">
        <v>2757.6628800000003</v>
      </c>
      <c r="E130" s="158">
        <v>8237.6779499999993</v>
      </c>
    </row>
    <row r="131" spans="1:5" ht="12.95" customHeight="1" x14ac:dyDescent="0.2">
      <c r="A131" s="157"/>
      <c r="B131" s="130" t="s">
        <v>166</v>
      </c>
      <c r="C131" s="134" t="s">
        <v>529</v>
      </c>
      <c r="D131" s="158">
        <v>1580.8084269999999</v>
      </c>
      <c r="E131" s="158">
        <v>6871.7426499999974</v>
      </c>
    </row>
    <row r="132" spans="1:5" ht="12.95" customHeight="1" x14ac:dyDescent="0.2">
      <c r="A132" s="157"/>
      <c r="B132" s="130" t="s">
        <v>2</v>
      </c>
      <c r="C132" s="134" t="s">
        <v>544</v>
      </c>
      <c r="D132" s="158">
        <v>8146.1429999999991</v>
      </c>
      <c r="E132" s="158">
        <v>5884.6590500000002</v>
      </c>
    </row>
    <row r="133" spans="1:5" ht="12.95" customHeight="1" x14ac:dyDescent="0.2">
      <c r="A133" s="157"/>
      <c r="B133" s="130" t="s">
        <v>109</v>
      </c>
      <c r="C133" s="134" t="s">
        <v>534</v>
      </c>
      <c r="D133" s="158">
        <v>1839.9096920000013</v>
      </c>
      <c r="E133" s="158">
        <v>5652.29007</v>
      </c>
    </row>
    <row r="134" spans="1:5" ht="12.95" customHeight="1" x14ac:dyDescent="0.2">
      <c r="A134" s="157"/>
      <c r="B134" s="130" t="s">
        <v>23</v>
      </c>
      <c r="C134" s="134" t="s">
        <v>788</v>
      </c>
      <c r="D134" s="158">
        <v>1195.7023610000001</v>
      </c>
      <c r="E134" s="158">
        <v>4961.1740199999995</v>
      </c>
    </row>
    <row r="135" spans="1:5" ht="12.95" customHeight="1" x14ac:dyDescent="0.2">
      <c r="A135" s="157"/>
      <c r="B135" s="130" t="s">
        <v>138</v>
      </c>
      <c r="C135" s="134" t="s">
        <v>531</v>
      </c>
      <c r="D135" s="158">
        <v>2088.3314310000005</v>
      </c>
      <c r="E135" s="158">
        <v>4953.1146900000003</v>
      </c>
    </row>
    <row r="136" spans="1:5" ht="12.95" customHeight="1" x14ac:dyDescent="0.2">
      <c r="A136" s="157"/>
      <c r="B136" s="130" t="s">
        <v>139</v>
      </c>
      <c r="C136" s="134" t="s">
        <v>493</v>
      </c>
      <c r="D136" s="158">
        <v>2679.8902299999995</v>
      </c>
      <c r="E136" s="158">
        <v>4807.5021700000007</v>
      </c>
    </row>
    <row r="137" spans="1:5" ht="12.95" customHeight="1" x14ac:dyDescent="0.2">
      <c r="A137" s="157"/>
      <c r="B137" s="130" t="s">
        <v>242</v>
      </c>
      <c r="C137" s="134" t="s">
        <v>488</v>
      </c>
      <c r="D137" s="158">
        <v>4667.0847999999987</v>
      </c>
      <c r="E137" s="158">
        <v>4003.1451499999998</v>
      </c>
    </row>
    <row r="138" spans="1:5" ht="12.95" customHeight="1" x14ac:dyDescent="0.2">
      <c r="A138" s="157"/>
      <c r="B138" s="130" t="s">
        <v>167</v>
      </c>
      <c r="C138" s="134" t="s">
        <v>547</v>
      </c>
      <c r="D138" s="158">
        <v>1386.014079</v>
      </c>
      <c r="E138" s="158">
        <v>3949.7226100000012</v>
      </c>
    </row>
    <row r="139" spans="1:5" ht="12.95" customHeight="1" x14ac:dyDescent="0.2">
      <c r="A139" s="157"/>
      <c r="B139" s="130" t="s">
        <v>65</v>
      </c>
      <c r="C139" s="134" t="s">
        <v>604</v>
      </c>
      <c r="D139" s="158">
        <v>1322.8359239999995</v>
      </c>
      <c r="E139" s="158">
        <v>3665.3866699999999</v>
      </c>
    </row>
    <row r="140" spans="1:5" ht="12.95" customHeight="1" x14ac:dyDescent="0.2">
      <c r="A140" s="157"/>
      <c r="B140" s="130" t="s">
        <v>171</v>
      </c>
      <c r="C140" s="134" t="s">
        <v>548</v>
      </c>
      <c r="D140" s="158">
        <v>2804.87763</v>
      </c>
      <c r="E140" s="158">
        <v>3591.3963900000003</v>
      </c>
    </row>
    <row r="141" spans="1:5" ht="12.95" customHeight="1" x14ac:dyDescent="0.2">
      <c r="A141" s="157"/>
      <c r="B141" s="130" t="s">
        <v>10</v>
      </c>
      <c r="C141" s="134" t="s">
        <v>597</v>
      </c>
      <c r="D141" s="158">
        <v>1017.0245090000001</v>
      </c>
      <c r="E141" s="158">
        <v>3380.9939900000008</v>
      </c>
    </row>
    <row r="142" spans="1:5" ht="12.95" customHeight="1" x14ac:dyDescent="0.2">
      <c r="A142" s="157"/>
      <c r="B142" s="130" t="s">
        <v>140</v>
      </c>
      <c r="C142" s="134" t="s">
        <v>495</v>
      </c>
      <c r="D142" s="158">
        <v>1182.5434970000003</v>
      </c>
      <c r="E142" s="158">
        <v>3258.2445399999997</v>
      </c>
    </row>
    <row r="143" spans="1:5" ht="12.95" customHeight="1" x14ac:dyDescent="0.2">
      <c r="A143" s="157"/>
      <c r="B143" s="130" t="s">
        <v>408</v>
      </c>
      <c r="C143" s="134" t="s">
        <v>776</v>
      </c>
      <c r="D143" s="158">
        <v>309.16570399999995</v>
      </c>
      <c r="E143" s="158">
        <v>3058.6369200000004</v>
      </c>
    </row>
    <row r="144" spans="1:5" ht="12.95" customHeight="1" x14ac:dyDescent="0.2">
      <c r="A144" s="157"/>
      <c r="B144" s="130" t="s">
        <v>172</v>
      </c>
      <c r="C144" s="134" t="s">
        <v>550</v>
      </c>
      <c r="D144" s="158">
        <v>517</v>
      </c>
      <c r="E144" s="158">
        <v>2789.87</v>
      </c>
    </row>
    <row r="145" spans="1:5" ht="12.95" customHeight="1" x14ac:dyDescent="0.2">
      <c r="A145" s="157"/>
      <c r="B145" s="130" t="s">
        <v>296</v>
      </c>
      <c r="C145" s="134" t="s">
        <v>521</v>
      </c>
      <c r="D145" s="158">
        <v>2896.9849320000003</v>
      </c>
      <c r="E145" s="158">
        <v>2662.2397100000017</v>
      </c>
    </row>
    <row r="146" spans="1:5" ht="12.95" customHeight="1" x14ac:dyDescent="0.2">
      <c r="A146" s="157"/>
      <c r="B146" s="130" t="s">
        <v>24</v>
      </c>
      <c r="C146" s="134" t="s">
        <v>674</v>
      </c>
      <c r="D146" s="158">
        <v>460.71825000000001</v>
      </c>
      <c r="E146" s="158">
        <v>2407.5746099999997</v>
      </c>
    </row>
    <row r="147" spans="1:5" ht="12.95" customHeight="1" x14ac:dyDescent="0.2">
      <c r="A147" s="157"/>
      <c r="B147" s="130" t="s">
        <v>3</v>
      </c>
      <c r="C147" s="134" t="s">
        <v>587</v>
      </c>
      <c r="D147" s="158">
        <v>2472.4800000000005</v>
      </c>
      <c r="E147" s="158">
        <v>2288.8912699999996</v>
      </c>
    </row>
    <row r="148" spans="1:5" ht="12.95" customHeight="1" x14ac:dyDescent="0.2">
      <c r="A148" s="157"/>
      <c r="B148" s="130" t="s">
        <v>157</v>
      </c>
      <c r="C148" s="134" t="s">
        <v>526</v>
      </c>
      <c r="D148" s="158">
        <v>584.99699799999996</v>
      </c>
      <c r="E148" s="158">
        <v>2244.5171700000005</v>
      </c>
    </row>
    <row r="149" spans="1:5" ht="12.95" customHeight="1" x14ac:dyDescent="0.2">
      <c r="A149" s="157"/>
      <c r="B149" s="130" t="s">
        <v>392</v>
      </c>
      <c r="C149" s="134" t="s">
        <v>572</v>
      </c>
      <c r="D149" s="158">
        <v>711.12525699999969</v>
      </c>
      <c r="E149" s="158">
        <v>2237.2423699999999</v>
      </c>
    </row>
    <row r="150" spans="1:5" ht="12.95" customHeight="1" x14ac:dyDescent="0.2">
      <c r="A150" s="159"/>
      <c r="B150" s="160"/>
      <c r="C150" s="202" t="s">
        <v>207</v>
      </c>
      <c r="D150" s="162">
        <f>D118-SUM(D119:D149)</f>
        <v>96271.197852999932</v>
      </c>
      <c r="E150" s="162">
        <f>E118-SUM(E119:E149)</f>
        <v>73637.441549999756</v>
      </c>
    </row>
    <row r="151" spans="1:5" ht="15.95" customHeight="1" thickBot="1" x14ac:dyDescent="0.25">
      <c r="A151" s="293"/>
      <c r="B151" s="98" t="s">
        <v>132</v>
      </c>
      <c r="C151" s="98"/>
      <c r="D151" s="147">
        <v>153260.70700599995</v>
      </c>
      <c r="E151" s="147">
        <v>314575.64933999989</v>
      </c>
    </row>
    <row r="152" spans="1:5" ht="12.95" customHeight="1" thickTop="1" x14ac:dyDescent="0.2">
      <c r="A152" s="154"/>
      <c r="B152" s="155" t="s">
        <v>230</v>
      </c>
      <c r="C152" s="134" t="s">
        <v>484</v>
      </c>
      <c r="D152" s="156">
        <v>34521.515599999999</v>
      </c>
      <c r="E152" s="156">
        <v>76664.214369999972</v>
      </c>
    </row>
    <row r="153" spans="1:5" ht="12.95" customHeight="1" x14ac:dyDescent="0.2">
      <c r="A153" s="157"/>
      <c r="B153" s="130" t="s">
        <v>205</v>
      </c>
      <c r="C153" s="134" t="s">
        <v>505</v>
      </c>
      <c r="D153" s="158">
        <v>47042.41</v>
      </c>
      <c r="E153" s="158">
        <v>60601.002529999998</v>
      </c>
    </row>
    <row r="154" spans="1:5" ht="12.95" customHeight="1" x14ac:dyDescent="0.2">
      <c r="A154" s="157"/>
      <c r="B154" s="130" t="s">
        <v>341</v>
      </c>
      <c r="C154" s="134" t="s">
        <v>504</v>
      </c>
      <c r="D154" s="158">
        <v>17609.057821999992</v>
      </c>
      <c r="E154" s="158">
        <v>60345.435570000016</v>
      </c>
    </row>
    <row r="155" spans="1:5" ht="12.95" customHeight="1" x14ac:dyDescent="0.2">
      <c r="A155" s="157"/>
      <c r="B155" s="130" t="s">
        <v>260</v>
      </c>
      <c r="C155" s="134" t="s">
        <v>491</v>
      </c>
      <c r="D155" s="158">
        <v>7760.0746979999994</v>
      </c>
      <c r="E155" s="158">
        <v>17976.423469999998</v>
      </c>
    </row>
    <row r="156" spans="1:5" ht="12.95" customHeight="1" x14ac:dyDescent="0.2">
      <c r="A156" s="157"/>
      <c r="B156" s="130" t="s">
        <v>168</v>
      </c>
      <c r="C156" s="134" t="s">
        <v>536</v>
      </c>
      <c r="D156" s="158">
        <v>7590.8998200000005</v>
      </c>
      <c r="E156" s="158">
        <v>13499.255959999999</v>
      </c>
    </row>
    <row r="157" spans="1:5" ht="12.95" customHeight="1" x14ac:dyDescent="0.2">
      <c r="A157" s="157"/>
      <c r="B157" s="130" t="s">
        <v>343</v>
      </c>
      <c r="C157" s="134" t="s">
        <v>524</v>
      </c>
      <c r="D157" s="158">
        <v>141.82839900000002</v>
      </c>
      <c r="E157" s="158">
        <v>7940.5740799999994</v>
      </c>
    </row>
    <row r="158" spans="1:5" ht="12.75" customHeight="1" x14ac:dyDescent="0.2">
      <c r="A158" s="157"/>
      <c r="B158" s="130" t="s">
        <v>163</v>
      </c>
      <c r="C158" s="134" t="s">
        <v>486</v>
      </c>
      <c r="D158" s="158">
        <v>1648.3902499999999</v>
      </c>
      <c r="E158" s="158">
        <v>6946.1896400000005</v>
      </c>
    </row>
    <row r="159" spans="1:5" ht="12.95" customHeight="1" x14ac:dyDescent="0.2">
      <c r="A159" s="157"/>
      <c r="B159" s="130" t="s">
        <v>94</v>
      </c>
      <c r="C159" s="134" t="s">
        <v>530</v>
      </c>
      <c r="D159" s="158">
        <v>1939.4630319999999</v>
      </c>
      <c r="E159" s="158">
        <v>6143.6165799999999</v>
      </c>
    </row>
    <row r="160" spans="1:5" ht="12.95" customHeight="1" x14ac:dyDescent="0.2">
      <c r="A160" s="157"/>
      <c r="B160" s="130" t="s">
        <v>256</v>
      </c>
      <c r="C160" s="134" t="s">
        <v>490</v>
      </c>
      <c r="D160" s="158">
        <v>4118.9456000000009</v>
      </c>
      <c r="E160" s="158">
        <v>5157.7024999999994</v>
      </c>
    </row>
    <row r="161" spans="1:5" ht="12.95" customHeight="1" x14ac:dyDescent="0.2">
      <c r="A161" s="157"/>
      <c r="B161" s="130" t="s">
        <v>143</v>
      </c>
      <c r="C161" s="134" t="s">
        <v>541</v>
      </c>
      <c r="D161" s="158">
        <v>1479.2749799999999</v>
      </c>
      <c r="E161" s="158">
        <v>3754.1142</v>
      </c>
    </row>
    <row r="162" spans="1:5" ht="12.95" customHeight="1" x14ac:dyDescent="0.2">
      <c r="A162" s="157"/>
      <c r="B162" s="130" t="s">
        <v>45</v>
      </c>
      <c r="C162" s="134" t="s">
        <v>519</v>
      </c>
      <c r="D162" s="158">
        <v>2721.83</v>
      </c>
      <c r="E162" s="158">
        <v>3040.7212699999995</v>
      </c>
    </row>
    <row r="163" spans="1:5" ht="12.95" customHeight="1" x14ac:dyDescent="0.2">
      <c r="A163" s="157"/>
      <c r="B163" s="130" t="s">
        <v>44</v>
      </c>
      <c r="C163" s="134" t="s">
        <v>560</v>
      </c>
      <c r="D163" s="158">
        <v>3023.4769999999999</v>
      </c>
      <c r="E163" s="158">
        <v>3022.877</v>
      </c>
    </row>
    <row r="164" spans="1:5" ht="12.95" customHeight="1" x14ac:dyDescent="0.2">
      <c r="A164" s="157"/>
      <c r="B164" s="130" t="s">
        <v>242</v>
      </c>
      <c r="C164" s="134" t="s">
        <v>488</v>
      </c>
      <c r="D164" s="158">
        <v>517.68082000000004</v>
      </c>
      <c r="E164" s="158">
        <v>2872.2552299999998</v>
      </c>
    </row>
    <row r="165" spans="1:5" ht="12.95" customHeight="1" x14ac:dyDescent="0.2">
      <c r="A165" s="157"/>
      <c r="B165" s="130" t="s">
        <v>154</v>
      </c>
      <c r="C165" s="134" t="s">
        <v>509</v>
      </c>
      <c r="D165" s="158">
        <v>101</v>
      </c>
      <c r="E165" s="158">
        <v>2823.1672799999997</v>
      </c>
    </row>
    <row r="166" spans="1:5" ht="12.95" customHeight="1" x14ac:dyDescent="0.2">
      <c r="A166" s="157"/>
      <c r="B166" s="130" t="s">
        <v>60</v>
      </c>
      <c r="C166" s="134" t="s">
        <v>655</v>
      </c>
      <c r="D166" s="158">
        <v>2293.4</v>
      </c>
      <c r="E166" s="158">
        <v>2776.4462799999997</v>
      </c>
    </row>
    <row r="167" spans="1:5" ht="12.95" customHeight="1" x14ac:dyDescent="0.2">
      <c r="A167" s="157"/>
      <c r="B167" s="130" t="s">
        <v>210</v>
      </c>
      <c r="C167" s="134" t="s">
        <v>575</v>
      </c>
      <c r="D167" s="158">
        <v>2242.4017189999995</v>
      </c>
      <c r="E167" s="158">
        <v>2691.3507299999987</v>
      </c>
    </row>
    <row r="168" spans="1:5" ht="12.95" customHeight="1" x14ac:dyDescent="0.2">
      <c r="A168" s="157"/>
      <c r="B168" s="130" t="s">
        <v>202</v>
      </c>
      <c r="C168" s="134" t="s">
        <v>522</v>
      </c>
      <c r="D168" s="158">
        <v>31.239112999999996</v>
      </c>
      <c r="E168" s="158">
        <v>2531.7061300000005</v>
      </c>
    </row>
    <row r="169" spans="1:5" ht="12.95" customHeight="1" x14ac:dyDescent="0.2">
      <c r="A169" s="157"/>
      <c r="B169" s="130" t="s">
        <v>436</v>
      </c>
      <c r="C169" s="134" t="s">
        <v>580</v>
      </c>
      <c r="D169" s="158">
        <v>2139.2820100000004</v>
      </c>
      <c r="E169" s="158">
        <v>2301.1404299999999</v>
      </c>
    </row>
    <row r="170" spans="1:5" ht="12.95" customHeight="1" x14ac:dyDescent="0.2">
      <c r="A170" s="157"/>
      <c r="B170" s="130" t="s">
        <v>209</v>
      </c>
      <c r="C170" s="134" t="s">
        <v>510</v>
      </c>
      <c r="D170" s="158">
        <v>1330</v>
      </c>
      <c r="E170" s="158">
        <v>2146.8240000000001</v>
      </c>
    </row>
    <row r="171" spans="1:5" ht="12.95" customHeight="1" x14ac:dyDescent="0.2">
      <c r="A171" s="157"/>
      <c r="B171" s="130" t="s">
        <v>105</v>
      </c>
      <c r="C171" s="134" t="s">
        <v>562</v>
      </c>
      <c r="D171" s="158">
        <v>1296.2442000000001</v>
      </c>
      <c r="E171" s="158">
        <v>2124.4631600000002</v>
      </c>
    </row>
    <row r="172" spans="1:5" x14ac:dyDescent="0.2">
      <c r="A172" s="157"/>
      <c r="B172" s="130" t="s">
        <v>165</v>
      </c>
      <c r="C172" s="134" t="s">
        <v>487</v>
      </c>
      <c r="D172" s="158">
        <v>665.16800000000001</v>
      </c>
      <c r="E172" s="158">
        <v>2069.5605399999999</v>
      </c>
    </row>
    <row r="173" spans="1:5" ht="12.95" customHeight="1" x14ac:dyDescent="0.2">
      <c r="A173" s="157"/>
      <c r="B173" s="130" t="s">
        <v>79</v>
      </c>
      <c r="C173" s="134" t="s">
        <v>538</v>
      </c>
      <c r="D173" s="158">
        <v>1258.630261</v>
      </c>
      <c r="E173" s="158">
        <v>1684.7279499999997</v>
      </c>
    </row>
    <row r="174" spans="1:5" ht="12.95" customHeight="1" x14ac:dyDescent="0.2">
      <c r="A174" s="157"/>
      <c r="B174" s="130" t="s">
        <v>324</v>
      </c>
      <c r="C174" s="134" t="s">
        <v>507</v>
      </c>
      <c r="D174" s="158">
        <v>1022.8867700000002</v>
      </c>
      <c r="E174" s="158">
        <v>1537.57026</v>
      </c>
    </row>
    <row r="175" spans="1:5" ht="12.95" customHeight="1" x14ac:dyDescent="0.2">
      <c r="A175" s="157"/>
      <c r="B175" s="130" t="s">
        <v>415</v>
      </c>
      <c r="C175" s="134" t="s">
        <v>598</v>
      </c>
      <c r="D175" s="158">
        <v>1108.7614000000001</v>
      </c>
      <c r="E175" s="158">
        <v>1462.3586500000004</v>
      </c>
    </row>
    <row r="176" spans="1:5" ht="12.95" customHeight="1" x14ac:dyDescent="0.2">
      <c r="A176" s="157"/>
      <c r="B176" s="130" t="s">
        <v>203</v>
      </c>
      <c r="C176" s="134" t="s">
        <v>518</v>
      </c>
      <c r="D176" s="158">
        <v>504.63796799999994</v>
      </c>
      <c r="E176" s="158">
        <v>1248.6152199999999</v>
      </c>
    </row>
    <row r="177" spans="1:5" ht="12.95" customHeight="1" x14ac:dyDescent="0.2">
      <c r="A177" s="157"/>
      <c r="B177" s="130" t="s">
        <v>255</v>
      </c>
      <c r="C177" s="134" t="s">
        <v>496</v>
      </c>
      <c r="D177" s="158">
        <v>678.23595999999998</v>
      </c>
      <c r="E177" s="158">
        <v>1135.2462599999999</v>
      </c>
    </row>
    <row r="178" spans="1:5" ht="12.95" customHeight="1" x14ac:dyDescent="0.2">
      <c r="A178" s="157"/>
      <c r="B178" s="130" t="s">
        <v>140</v>
      </c>
      <c r="C178" s="134" t="s">
        <v>495</v>
      </c>
      <c r="D178" s="158">
        <v>573.32011</v>
      </c>
      <c r="E178" s="158">
        <v>1002.3933399999999</v>
      </c>
    </row>
    <row r="179" spans="1:5" ht="12.95" customHeight="1" x14ac:dyDescent="0.2">
      <c r="A179" s="157"/>
      <c r="B179" s="130"/>
      <c r="C179" s="138" t="s">
        <v>207</v>
      </c>
      <c r="D179" s="162">
        <f>D151-SUM(D152:D178)</f>
        <v>7900.6514739999839</v>
      </c>
      <c r="E179" s="162">
        <f>E151-SUM(E152:E178)</f>
        <v>19075.696709999931</v>
      </c>
    </row>
    <row r="180" spans="1:5" ht="12.95" customHeight="1" x14ac:dyDescent="0.2">
      <c r="A180" s="149"/>
      <c r="B180" s="169"/>
      <c r="C180" s="169"/>
      <c r="D180" s="209"/>
      <c r="E180" s="308" t="s">
        <v>331</v>
      </c>
    </row>
    <row r="181" spans="1:5" ht="12.95" customHeight="1" x14ac:dyDescent="0.2">
      <c r="A181" s="340" t="s">
        <v>336</v>
      </c>
      <c r="B181" s="340"/>
      <c r="C181" s="67"/>
      <c r="D181" s="61"/>
      <c r="E181" s="61"/>
    </row>
    <row r="182" spans="1:5" ht="11.1" customHeight="1" x14ac:dyDescent="0.25">
      <c r="A182" s="338" t="s">
        <v>235</v>
      </c>
      <c r="B182" s="339"/>
      <c r="C182" s="328" t="s">
        <v>359</v>
      </c>
      <c r="D182" s="329" t="s">
        <v>276</v>
      </c>
      <c r="E182" s="326" t="s">
        <v>252</v>
      </c>
    </row>
    <row r="183" spans="1:5" ht="11.1" customHeight="1" x14ac:dyDescent="0.2">
      <c r="A183" s="335" t="s">
        <v>233</v>
      </c>
      <c r="B183" s="336"/>
      <c r="C183" s="337"/>
      <c r="D183" s="329"/>
      <c r="E183" s="326"/>
    </row>
    <row r="184" spans="1:5" ht="15.95" customHeight="1" thickBot="1" x14ac:dyDescent="0.25">
      <c r="A184" s="293"/>
      <c r="B184" s="98" t="s">
        <v>196</v>
      </c>
      <c r="C184" s="98"/>
      <c r="D184" s="147">
        <v>251568.26987999986</v>
      </c>
      <c r="E184" s="147">
        <v>305288.9310499999</v>
      </c>
    </row>
    <row r="185" spans="1:5" ht="12.95" customHeight="1" thickTop="1" x14ac:dyDescent="0.2">
      <c r="A185" s="164"/>
      <c r="B185" s="155" t="s">
        <v>163</v>
      </c>
      <c r="C185" s="134" t="s">
        <v>486</v>
      </c>
      <c r="D185" s="156">
        <v>23503.168800000003</v>
      </c>
      <c r="E185" s="156">
        <v>78183.400989999995</v>
      </c>
    </row>
    <row r="186" spans="1:5" ht="12.95" customHeight="1" x14ac:dyDescent="0.2">
      <c r="A186" s="165"/>
      <c r="B186" s="130" t="s">
        <v>169</v>
      </c>
      <c r="C186" s="134" t="s">
        <v>512</v>
      </c>
      <c r="D186" s="158">
        <v>45433.5</v>
      </c>
      <c r="E186" s="158">
        <v>30195.035839999997</v>
      </c>
    </row>
    <row r="187" spans="1:5" ht="12.95" customHeight="1" x14ac:dyDescent="0.2">
      <c r="A187" s="157"/>
      <c r="B187" s="130" t="s">
        <v>199</v>
      </c>
      <c r="C187" s="134" t="s">
        <v>506</v>
      </c>
      <c r="D187" s="158">
        <v>14481.859709</v>
      </c>
      <c r="E187" s="158">
        <v>27003.12976</v>
      </c>
    </row>
    <row r="188" spans="1:5" ht="12.95" customHeight="1" x14ac:dyDescent="0.2">
      <c r="A188" s="157"/>
      <c r="B188" s="130" t="s">
        <v>230</v>
      </c>
      <c r="C188" s="134" t="s">
        <v>484</v>
      </c>
      <c r="D188" s="158">
        <v>10131.609399999992</v>
      </c>
      <c r="E188" s="158">
        <v>21943.246099999989</v>
      </c>
    </row>
    <row r="189" spans="1:5" ht="12.95" customHeight="1" x14ac:dyDescent="0.2">
      <c r="A189" s="157"/>
      <c r="B189" s="130" t="s">
        <v>96</v>
      </c>
      <c r="C189" s="134" t="s">
        <v>499</v>
      </c>
      <c r="D189" s="158">
        <v>74502.317999999912</v>
      </c>
      <c r="E189" s="158">
        <v>16771.569239999979</v>
      </c>
    </row>
    <row r="190" spans="1:5" ht="12.95" customHeight="1" x14ac:dyDescent="0.2">
      <c r="A190" s="157"/>
      <c r="B190" s="130" t="s">
        <v>46</v>
      </c>
      <c r="C190" s="134" t="s">
        <v>589</v>
      </c>
      <c r="D190" s="158">
        <v>1126.4386790000001</v>
      </c>
      <c r="E190" s="158">
        <v>15648.837050000002</v>
      </c>
    </row>
    <row r="191" spans="1:5" ht="12.95" customHeight="1" x14ac:dyDescent="0.2">
      <c r="A191" s="157"/>
      <c r="B191" s="130" t="s">
        <v>203</v>
      </c>
      <c r="C191" s="134" t="s">
        <v>518</v>
      </c>
      <c r="D191" s="158">
        <v>7246.5570189999999</v>
      </c>
      <c r="E191" s="158">
        <v>13680.147440000002</v>
      </c>
    </row>
    <row r="192" spans="1:5" ht="12.95" customHeight="1" x14ac:dyDescent="0.2">
      <c r="A192" s="165"/>
      <c r="B192" s="130" t="s">
        <v>283</v>
      </c>
      <c r="C192" s="134" t="s">
        <v>540</v>
      </c>
      <c r="D192" s="158">
        <v>9767.6138999999985</v>
      </c>
      <c r="E192" s="158">
        <v>12974.23035</v>
      </c>
    </row>
    <row r="193" spans="1:5" ht="12.95" customHeight="1" x14ac:dyDescent="0.2">
      <c r="A193" s="165"/>
      <c r="B193" s="130" t="s">
        <v>177</v>
      </c>
      <c r="C193" s="134" t="s">
        <v>610</v>
      </c>
      <c r="D193" s="158">
        <v>19041</v>
      </c>
      <c r="E193" s="158">
        <v>12784.844590000001</v>
      </c>
    </row>
    <row r="194" spans="1:5" ht="12.95" customHeight="1" x14ac:dyDescent="0.2">
      <c r="A194" s="157"/>
      <c r="B194" s="130" t="s">
        <v>323</v>
      </c>
      <c r="C194" s="134" t="s">
        <v>549</v>
      </c>
      <c r="D194" s="158">
        <v>14191.311600000001</v>
      </c>
      <c r="E194" s="158">
        <v>11034.220200000002</v>
      </c>
    </row>
    <row r="195" spans="1:5" ht="12.95" customHeight="1" x14ac:dyDescent="0.2">
      <c r="A195" s="157"/>
      <c r="B195" s="130" t="s">
        <v>80</v>
      </c>
      <c r="C195" s="134" t="s">
        <v>691</v>
      </c>
      <c r="D195" s="158">
        <v>5652.21</v>
      </c>
      <c r="E195" s="158">
        <v>6814.5360300000002</v>
      </c>
    </row>
    <row r="196" spans="1:5" ht="12.95" customHeight="1" x14ac:dyDescent="0.2">
      <c r="A196" s="157"/>
      <c r="B196" s="130" t="s">
        <v>83</v>
      </c>
      <c r="C196" s="134" t="s">
        <v>592</v>
      </c>
      <c r="D196" s="158">
        <v>510.20000000000005</v>
      </c>
      <c r="E196" s="158">
        <v>6390.0759099999996</v>
      </c>
    </row>
    <row r="197" spans="1:5" ht="12.95" customHeight="1" x14ac:dyDescent="0.2">
      <c r="A197" s="157"/>
      <c r="B197" s="130" t="s">
        <v>392</v>
      </c>
      <c r="C197" s="134" t="s">
        <v>572</v>
      </c>
      <c r="D197" s="158">
        <v>2333.7306799999997</v>
      </c>
      <c r="E197" s="158">
        <v>4759.9519999999993</v>
      </c>
    </row>
    <row r="198" spans="1:5" ht="12.95" customHeight="1" x14ac:dyDescent="0.2">
      <c r="A198" s="157"/>
      <c r="B198" s="130" t="s">
        <v>66</v>
      </c>
      <c r="C198" s="134" t="s">
        <v>563</v>
      </c>
      <c r="D198" s="158">
        <v>81.019006000000019</v>
      </c>
      <c r="E198" s="158">
        <v>3618.9714400000003</v>
      </c>
    </row>
    <row r="199" spans="1:5" ht="12.95" customHeight="1" x14ac:dyDescent="0.2">
      <c r="A199" s="157"/>
      <c r="B199" s="130" t="s">
        <v>45</v>
      </c>
      <c r="C199" s="134" t="s">
        <v>519</v>
      </c>
      <c r="D199" s="158">
        <v>2448.8200000000002</v>
      </c>
      <c r="E199" s="158">
        <v>3398.6857799999998</v>
      </c>
    </row>
    <row r="200" spans="1:5" ht="12.95" customHeight="1" x14ac:dyDescent="0.2">
      <c r="A200" s="161"/>
      <c r="B200" s="160"/>
      <c r="C200" s="202" t="s">
        <v>207</v>
      </c>
      <c r="D200" s="162">
        <f>D184-SUM(D185:D199)</f>
        <v>21116.913086999935</v>
      </c>
      <c r="E200" s="162">
        <f>E184-SUM(E185:E199)</f>
        <v>40088.048329999961</v>
      </c>
    </row>
    <row r="201" spans="1:5" ht="9" customHeight="1" x14ac:dyDescent="0.2">
      <c r="A201" s="27" t="s">
        <v>354</v>
      </c>
      <c r="B201" s="56"/>
      <c r="C201" s="55"/>
      <c r="D201" s="1"/>
      <c r="E201" s="1"/>
    </row>
    <row r="202" spans="1:5" ht="9" customHeight="1" x14ac:dyDescent="0.2">
      <c r="A202" s="28" t="s">
        <v>245</v>
      </c>
      <c r="B202" s="56"/>
      <c r="C202" s="55"/>
      <c r="D202" s="1"/>
      <c r="E202" s="1"/>
    </row>
    <row r="203" spans="1:5" ht="9" customHeight="1" x14ac:dyDescent="0.2">
      <c r="A203" s="56" t="s">
        <v>477</v>
      </c>
      <c r="B203" s="56"/>
      <c r="C203" s="55"/>
      <c r="D203" s="1"/>
      <c r="E203" s="1"/>
    </row>
    <row r="205" spans="1:5" x14ac:dyDescent="0.2">
      <c r="D205" s="1"/>
      <c r="E205" s="1"/>
    </row>
    <row r="206" spans="1:5" x14ac:dyDescent="0.2">
      <c r="D206" s="1"/>
      <c r="E206" s="1"/>
    </row>
    <row r="207" spans="1:5" x14ac:dyDescent="0.2">
      <c r="D207" s="1"/>
      <c r="E207" s="1"/>
    </row>
    <row r="208" spans="1:5" x14ac:dyDescent="0.2">
      <c r="D208" s="1"/>
      <c r="E208" s="1"/>
    </row>
    <row r="209" spans="4:5" x14ac:dyDescent="0.2">
      <c r="D209" s="1"/>
      <c r="E209" s="1"/>
    </row>
    <row r="210" spans="4:5" x14ac:dyDescent="0.2">
      <c r="D210" s="1"/>
      <c r="E210" s="1"/>
    </row>
    <row r="211" spans="4:5" x14ac:dyDescent="0.2">
      <c r="D211" s="1"/>
      <c r="E211" s="1"/>
    </row>
    <row r="212" spans="4:5" x14ac:dyDescent="0.2">
      <c r="D212" s="1"/>
      <c r="E212" s="1"/>
    </row>
    <row r="213" spans="4:5" x14ac:dyDescent="0.2">
      <c r="D213" s="1"/>
      <c r="E213" s="1"/>
    </row>
    <row r="214" spans="4:5" x14ac:dyDescent="0.2">
      <c r="D214" s="1"/>
      <c r="E214" s="1"/>
    </row>
    <row r="215" spans="4:5" x14ac:dyDescent="0.2">
      <c r="D215" s="1"/>
      <c r="E215" s="1"/>
    </row>
    <row r="216" spans="4:5" x14ac:dyDescent="0.2">
      <c r="D216" s="1"/>
      <c r="E216" s="1"/>
    </row>
    <row r="217" spans="4:5" x14ac:dyDescent="0.2">
      <c r="D217" s="1"/>
      <c r="E217" s="1"/>
    </row>
    <row r="218" spans="4:5" x14ac:dyDescent="0.2">
      <c r="D218" s="1"/>
      <c r="E218" s="1"/>
    </row>
    <row r="219" spans="4:5" x14ac:dyDescent="0.2">
      <c r="D219" s="1"/>
      <c r="E219" s="1"/>
    </row>
    <row r="220" spans="4:5" x14ac:dyDescent="0.2">
      <c r="D220" s="1"/>
      <c r="E220" s="1"/>
    </row>
    <row r="221" spans="4:5" x14ac:dyDescent="0.2">
      <c r="D221" s="1"/>
      <c r="E221" s="1"/>
    </row>
    <row r="222" spans="4:5" x14ac:dyDescent="0.2">
      <c r="D222" s="1"/>
      <c r="E222" s="1"/>
    </row>
    <row r="223" spans="4:5" x14ac:dyDescent="0.2">
      <c r="D223" s="1"/>
      <c r="E223" s="1"/>
    </row>
    <row r="224" spans="4:5" x14ac:dyDescent="0.2">
      <c r="D224" s="1"/>
      <c r="E224" s="1"/>
    </row>
    <row r="225" spans="4:5" x14ac:dyDescent="0.2">
      <c r="D225" s="1"/>
      <c r="E225" s="1"/>
    </row>
    <row r="226" spans="4:5" x14ac:dyDescent="0.2">
      <c r="D226" s="1"/>
      <c r="E226" s="1"/>
    </row>
    <row r="227" spans="4:5" x14ac:dyDescent="0.2">
      <c r="D227" s="1"/>
      <c r="E227" s="1"/>
    </row>
    <row r="228" spans="4:5" x14ac:dyDescent="0.2">
      <c r="D228" s="1"/>
      <c r="E228" s="1"/>
    </row>
    <row r="229" spans="4:5" x14ac:dyDescent="0.2">
      <c r="D229" s="1"/>
      <c r="E229" s="1"/>
    </row>
    <row r="230" spans="4:5" x14ac:dyDescent="0.2">
      <c r="D230" s="1"/>
      <c r="E230" s="1"/>
    </row>
    <row r="231" spans="4:5" x14ac:dyDescent="0.2">
      <c r="D231" s="1"/>
      <c r="E231" s="1"/>
    </row>
    <row r="232" spans="4:5" x14ac:dyDescent="0.2">
      <c r="D232" s="1"/>
      <c r="E232" s="1"/>
    </row>
    <row r="233" spans="4:5" x14ac:dyDescent="0.2">
      <c r="D233" s="1"/>
      <c r="E233" s="1"/>
    </row>
    <row r="234" spans="4:5" x14ac:dyDescent="0.2">
      <c r="D234" s="1"/>
      <c r="E234" s="1"/>
    </row>
    <row r="235" spans="4:5" x14ac:dyDescent="0.2">
      <c r="D235" s="1"/>
      <c r="E235" s="1"/>
    </row>
    <row r="236" spans="4:5" x14ac:dyDescent="0.2">
      <c r="D236" s="1"/>
      <c r="E236" s="1"/>
    </row>
    <row r="237" spans="4:5" x14ac:dyDescent="0.2">
      <c r="D237" s="1"/>
      <c r="E237" s="1"/>
    </row>
    <row r="238" spans="4:5" x14ac:dyDescent="0.2">
      <c r="D238" s="1"/>
      <c r="E238" s="1"/>
    </row>
    <row r="239" spans="4:5" x14ac:dyDescent="0.2">
      <c r="D239" s="1"/>
      <c r="E239" s="1"/>
    </row>
    <row r="240" spans="4:5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  <row r="3013" spans="4:5" x14ac:dyDescent="0.2">
      <c r="D3013" s="1"/>
      <c r="E3013" s="1"/>
    </row>
    <row r="3014" spans="4:5" x14ac:dyDescent="0.2">
      <c r="D3014" s="1"/>
      <c r="E3014" s="1"/>
    </row>
    <row r="3015" spans="4:5" x14ac:dyDescent="0.2">
      <c r="D3015" s="1"/>
      <c r="E3015" s="1"/>
    </row>
    <row r="3016" spans="4:5" x14ac:dyDescent="0.2">
      <c r="D3016" s="1"/>
      <c r="E3016" s="1"/>
    </row>
    <row r="3017" spans="4:5" x14ac:dyDescent="0.2">
      <c r="D3017" s="1"/>
      <c r="E3017" s="1"/>
    </row>
    <row r="3018" spans="4:5" x14ac:dyDescent="0.2">
      <c r="D3018" s="1"/>
      <c r="E3018" s="1"/>
    </row>
    <row r="3019" spans="4:5" x14ac:dyDescent="0.2">
      <c r="D3019" s="1"/>
      <c r="E3019" s="1"/>
    </row>
    <row r="3020" spans="4:5" x14ac:dyDescent="0.2">
      <c r="D3020" s="1"/>
      <c r="E3020" s="1"/>
    </row>
    <row r="3021" spans="4:5" x14ac:dyDescent="0.2">
      <c r="D3021" s="1"/>
      <c r="E3021" s="1"/>
    </row>
    <row r="3022" spans="4:5" x14ac:dyDescent="0.2">
      <c r="D3022" s="1"/>
      <c r="E3022" s="1"/>
    </row>
    <row r="3023" spans="4:5" x14ac:dyDescent="0.2">
      <c r="D3023" s="1"/>
      <c r="E3023" s="1"/>
    </row>
    <row r="3024" spans="4:5" x14ac:dyDescent="0.2">
      <c r="D3024" s="1"/>
      <c r="E3024" s="1"/>
    </row>
    <row r="3025" spans="4:5" x14ac:dyDescent="0.2">
      <c r="D3025" s="1"/>
      <c r="E3025" s="1"/>
    </row>
    <row r="3026" spans="4:5" x14ac:dyDescent="0.2">
      <c r="D3026" s="1"/>
      <c r="E3026" s="1"/>
    </row>
    <row r="3027" spans="4:5" x14ac:dyDescent="0.2">
      <c r="D3027" s="1"/>
      <c r="E3027" s="1"/>
    </row>
    <row r="3028" spans="4:5" x14ac:dyDescent="0.2">
      <c r="D3028" s="1"/>
      <c r="E3028" s="1"/>
    </row>
  </sheetData>
  <mergeCells count="23">
    <mergeCell ref="E182:E183"/>
    <mergeCell ref="A183:B183"/>
    <mergeCell ref="A181:B181"/>
    <mergeCell ref="A182:B182"/>
    <mergeCell ref="C182:C183"/>
    <mergeCell ref="D182:D183"/>
    <mergeCell ref="D55:D56"/>
    <mergeCell ref="E55:E56"/>
    <mergeCell ref="A108:B108"/>
    <mergeCell ref="D108:D109"/>
    <mergeCell ref="A109:B109"/>
    <mergeCell ref="C108:C109"/>
    <mergeCell ref="E108:E109"/>
    <mergeCell ref="A107:B107"/>
    <mergeCell ref="A55:B55"/>
    <mergeCell ref="A56:B56"/>
    <mergeCell ref="C55:C56"/>
    <mergeCell ref="A1:E1"/>
    <mergeCell ref="A5:B5"/>
    <mergeCell ref="C4:C5"/>
    <mergeCell ref="D4:D5"/>
    <mergeCell ref="E4:E5"/>
    <mergeCell ref="A4:B4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2" manualBreakCount="2">
    <brk id="53" max="4" man="1"/>
    <brk id="106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rgb="FFD9EFFF"/>
  </sheetPr>
  <dimension ref="A1:G2814"/>
  <sheetViews>
    <sheetView showGridLines="0" defaultGridColor="0" colorId="8" zoomScale="150" zoomScaleNormal="150" zoomScaleSheetLayoutView="100" workbookViewId="0">
      <selection activeCell="E24" sqref="E24"/>
    </sheetView>
  </sheetViews>
  <sheetFormatPr baseColWidth="10" defaultColWidth="30.28515625" defaultRowHeight="14.1" customHeight="1" x14ac:dyDescent="0.2"/>
  <cols>
    <col min="1" max="1" width="5.28515625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7" width="10.28515625" style="5" bestFit="1" customWidth="1"/>
    <col min="8" max="16384" width="30.28515625" style="5"/>
  </cols>
  <sheetData>
    <row r="1" spans="1:7" ht="14.1" customHeight="1" x14ac:dyDescent="0.25">
      <c r="A1" s="334" t="s">
        <v>799</v>
      </c>
      <c r="B1" s="334"/>
      <c r="C1" s="334"/>
      <c r="D1" s="334"/>
      <c r="E1" s="334"/>
      <c r="F1" s="334"/>
    </row>
    <row r="2" spans="1:7" ht="3.95" customHeight="1" x14ac:dyDescent="0.2">
      <c r="B2" s="16"/>
    </row>
    <row r="3" spans="1:7" ht="27" customHeight="1" x14ac:dyDescent="0.2">
      <c r="A3" s="101" t="s">
        <v>249</v>
      </c>
      <c r="B3" s="102" t="s">
        <v>286</v>
      </c>
      <c r="C3" s="102" t="s">
        <v>276</v>
      </c>
      <c r="D3" s="102" t="s">
        <v>252</v>
      </c>
      <c r="E3" s="102" t="s">
        <v>328</v>
      </c>
      <c r="F3" s="103" t="s">
        <v>161</v>
      </c>
    </row>
    <row r="4" spans="1:7" s="18" customFormat="1" ht="12.95" customHeight="1" thickBot="1" x14ac:dyDescent="0.25">
      <c r="A4" s="150"/>
      <c r="B4" s="98" t="s">
        <v>160</v>
      </c>
      <c r="C4" s="151"/>
      <c r="D4" s="151">
        <v>10249648.386560006</v>
      </c>
      <c r="E4" s="145">
        <v>100</v>
      </c>
      <c r="F4" s="152"/>
      <c r="G4" s="17"/>
    </row>
    <row r="5" spans="1:7" ht="17.100000000000001" customHeight="1" thickTop="1" x14ac:dyDescent="0.2">
      <c r="A5" s="212">
        <v>1</v>
      </c>
      <c r="B5" s="243" t="s">
        <v>292</v>
      </c>
      <c r="C5" s="244">
        <v>2062354.477607111</v>
      </c>
      <c r="D5" s="244">
        <v>4479664.4319098946</v>
      </c>
      <c r="E5" s="245">
        <v>43.705542502159552</v>
      </c>
      <c r="F5" s="245">
        <v>43.705542502159552</v>
      </c>
    </row>
    <row r="6" spans="1:7" ht="17.100000000000001" customHeight="1" x14ac:dyDescent="0.2">
      <c r="A6" s="24">
        <v>2</v>
      </c>
      <c r="B6" s="16" t="s">
        <v>55</v>
      </c>
      <c r="C6" s="73">
        <v>1119228.685988008</v>
      </c>
      <c r="D6" s="73">
        <v>2209241.7063100035</v>
      </c>
      <c r="E6" s="63">
        <v>21.554317016444216</v>
      </c>
      <c r="F6" s="63">
        <v>65.259859518603776</v>
      </c>
    </row>
    <row r="7" spans="1:7" ht="17.100000000000001" customHeight="1" x14ac:dyDescent="0.2">
      <c r="A7" s="24">
        <v>3</v>
      </c>
      <c r="B7" s="16" t="s">
        <v>327</v>
      </c>
      <c r="C7" s="73">
        <v>546888.31803702004</v>
      </c>
      <c r="D7" s="73">
        <v>1303406.6448099858</v>
      </c>
      <c r="E7" s="63">
        <v>12.716598615412952</v>
      </c>
      <c r="F7" s="63">
        <v>77.976458134016724</v>
      </c>
    </row>
    <row r="8" spans="1:7" ht="17.100000000000001" customHeight="1" x14ac:dyDescent="0.2">
      <c r="A8" s="24">
        <v>4</v>
      </c>
      <c r="B8" s="16" t="s">
        <v>393</v>
      </c>
      <c r="C8" s="73">
        <v>396595.77896100987</v>
      </c>
      <c r="D8" s="73">
        <v>716246.43693999248</v>
      </c>
      <c r="E8" s="63">
        <v>6.9880098314316861</v>
      </c>
      <c r="F8" s="63">
        <v>84.964467965448407</v>
      </c>
    </row>
    <row r="9" spans="1:7" ht="17.100000000000001" customHeight="1" x14ac:dyDescent="0.2">
      <c r="A9" s="24">
        <v>5</v>
      </c>
      <c r="B9" s="16" t="s">
        <v>471</v>
      </c>
      <c r="C9" s="73">
        <v>535913.36685400805</v>
      </c>
      <c r="D9" s="73">
        <v>491411.72374000476</v>
      </c>
      <c r="E9" s="63">
        <v>4.7944251861788274</v>
      </c>
      <c r="F9" s="63">
        <v>89.758893151627234</v>
      </c>
    </row>
    <row r="10" spans="1:7" ht="17.100000000000001" customHeight="1" x14ac:dyDescent="0.2">
      <c r="A10" s="24">
        <v>6</v>
      </c>
      <c r="B10" s="16" t="s">
        <v>470</v>
      </c>
      <c r="C10" s="73">
        <v>162894.79567600062</v>
      </c>
      <c r="D10" s="73">
        <v>486582.16960999719</v>
      </c>
      <c r="E10" s="63">
        <v>4.7473059685445875</v>
      </c>
      <c r="F10" s="63">
        <v>94.506199120171829</v>
      </c>
    </row>
    <row r="11" spans="1:7" ht="17.100000000000001" customHeight="1" x14ac:dyDescent="0.2">
      <c r="A11" s="24">
        <v>7</v>
      </c>
      <c r="B11" s="16" t="s">
        <v>813</v>
      </c>
      <c r="C11" s="73">
        <v>68264.088282998055</v>
      </c>
      <c r="D11" s="73">
        <v>432135.04899000691</v>
      </c>
      <c r="E11" s="63">
        <v>4.2160963253788291</v>
      </c>
      <c r="F11" s="63">
        <v>98.722295445550657</v>
      </c>
    </row>
    <row r="12" spans="1:7" ht="17.100000000000001" customHeight="1" x14ac:dyDescent="0.2">
      <c r="A12" s="246"/>
      <c r="B12" s="247" t="s">
        <v>207</v>
      </c>
      <c r="C12" s="74">
        <v>257140.00921284314</v>
      </c>
      <c r="D12" s="248">
        <v>130960.22425012104</v>
      </c>
      <c r="E12" s="249">
        <v>1.2777045544493453</v>
      </c>
      <c r="F12" s="249">
        <v>100</v>
      </c>
    </row>
    <row r="13" spans="1:7" ht="9" customHeight="1" x14ac:dyDescent="0.2">
      <c r="A13" s="27" t="s">
        <v>354</v>
      </c>
      <c r="B13" s="56"/>
      <c r="C13" s="70"/>
      <c r="D13" s="1"/>
    </row>
    <row r="14" spans="1:7" ht="9" customHeight="1" x14ac:dyDescent="0.2">
      <c r="A14" s="28" t="s">
        <v>245</v>
      </c>
      <c r="B14" s="56"/>
      <c r="C14" s="70"/>
      <c r="D14" s="1"/>
    </row>
    <row r="15" spans="1:7" ht="9" customHeight="1" x14ac:dyDescent="0.2">
      <c r="A15" s="56" t="s">
        <v>477</v>
      </c>
      <c r="C15" s="1"/>
      <c r="D15" s="1"/>
    </row>
    <row r="16" spans="1:7" ht="12" customHeight="1" x14ac:dyDescent="0.2">
      <c r="C16" s="1"/>
      <c r="D16" s="1"/>
    </row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spans="3:4" ht="12" customHeight="1" x14ac:dyDescent="0.2"/>
    <row r="34" spans="3:4" ht="12" customHeight="1" x14ac:dyDescent="0.2"/>
    <row r="35" spans="3:4" ht="12" customHeight="1" x14ac:dyDescent="0.2"/>
    <row r="36" spans="3:4" ht="12" customHeight="1" x14ac:dyDescent="0.2"/>
    <row r="37" spans="3:4" ht="12" customHeight="1" x14ac:dyDescent="0.2">
      <c r="C37" s="1"/>
      <c r="D37" s="1"/>
    </row>
    <row r="38" spans="3:4" ht="12" customHeight="1" x14ac:dyDescent="0.2">
      <c r="C38" s="1"/>
      <c r="D38" s="1"/>
    </row>
    <row r="39" spans="3:4" ht="12" customHeight="1" x14ac:dyDescent="0.2">
      <c r="C39" s="1"/>
      <c r="D39" s="1"/>
    </row>
    <row r="40" spans="3:4" ht="12" customHeight="1" x14ac:dyDescent="0.2">
      <c r="C40" s="1"/>
      <c r="D40" s="1"/>
    </row>
    <row r="41" spans="3:4" ht="12" customHeight="1" x14ac:dyDescent="0.2">
      <c r="C41" s="1"/>
      <c r="D41" s="1"/>
    </row>
    <row r="42" spans="3:4" ht="12" customHeight="1" x14ac:dyDescent="0.2">
      <c r="C42" s="1"/>
      <c r="D42" s="1"/>
    </row>
    <row r="43" spans="3:4" ht="12" customHeight="1" x14ac:dyDescent="0.2">
      <c r="C43" s="1"/>
      <c r="D43" s="1"/>
    </row>
    <row r="44" spans="3:4" ht="12" customHeight="1" x14ac:dyDescent="0.2">
      <c r="C44" s="1"/>
      <c r="D44" s="1"/>
    </row>
    <row r="45" spans="3:4" ht="12" customHeight="1" x14ac:dyDescent="0.2">
      <c r="C45" s="1"/>
      <c r="D45" s="1"/>
    </row>
    <row r="46" spans="3:4" ht="12" customHeight="1" x14ac:dyDescent="0.2">
      <c r="C46" s="1"/>
      <c r="D46" s="1"/>
    </row>
    <row r="47" spans="3:4" ht="12" customHeight="1" x14ac:dyDescent="0.2">
      <c r="C47" s="1"/>
      <c r="D47" s="1"/>
    </row>
    <row r="48" spans="3:4" ht="12" customHeight="1" x14ac:dyDescent="0.2">
      <c r="C48" s="1"/>
      <c r="D48" s="1"/>
    </row>
    <row r="49" spans="3:4" ht="12" customHeight="1" x14ac:dyDescent="0.2">
      <c r="C49" s="1"/>
      <c r="D49" s="1"/>
    </row>
    <row r="50" spans="3:4" ht="12" customHeight="1" x14ac:dyDescent="0.2">
      <c r="C50" s="1"/>
      <c r="D50" s="1"/>
    </row>
    <row r="51" spans="3:4" ht="12" customHeight="1" x14ac:dyDescent="0.2">
      <c r="C51" s="1"/>
      <c r="D51" s="1"/>
    </row>
    <row r="52" spans="3:4" ht="12" customHeight="1" x14ac:dyDescent="0.2">
      <c r="C52" s="1"/>
      <c r="D52" s="1"/>
    </row>
    <row r="53" spans="3:4" ht="12" customHeight="1" x14ac:dyDescent="0.2">
      <c r="C53" s="1"/>
      <c r="D53" s="1"/>
    </row>
    <row r="54" spans="3:4" ht="12" customHeight="1" x14ac:dyDescent="0.2">
      <c r="C54" s="1"/>
      <c r="D54" s="1"/>
    </row>
    <row r="55" spans="3:4" ht="12" customHeight="1" x14ac:dyDescent="0.2">
      <c r="C55" s="1"/>
      <c r="D55" s="1"/>
    </row>
    <row r="56" spans="3:4" ht="12" customHeight="1" x14ac:dyDescent="0.2">
      <c r="C56" s="1"/>
      <c r="D56" s="1"/>
    </row>
    <row r="57" spans="3:4" ht="12" customHeight="1" x14ac:dyDescent="0.2">
      <c r="C57" s="1"/>
      <c r="D57" s="1"/>
    </row>
    <row r="58" spans="3:4" ht="12" customHeight="1" x14ac:dyDescent="0.2">
      <c r="C58" s="1"/>
      <c r="D58" s="1"/>
    </row>
    <row r="59" spans="3:4" ht="12" customHeight="1" x14ac:dyDescent="0.2">
      <c r="C59" s="1"/>
      <c r="D59" s="1"/>
    </row>
    <row r="60" spans="3:4" ht="12" customHeight="1" x14ac:dyDescent="0.2">
      <c r="C60" s="1"/>
      <c r="D60" s="1"/>
    </row>
    <row r="61" spans="3:4" ht="12" customHeight="1" x14ac:dyDescent="0.2">
      <c r="C61" s="1"/>
      <c r="D61" s="1"/>
    </row>
    <row r="62" spans="3:4" ht="12" customHeight="1" x14ac:dyDescent="0.2">
      <c r="C62" s="1"/>
      <c r="D62" s="1"/>
    </row>
    <row r="63" spans="3:4" ht="12" customHeight="1" x14ac:dyDescent="0.2">
      <c r="C63" s="1"/>
      <c r="D63" s="1"/>
    </row>
    <row r="64" spans="3:4" ht="12" customHeight="1" x14ac:dyDescent="0.2">
      <c r="C64" s="1"/>
      <c r="D64" s="1"/>
    </row>
    <row r="65" spans="3:4" ht="12" customHeight="1" x14ac:dyDescent="0.2">
      <c r="C65" s="1"/>
      <c r="D65" s="1"/>
    </row>
    <row r="66" spans="3:4" ht="12" customHeight="1" x14ac:dyDescent="0.2">
      <c r="C66" s="1"/>
      <c r="D66" s="1"/>
    </row>
    <row r="67" spans="3:4" ht="12" customHeight="1" x14ac:dyDescent="0.2">
      <c r="C67" s="1"/>
      <c r="D67" s="1"/>
    </row>
    <row r="68" spans="3:4" ht="12" customHeight="1" x14ac:dyDescent="0.2">
      <c r="C68" s="1"/>
      <c r="D68" s="1"/>
    </row>
    <row r="69" spans="3:4" ht="12" customHeight="1" x14ac:dyDescent="0.2">
      <c r="C69" s="1"/>
      <c r="D69" s="1"/>
    </row>
    <row r="70" spans="3:4" ht="12" customHeight="1" x14ac:dyDescent="0.2">
      <c r="C70" s="1"/>
      <c r="D70" s="1"/>
    </row>
    <row r="71" spans="3:4" ht="12" customHeight="1" x14ac:dyDescent="0.2">
      <c r="C71" s="1"/>
      <c r="D71" s="1"/>
    </row>
    <row r="72" spans="3:4" ht="12" customHeight="1" x14ac:dyDescent="0.2">
      <c r="C72" s="1"/>
      <c r="D72" s="1"/>
    </row>
    <row r="73" spans="3:4" ht="12" customHeight="1" x14ac:dyDescent="0.2">
      <c r="C73" s="1"/>
      <c r="D73" s="1"/>
    </row>
    <row r="74" spans="3:4" ht="12" customHeight="1" x14ac:dyDescent="0.2">
      <c r="C74" s="1"/>
      <c r="D74" s="1"/>
    </row>
    <row r="75" spans="3:4" ht="12" customHeight="1" x14ac:dyDescent="0.2">
      <c r="C75" s="1"/>
      <c r="D75" s="1"/>
    </row>
    <row r="76" spans="3:4" ht="12" customHeight="1" x14ac:dyDescent="0.2">
      <c r="C76" s="1"/>
      <c r="D76" s="1"/>
    </row>
    <row r="77" spans="3:4" ht="12" customHeight="1" x14ac:dyDescent="0.2">
      <c r="C77" s="1"/>
      <c r="D77" s="1"/>
    </row>
    <row r="78" spans="3:4" ht="12" customHeight="1" x14ac:dyDescent="0.2">
      <c r="C78" s="1"/>
      <c r="D78" s="1"/>
    </row>
    <row r="79" spans="3:4" ht="12" customHeight="1" x14ac:dyDescent="0.2">
      <c r="C79" s="1"/>
      <c r="D79" s="1"/>
    </row>
    <row r="80" spans="3:4" ht="12" customHeight="1" x14ac:dyDescent="0.2">
      <c r="C80" s="1"/>
      <c r="D80" s="1"/>
    </row>
    <row r="81" spans="3:4" ht="12" customHeight="1" x14ac:dyDescent="0.2">
      <c r="C81" s="1"/>
      <c r="D81" s="1"/>
    </row>
    <row r="82" spans="3:4" ht="12" customHeight="1" x14ac:dyDescent="0.2">
      <c r="C82" s="1"/>
      <c r="D82" s="1"/>
    </row>
    <row r="83" spans="3:4" ht="12" customHeight="1" x14ac:dyDescent="0.2">
      <c r="C83" s="1"/>
      <c r="D83" s="1"/>
    </row>
    <row r="84" spans="3:4" ht="12" customHeight="1" x14ac:dyDescent="0.2">
      <c r="C84" s="1"/>
      <c r="D84" s="1"/>
    </row>
    <row r="85" spans="3:4" ht="12" customHeight="1" x14ac:dyDescent="0.2">
      <c r="C85" s="1"/>
      <c r="D85" s="1"/>
    </row>
    <row r="86" spans="3:4" ht="12" customHeight="1" x14ac:dyDescent="0.2">
      <c r="C86" s="1"/>
      <c r="D86" s="1"/>
    </row>
    <row r="87" spans="3:4" ht="12" customHeight="1" x14ac:dyDescent="0.2">
      <c r="C87" s="1"/>
      <c r="D87" s="1"/>
    </row>
    <row r="88" spans="3:4" ht="12" customHeight="1" x14ac:dyDescent="0.2">
      <c r="C88" s="1"/>
      <c r="D88" s="1"/>
    </row>
    <row r="89" spans="3:4" ht="12" customHeight="1" x14ac:dyDescent="0.2">
      <c r="C89" s="1"/>
      <c r="D89" s="1"/>
    </row>
    <row r="90" spans="3:4" ht="12" customHeight="1" x14ac:dyDescent="0.2">
      <c r="C90" s="1"/>
      <c r="D90" s="1"/>
    </row>
    <row r="91" spans="3:4" ht="12" customHeight="1" x14ac:dyDescent="0.2">
      <c r="C91" s="1"/>
      <c r="D91" s="1"/>
    </row>
    <row r="92" spans="3:4" ht="12" customHeight="1" x14ac:dyDescent="0.2">
      <c r="C92" s="1"/>
      <c r="D92" s="1"/>
    </row>
    <row r="93" spans="3:4" ht="12" customHeight="1" x14ac:dyDescent="0.2">
      <c r="C93" s="1"/>
      <c r="D93" s="1"/>
    </row>
    <row r="94" spans="3:4" ht="12" customHeight="1" x14ac:dyDescent="0.2">
      <c r="C94" s="1"/>
      <c r="D94" s="1"/>
    </row>
    <row r="95" spans="3:4" ht="12" customHeight="1" x14ac:dyDescent="0.2">
      <c r="C95" s="1"/>
      <c r="D95" s="1"/>
    </row>
    <row r="96" spans="3:4" ht="12" customHeight="1" x14ac:dyDescent="0.2">
      <c r="C96" s="1"/>
      <c r="D96" s="1"/>
    </row>
    <row r="97" spans="3:4" ht="12" customHeight="1" x14ac:dyDescent="0.2">
      <c r="C97" s="1"/>
      <c r="D97" s="1"/>
    </row>
    <row r="98" spans="3:4" ht="12" customHeight="1" x14ac:dyDescent="0.2">
      <c r="C98" s="1"/>
      <c r="D98" s="1"/>
    </row>
    <row r="99" spans="3:4" ht="12" customHeight="1" x14ac:dyDescent="0.2">
      <c r="C99" s="1"/>
      <c r="D99" s="1"/>
    </row>
    <row r="100" spans="3:4" ht="12" customHeight="1" x14ac:dyDescent="0.2">
      <c r="C100" s="1"/>
      <c r="D100" s="1"/>
    </row>
    <row r="101" spans="3:4" ht="12" customHeight="1" x14ac:dyDescent="0.2">
      <c r="C101" s="1"/>
      <c r="D101" s="1"/>
    </row>
    <row r="102" spans="3:4" ht="12" customHeight="1" x14ac:dyDescent="0.2">
      <c r="C102" s="1"/>
      <c r="D102" s="1"/>
    </row>
    <row r="103" spans="3:4" ht="12" customHeight="1" x14ac:dyDescent="0.2">
      <c r="C103" s="1"/>
      <c r="D103" s="1"/>
    </row>
    <row r="104" spans="3:4" ht="12" customHeight="1" x14ac:dyDescent="0.2">
      <c r="C104" s="1"/>
      <c r="D104" s="1"/>
    </row>
    <row r="105" spans="3:4" ht="12" customHeight="1" x14ac:dyDescent="0.2">
      <c r="C105" s="1"/>
      <c r="D105" s="1"/>
    </row>
    <row r="106" spans="3:4" ht="12" customHeight="1" x14ac:dyDescent="0.2">
      <c r="C106" s="1"/>
      <c r="D106" s="1"/>
    </row>
    <row r="107" spans="3:4" ht="12" customHeight="1" x14ac:dyDescent="0.2">
      <c r="C107" s="1"/>
      <c r="D107" s="1"/>
    </row>
    <row r="108" spans="3:4" ht="12" customHeight="1" x14ac:dyDescent="0.2">
      <c r="C108" s="1"/>
      <c r="D108" s="1"/>
    </row>
    <row r="109" spans="3:4" ht="12" customHeight="1" x14ac:dyDescent="0.2">
      <c r="C109" s="1"/>
      <c r="D109" s="1"/>
    </row>
    <row r="110" spans="3:4" ht="12" customHeight="1" x14ac:dyDescent="0.2">
      <c r="C110" s="1"/>
      <c r="D110" s="1"/>
    </row>
    <row r="111" spans="3:4" ht="12" customHeight="1" x14ac:dyDescent="0.2">
      <c r="C111" s="1"/>
      <c r="D111" s="1"/>
    </row>
    <row r="112" spans="3:4" ht="12" customHeight="1" x14ac:dyDescent="0.2">
      <c r="C112" s="1"/>
      <c r="D112" s="1"/>
    </row>
    <row r="113" spans="3:4" ht="12" customHeight="1" x14ac:dyDescent="0.2">
      <c r="C113" s="1"/>
      <c r="D113" s="1"/>
    </row>
    <row r="114" spans="3:4" ht="12" customHeight="1" x14ac:dyDescent="0.2">
      <c r="C114" s="1"/>
      <c r="D114" s="1"/>
    </row>
    <row r="115" spans="3:4" ht="12" customHeight="1" x14ac:dyDescent="0.2">
      <c r="C115" s="1"/>
      <c r="D115" s="1"/>
    </row>
    <row r="116" spans="3:4" ht="12" customHeight="1" x14ac:dyDescent="0.2">
      <c r="C116" s="1"/>
      <c r="D116" s="1"/>
    </row>
    <row r="117" spans="3:4" ht="12" customHeight="1" x14ac:dyDescent="0.2">
      <c r="C117" s="1"/>
      <c r="D117" s="1"/>
    </row>
    <row r="118" spans="3:4" ht="12" customHeight="1" x14ac:dyDescent="0.2">
      <c r="C118" s="1"/>
      <c r="D118" s="1"/>
    </row>
    <row r="119" spans="3:4" ht="12" customHeight="1" x14ac:dyDescent="0.2">
      <c r="C119" s="1"/>
      <c r="D119" s="1"/>
    </row>
    <row r="120" spans="3:4" ht="12" customHeight="1" x14ac:dyDescent="0.2">
      <c r="C120" s="1"/>
      <c r="D120" s="1"/>
    </row>
    <row r="121" spans="3:4" ht="12" customHeight="1" x14ac:dyDescent="0.2">
      <c r="C121" s="1"/>
      <c r="D121" s="1"/>
    </row>
    <row r="122" spans="3:4" ht="12" customHeight="1" x14ac:dyDescent="0.2">
      <c r="C122" s="1"/>
      <c r="D122" s="1"/>
    </row>
    <row r="123" spans="3:4" ht="12" customHeight="1" x14ac:dyDescent="0.2">
      <c r="C123" s="1"/>
      <c r="D123" s="1"/>
    </row>
    <row r="124" spans="3:4" ht="12" customHeight="1" x14ac:dyDescent="0.2">
      <c r="C124" s="1"/>
      <c r="D124" s="1"/>
    </row>
    <row r="125" spans="3:4" ht="12" customHeight="1" x14ac:dyDescent="0.2">
      <c r="C125" s="1"/>
      <c r="D125" s="1"/>
    </row>
    <row r="126" spans="3:4" ht="12" customHeight="1" x14ac:dyDescent="0.2">
      <c r="C126" s="1"/>
      <c r="D126" s="1"/>
    </row>
    <row r="127" spans="3:4" ht="12" customHeight="1" x14ac:dyDescent="0.2">
      <c r="C127" s="1"/>
      <c r="D127" s="1"/>
    </row>
    <row r="128" spans="3:4" ht="12" customHeight="1" x14ac:dyDescent="0.2">
      <c r="C128" s="1"/>
      <c r="D128" s="1"/>
    </row>
    <row r="129" spans="3:4" ht="12" customHeight="1" x14ac:dyDescent="0.2">
      <c r="C129" s="1"/>
      <c r="D129" s="1"/>
    </row>
    <row r="130" spans="3:4" ht="12" customHeight="1" x14ac:dyDescent="0.2">
      <c r="C130" s="1"/>
      <c r="D130" s="1"/>
    </row>
    <row r="131" spans="3:4" ht="12" customHeight="1" x14ac:dyDescent="0.2">
      <c r="C131" s="1"/>
      <c r="D131" s="1"/>
    </row>
    <row r="132" spans="3:4" ht="12" customHeight="1" x14ac:dyDescent="0.2">
      <c r="C132" s="1"/>
      <c r="D132" s="1"/>
    </row>
    <row r="133" spans="3:4" ht="12" customHeight="1" x14ac:dyDescent="0.2">
      <c r="C133" s="1"/>
      <c r="D133" s="1"/>
    </row>
    <row r="134" spans="3:4" ht="12" customHeight="1" x14ac:dyDescent="0.2">
      <c r="C134" s="1"/>
      <c r="D134" s="1"/>
    </row>
    <row r="135" spans="3:4" ht="12" customHeight="1" x14ac:dyDescent="0.2">
      <c r="C135" s="1"/>
      <c r="D135" s="1"/>
    </row>
    <row r="136" spans="3:4" ht="12" customHeight="1" x14ac:dyDescent="0.2">
      <c r="C136" s="1"/>
      <c r="D136" s="1"/>
    </row>
    <row r="137" spans="3:4" ht="12" customHeight="1" x14ac:dyDescent="0.2">
      <c r="C137" s="1"/>
      <c r="D137" s="1"/>
    </row>
    <row r="138" spans="3:4" ht="12" customHeight="1" x14ac:dyDescent="0.2">
      <c r="C138" s="1"/>
      <c r="D138" s="1"/>
    </row>
    <row r="139" spans="3:4" ht="12" customHeight="1" x14ac:dyDescent="0.2">
      <c r="C139" s="1"/>
      <c r="D139" s="1"/>
    </row>
    <row r="140" spans="3:4" ht="12" customHeight="1" x14ac:dyDescent="0.2">
      <c r="C140" s="1"/>
      <c r="D140" s="1"/>
    </row>
    <row r="141" spans="3:4" ht="12" customHeight="1" x14ac:dyDescent="0.2">
      <c r="C141" s="1"/>
      <c r="D141" s="1"/>
    </row>
    <row r="142" spans="3:4" ht="12" customHeight="1" x14ac:dyDescent="0.2">
      <c r="C142" s="1"/>
      <c r="D142" s="1"/>
    </row>
    <row r="143" spans="3:4" ht="12" customHeight="1" x14ac:dyDescent="0.2">
      <c r="C143" s="1"/>
      <c r="D143" s="1"/>
    </row>
    <row r="144" spans="3:4" ht="12" customHeight="1" x14ac:dyDescent="0.2">
      <c r="C144" s="1"/>
      <c r="D144" s="1"/>
    </row>
    <row r="145" spans="3:4" ht="12" customHeight="1" x14ac:dyDescent="0.2">
      <c r="C145" s="1"/>
      <c r="D145" s="1"/>
    </row>
    <row r="146" spans="3:4" ht="12" customHeight="1" x14ac:dyDescent="0.2">
      <c r="C146" s="1"/>
      <c r="D146" s="1"/>
    </row>
    <row r="147" spans="3:4" ht="12" customHeight="1" x14ac:dyDescent="0.2">
      <c r="C147" s="1"/>
      <c r="D147" s="1"/>
    </row>
    <row r="148" spans="3:4" ht="12" customHeight="1" x14ac:dyDescent="0.2">
      <c r="C148" s="1"/>
      <c r="D148" s="1"/>
    </row>
    <row r="149" spans="3:4" ht="12" customHeight="1" x14ac:dyDescent="0.2">
      <c r="C149" s="1"/>
      <c r="D149" s="1"/>
    </row>
    <row r="150" spans="3:4" ht="12" customHeight="1" x14ac:dyDescent="0.2">
      <c r="C150" s="1"/>
      <c r="D150" s="1"/>
    </row>
    <row r="151" spans="3:4" ht="12" customHeight="1" x14ac:dyDescent="0.2">
      <c r="C151" s="1"/>
      <c r="D151" s="1"/>
    </row>
    <row r="152" spans="3:4" ht="12" customHeight="1" x14ac:dyDescent="0.2">
      <c r="C152" s="1"/>
      <c r="D152" s="1"/>
    </row>
    <row r="153" spans="3:4" ht="12" customHeight="1" x14ac:dyDescent="0.2">
      <c r="C153" s="1"/>
      <c r="D153" s="1"/>
    </row>
    <row r="154" spans="3:4" ht="12" customHeight="1" x14ac:dyDescent="0.2">
      <c r="C154" s="1"/>
      <c r="D154" s="1"/>
    </row>
    <row r="155" spans="3:4" ht="12" customHeight="1" x14ac:dyDescent="0.2">
      <c r="C155" s="1"/>
      <c r="D155" s="1"/>
    </row>
    <row r="156" spans="3:4" ht="12" customHeight="1" x14ac:dyDescent="0.2">
      <c r="C156" s="1"/>
      <c r="D156" s="1"/>
    </row>
    <row r="157" spans="3:4" ht="12" customHeight="1" x14ac:dyDescent="0.2">
      <c r="C157" s="1"/>
      <c r="D157" s="1"/>
    </row>
    <row r="158" spans="3:4" ht="12" customHeight="1" x14ac:dyDescent="0.2">
      <c r="C158" s="1"/>
      <c r="D158" s="1"/>
    </row>
    <row r="159" spans="3:4" ht="12" customHeight="1" x14ac:dyDescent="0.2">
      <c r="C159" s="1"/>
      <c r="D159" s="1"/>
    </row>
    <row r="160" spans="3:4" ht="12" customHeight="1" x14ac:dyDescent="0.2">
      <c r="C160" s="1"/>
      <c r="D160" s="1"/>
    </row>
    <row r="161" spans="3:4" ht="12" customHeight="1" x14ac:dyDescent="0.2">
      <c r="C161" s="1"/>
      <c r="D161" s="1"/>
    </row>
    <row r="162" spans="3:4" ht="12" customHeight="1" x14ac:dyDescent="0.2">
      <c r="C162" s="1"/>
      <c r="D162" s="1"/>
    </row>
    <row r="163" spans="3:4" ht="12" customHeight="1" x14ac:dyDescent="0.2">
      <c r="C163" s="1"/>
      <c r="D163" s="1"/>
    </row>
    <row r="164" spans="3:4" ht="12" customHeight="1" x14ac:dyDescent="0.2">
      <c r="C164" s="1"/>
      <c r="D164" s="1"/>
    </row>
    <row r="165" spans="3:4" ht="12" customHeight="1" x14ac:dyDescent="0.2">
      <c r="C165" s="1"/>
      <c r="D165" s="1"/>
    </row>
    <row r="166" spans="3:4" ht="12" customHeight="1" x14ac:dyDescent="0.2">
      <c r="C166" s="1"/>
      <c r="D166" s="1"/>
    </row>
    <row r="167" spans="3:4" ht="12" customHeight="1" x14ac:dyDescent="0.2">
      <c r="C167" s="1"/>
      <c r="D167" s="1"/>
    </row>
    <row r="168" spans="3:4" ht="12" customHeight="1" x14ac:dyDescent="0.2">
      <c r="C168" s="1"/>
      <c r="D168" s="1"/>
    </row>
    <row r="169" spans="3:4" ht="12" customHeight="1" x14ac:dyDescent="0.2">
      <c r="C169" s="1"/>
      <c r="D169" s="1"/>
    </row>
    <row r="170" spans="3:4" ht="12" customHeight="1" x14ac:dyDescent="0.2">
      <c r="C170" s="1"/>
      <c r="D170" s="1"/>
    </row>
    <row r="171" spans="3:4" ht="12" customHeight="1" x14ac:dyDescent="0.2">
      <c r="C171" s="1"/>
      <c r="D171" s="1"/>
    </row>
    <row r="172" spans="3:4" ht="12" customHeight="1" x14ac:dyDescent="0.2">
      <c r="C172" s="1"/>
      <c r="D172" s="1"/>
    </row>
    <row r="173" spans="3:4" ht="12" customHeight="1" x14ac:dyDescent="0.2">
      <c r="C173" s="1"/>
      <c r="D173" s="1"/>
    </row>
    <row r="174" spans="3:4" ht="12" customHeight="1" x14ac:dyDescent="0.2">
      <c r="C174" s="1"/>
      <c r="D174" s="1"/>
    </row>
    <row r="175" spans="3:4" ht="12" customHeight="1" x14ac:dyDescent="0.2">
      <c r="C175" s="1"/>
      <c r="D175" s="1"/>
    </row>
    <row r="176" spans="3:4" ht="12" customHeight="1" x14ac:dyDescent="0.2">
      <c r="C176" s="1"/>
      <c r="D176" s="1"/>
    </row>
    <row r="177" spans="3:4" ht="12" customHeight="1" x14ac:dyDescent="0.2">
      <c r="C177" s="1"/>
      <c r="D177" s="1"/>
    </row>
    <row r="178" spans="3:4" ht="12" customHeight="1" x14ac:dyDescent="0.2">
      <c r="C178" s="1"/>
      <c r="D178" s="1"/>
    </row>
    <row r="179" spans="3:4" ht="12" customHeight="1" x14ac:dyDescent="0.2">
      <c r="C179" s="1"/>
      <c r="D179" s="1"/>
    </row>
    <row r="180" spans="3:4" ht="12" customHeight="1" x14ac:dyDescent="0.2">
      <c r="C180" s="1"/>
      <c r="D180" s="1"/>
    </row>
    <row r="181" spans="3:4" ht="12" customHeight="1" x14ac:dyDescent="0.2">
      <c r="C181" s="1"/>
      <c r="D181" s="1"/>
    </row>
    <row r="182" spans="3:4" ht="12" customHeight="1" x14ac:dyDescent="0.2">
      <c r="C182" s="1"/>
      <c r="D182" s="1"/>
    </row>
    <row r="183" spans="3:4" ht="12" customHeight="1" x14ac:dyDescent="0.2">
      <c r="C183" s="1"/>
      <c r="D183" s="1"/>
    </row>
    <row r="184" spans="3:4" ht="12" customHeight="1" x14ac:dyDescent="0.2">
      <c r="C184" s="1"/>
      <c r="D184" s="1"/>
    </row>
    <row r="185" spans="3:4" ht="12" customHeight="1" x14ac:dyDescent="0.2">
      <c r="C185" s="1"/>
      <c r="D185" s="1"/>
    </row>
    <row r="186" spans="3:4" ht="12" customHeight="1" x14ac:dyDescent="0.2">
      <c r="C186" s="1"/>
      <c r="D186" s="1"/>
    </row>
    <row r="187" spans="3:4" ht="12" customHeight="1" x14ac:dyDescent="0.2">
      <c r="C187" s="1"/>
      <c r="D187" s="1"/>
    </row>
    <row r="188" spans="3:4" ht="12" customHeight="1" x14ac:dyDescent="0.2">
      <c r="C188" s="1"/>
      <c r="D188" s="1"/>
    </row>
    <row r="189" spans="3:4" ht="12" customHeight="1" x14ac:dyDescent="0.2">
      <c r="C189" s="1"/>
      <c r="D189" s="1"/>
    </row>
    <row r="190" spans="3:4" ht="12" customHeight="1" x14ac:dyDescent="0.2">
      <c r="C190" s="1"/>
      <c r="D190" s="1"/>
    </row>
    <row r="191" spans="3:4" ht="12" customHeight="1" x14ac:dyDescent="0.2">
      <c r="C191" s="1"/>
      <c r="D191" s="1"/>
    </row>
    <row r="192" spans="3:4" ht="12" customHeight="1" x14ac:dyDescent="0.2">
      <c r="C192" s="1"/>
      <c r="D192" s="1"/>
    </row>
    <row r="193" spans="3:4" ht="12" customHeight="1" x14ac:dyDescent="0.2">
      <c r="C193" s="1"/>
      <c r="D193" s="1"/>
    </row>
    <row r="194" spans="3:4" ht="12" customHeight="1" x14ac:dyDescent="0.2">
      <c r="C194" s="1"/>
      <c r="D194" s="1"/>
    </row>
    <row r="195" spans="3:4" ht="12" customHeight="1" x14ac:dyDescent="0.2">
      <c r="C195" s="1"/>
      <c r="D195" s="1"/>
    </row>
    <row r="196" spans="3:4" ht="12" customHeight="1" x14ac:dyDescent="0.2">
      <c r="C196" s="1"/>
      <c r="D196" s="1"/>
    </row>
    <row r="197" spans="3:4" ht="12" customHeight="1" x14ac:dyDescent="0.2">
      <c r="C197" s="1"/>
      <c r="D197" s="1"/>
    </row>
    <row r="198" spans="3:4" ht="12" customHeight="1" x14ac:dyDescent="0.2">
      <c r="C198" s="1"/>
      <c r="D198" s="1"/>
    </row>
    <row r="199" spans="3:4" ht="12" customHeight="1" x14ac:dyDescent="0.2">
      <c r="C199" s="1"/>
      <c r="D199" s="1"/>
    </row>
    <row r="200" spans="3:4" ht="12" customHeight="1" x14ac:dyDescent="0.2">
      <c r="C200" s="1"/>
      <c r="D200" s="1"/>
    </row>
    <row r="201" spans="3:4" ht="12" customHeight="1" x14ac:dyDescent="0.2">
      <c r="C201" s="1"/>
      <c r="D201" s="1"/>
    </row>
    <row r="202" spans="3:4" ht="12" customHeight="1" x14ac:dyDescent="0.2">
      <c r="C202" s="1"/>
      <c r="D202" s="1"/>
    </row>
    <row r="203" spans="3:4" ht="12" customHeight="1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4.1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  <row r="2813" spans="3:4" ht="14.1" customHeight="1" x14ac:dyDescent="0.2">
      <c r="C2813" s="1"/>
      <c r="D2813" s="1"/>
    </row>
    <row r="2814" spans="3:4" ht="14.1" customHeight="1" x14ac:dyDescent="0.2">
      <c r="C2814" s="1"/>
      <c r="D2814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rgb="FFFFEBEB"/>
  </sheetPr>
  <dimension ref="A1:G2953"/>
  <sheetViews>
    <sheetView showGridLines="0" defaultGridColor="0" colorId="8" zoomScale="160" zoomScaleNormal="160" zoomScaleSheetLayoutView="100" workbookViewId="0">
      <selection activeCell="H22" sqref="H22"/>
    </sheetView>
  </sheetViews>
  <sheetFormatPr baseColWidth="10" defaultColWidth="30.28515625" defaultRowHeight="12.75" x14ac:dyDescent="0.2"/>
  <cols>
    <col min="1" max="1" width="8.140625" style="5" customWidth="1"/>
    <col min="2" max="2" width="36.7109375" style="5" customWidth="1"/>
    <col min="3" max="3" width="8" style="5" customWidth="1"/>
    <col min="4" max="4" width="7.28515625" style="5" customWidth="1"/>
    <col min="5" max="5" width="7.42578125" style="5" customWidth="1"/>
    <col min="6" max="6" width="5.140625" style="5" customWidth="1"/>
    <col min="7" max="7" width="8.28515625" style="5" customWidth="1"/>
    <col min="8" max="16384" width="30.28515625" style="5"/>
  </cols>
  <sheetData>
    <row r="1" spans="1:7" ht="15" customHeight="1" x14ac:dyDescent="0.25">
      <c r="A1" s="77" t="s">
        <v>803</v>
      </c>
      <c r="B1" s="77"/>
      <c r="C1" s="77"/>
      <c r="D1" s="77"/>
      <c r="E1" s="77"/>
      <c r="F1" s="77"/>
      <c r="G1" s="77"/>
    </row>
    <row r="2" spans="1:7" ht="3" customHeight="1" x14ac:dyDescent="0.2">
      <c r="A2" s="16"/>
    </row>
    <row r="3" spans="1:7" ht="15.95" customHeight="1" x14ac:dyDescent="0.2">
      <c r="A3" s="327" t="s">
        <v>254</v>
      </c>
      <c r="B3" s="328" t="s">
        <v>359</v>
      </c>
      <c r="C3" s="329" t="s">
        <v>387</v>
      </c>
      <c r="D3" s="329" t="s">
        <v>287</v>
      </c>
      <c r="E3" s="329" t="s">
        <v>277</v>
      </c>
      <c r="F3" s="329" t="s">
        <v>248</v>
      </c>
      <c r="G3" s="326" t="s">
        <v>337</v>
      </c>
    </row>
    <row r="4" spans="1:7" s="18" customFormat="1" ht="15.95" customHeight="1" x14ac:dyDescent="0.2">
      <c r="A4" s="327"/>
      <c r="B4" s="328"/>
      <c r="C4" s="329"/>
      <c r="D4" s="341"/>
      <c r="E4" s="329"/>
      <c r="F4" s="329"/>
      <c r="G4" s="326"/>
    </row>
    <row r="5" spans="1:7" s="18" customFormat="1" ht="15" customHeight="1" thickBot="1" x14ac:dyDescent="0.25">
      <c r="A5" s="141"/>
      <c r="B5" s="98" t="s">
        <v>234</v>
      </c>
      <c r="C5" s="305">
        <v>10092660.570846997</v>
      </c>
      <c r="D5" s="153">
        <v>7622728.004617</v>
      </c>
      <c r="E5" s="141"/>
      <c r="F5" s="143">
        <v>100</v>
      </c>
      <c r="G5" s="141"/>
    </row>
    <row r="6" spans="1:7" s="18" customFormat="1" ht="6" customHeight="1" thickTop="1" x14ac:dyDescent="0.2">
      <c r="A6" s="211"/>
      <c r="B6" s="212"/>
      <c r="C6" s="211"/>
      <c r="D6" s="213"/>
      <c r="E6" s="211"/>
      <c r="F6" s="214"/>
      <c r="G6" s="211"/>
    </row>
    <row r="7" spans="1:7" ht="12" customHeight="1" x14ac:dyDescent="0.2">
      <c r="A7" s="133" t="s">
        <v>59</v>
      </c>
      <c r="B7" s="128" t="s">
        <v>606</v>
      </c>
      <c r="C7" s="168">
        <v>3565920.390000002</v>
      </c>
      <c r="D7" s="168">
        <v>1246384.3106469994</v>
      </c>
      <c r="E7" s="168">
        <v>349.52667876216907</v>
      </c>
      <c r="F7" s="136">
        <v>16.350895767133217</v>
      </c>
      <c r="G7" s="136">
        <v>16.350895767133217</v>
      </c>
    </row>
    <row r="8" spans="1:7" ht="12" customHeight="1" x14ac:dyDescent="0.2">
      <c r="A8" s="133" t="s">
        <v>175</v>
      </c>
      <c r="B8" s="128" t="s">
        <v>609</v>
      </c>
      <c r="C8" s="168">
        <v>1960907.0200000003</v>
      </c>
      <c r="D8" s="168">
        <v>828481.3080320002</v>
      </c>
      <c r="E8" s="168">
        <v>422.49902702270913</v>
      </c>
      <c r="F8" s="140">
        <v>10.868567099996202</v>
      </c>
      <c r="G8" s="140">
        <v>27.219462867129419</v>
      </c>
    </row>
    <row r="9" spans="1:7" ht="12" customHeight="1" x14ac:dyDescent="0.2">
      <c r="A9" s="133" t="s">
        <v>174</v>
      </c>
      <c r="B9" s="128" t="s">
        <v>607</v>
      </c>
      <c r="C9" s="168">
        <v>1384262.3913360001</v>
      </c>
      <c r="D9" s="168">
        <v>720758.96442899934</v>
      </c>
      <c r="E9" s="168">
        <v>520.68088314771705</v>
      </c>
      <c r="F9" s="140">
        <v>9.4553939743415185</v>
      </c>
      <c r="G9" s="140">
        <v>36.674856841470941</v>
      </c>
    </row>
    <row r="10" spans="1:7" ht="12" customHeight="1" x14ac:dyDescent="0.2">
      <c r="A10" s="133" t="s">
        <v>176</v>
      </c>
      <c r="B10" s="128" t="s">
        <v>608</v>
      </c>
      <c r="C10" s="168">
        <v>385653.41200000007</v>
      </c>
      <c r="D10" s="168">
        <v>622914.72824100021</v>
      </c>
      <c r="E10" s="168">
        <v>1615.2190253174788</v>
      </c>
      <c r="F10" s="140">
        <v>8.171808411158155</v>
      </c>
      <c r="G10" s="140">
        <v>44.846665252629094</v>
      </c>
    </row>
    <row r="11" spans="1:7" ht="12" customHeight="1" x14ac:dyDescent="0.2">
      <c r="A11" s="133" t="s">
        <v>178</v>
      </c>
      <c r="B11" s="128" t="s">
        <v>780</v>
      </c>
      <c r="C11" s="168">
        <v>292272.73600000003</v>
      </c>
      <c r="D11" s="168">
        <v>185200.01245099993</v>
      </c>
      <c r="E11" s="168">
        <v>633.65476707002847</v>
      </c>
      <c r="F11" s="140">
        <v>2.4295765549922073</v>
      </c>
      <c r="G11" s="140">
        <v>47.276241807621304</v>
      </c>
    </row>
    <row r="12" spans="1:7" ht="12" customHeight="1" x14ac:dyDescent="0.2">
      <c r="A12" s="133" t="s">
        <v>187</v>
      </c>
      <c r="B12" s="128" t="s">
        <v>613</v>
      </c>
      <c r="C12" s="168">
        <v>85453.126248000015</v>
      </c>
      <c r="D12" s="168">
        <v>145319.46372200016</v>
      </c>
      <c r="E12" s="168">
        <v>1700.5751585993178</v>
      </c>
      <c r="F12" s="140">
        <v>1.9063970750888897</v>
      </c>
      <c r="G12" s="140">
        <v>49.182638882710194</v>
      </c>
    </row>
    <row r="13" spans="1:7" ht="12" customHeight="1" x14ac:dyDescent="0.2">
      <c r="A13" s="133" t="s">
        <v>180</v>
      </c>
      <c r="B13" s="128" t="s">
        <v>612</v>
      </c>
      <c r="C13" s="168">
        <v>32615.198399999997</v>
      </c>
      <c r="D13" s="168">
        <v>143625.81364600005</v>
      </c>
      <c r="E13" s="168">
        <v>4403.6467871371296</v>
      </c>
      <c r="F13" s="140">
        <v>1.8841786504648665</v>
      </c>
      <c r="G13" s="140">
        <v>51.066817533175062</v>
      </c>
    </row>
    <row r="14" spans="1:7" ht="12" customHeight="1" x14ac:dyDescent="0.2">
      <c r="A14" s="133" t="s">
        <v>352</v>
      </c>
      <c r="B14" s="128" t="s">
        <v>611</v>
      </c>
      <c r="C14" s="168">
        <v>133091.259616</v>
      </c>
      <c r="D14" s="168">
        <v>132429.75773700001</v>
      </c>
      <c r="E14" s="168">
        <v>995.02971208696511</v>
      </c>
      <c r="F14" s="140">
        <v>1.7373013658205934</v>
      </c>
      <c r="G14" s="140">
        <v>52.804118898995654</v>
      </c>
    </row>
    <row r="15" spans="1:7" ht="12" customHeight="1" x14ac:dyDescent="0.2">
      <c r="A15" s="133" t="s">
        <v>179</v>
      </c>
      <c r="B15" s="128" t="s">
        <v>588</v>
      </c>
      <c r="C15" s="168">
        <v>20295.787826999996</v>
      </c>
      <c r="D15" s="168">
        <v>129738.41554800009</v>
      </c>
      <c r="E15" s="168">
        <v>6392.3813479861974</v>
      </c>
      <c r="F15" s="140">
        <v>1.7019945545665411</v>
      </c>
      <c r="G15" s="140">
        <v>54.506113453562193</v>
      </c>
    </row>
    <row r="16" spans="1:7" ht="12" customHeight="1" x14ac:dyDescent="0.2">
      <c r="A16" s="133" t="s">
        <v>243</v>
      </c>
      <c r="B16" s="128" t="s">
        <v>489</v>
      </c>
      <c r="C16" s="168">
        <v>78500.595668000024</v>
      </c>
      <c r="D16" s="168">
        <v>124820.04084600002</v>
      </c>
      <c r="E16" s="168">
        <v>1590.0521490804642</v>
      </c>
      <c r="F16" s="140">
        <v>1.6374720542356742</v>
      </c>
      <c r="G16" s="140">
        <v>56.143585507797866</v>
      </c>
    </row>
    <row r="17" spans="1:7" ht="12" customHeight="1" x14ac:dyDescent="0.2">
      <c r="A17" s="133" t="s">
        <v>169</v>
      </c>
      <c r="B17" s="128" t="s">
        <v>512</v>
      </c>
      <c r="C17" s="168">
        <v>167472.69640199994</v>
      </c>
      <c r="D17" s="168">
        <v>99066.399703000003</v>
      </c>
      <c r="E17" s="168">
        <v>591.53761676591103</v>
      </c>
      <c r="F17" s="140">
        <v>1.2996187144942941</v>
      </c>
      <c r="G17" s="140">
        <v>57.443204222292159</v>
      </c>
    </row>
    <row r="18" spans="1:7" ht="12" customHeight="1" x14ac:dyDescent="0.2">
      <c r="A18" s="133" t="s">
        <v>182</v>
      </c>
      <c r="B18" s="128" t="s">
        <v>614</v>
      </c>
      <c r="C18" s="168">
        <v>22298.82499999999</v>
      </c>
      <c r="D18" s="168">
        <v>90330.966401000056</v>
      </c>
      <c r="E18" s="168">
        <v>4050.929427940714</v>
      </c>
      <c r="F18" s="140">
        <v>1.1850215086552689</v>
      </c>
      <c r="G18" s="140">
        <v>58.628225730947428</v>
      </c>
    </row>
    <row r="19" spans="1:7" ht="12" customHeight="1" x14ac:dyDescent="0.2">
      <c r="A19" s="133" t="s">
        <v>184</v>
      </c>
      <c r="B19" s="128" t="s">
        <v>571</v>
      </c>
      <c r="C19" s="168">
        <v>139524.75051000001</v>
      </c>
      <c r="D19" s="168">
        <v>82422.925118999992</v>
      </c>
      <c r="E19" s="168">
        <v>590.74053039136288</v>
      </c>
      <c r="F19" s="140">
        <v>1.0812785799136131</v>
      </c>
      <c r="G19" s="140">
        <v>59.709504310861043</v>
      </c>
    </row>
    <row r="20" spans="1:7" ht="12" customHeight="1" x14ac:dyDescent="0.2">
      <c r="A20" s="133" t="s">
        <v>177</v>
      </c>
      <c r="B20" s="128" t="s">
        <v>610</v>
      </c>
      <c r="C20" s="168">
        <v>116086.57576800002</v>
      </c>
      <c r="D20" s="168">
        <v>81867.233614999946</v>
      </c>
      <c r="E20" s="168">
        <v>705.22567379894372</v>
      </c>
      <c r="F20" s="140">
        <v>1.0739886503285161</v>
      </c>
      <c r="G20" s="140">
        <v>60.783492961189559</v>
      </c>
    </row>
    <row r="21" spans="1:7" ht="12" customHeight="1" x14ac:dyDescent="0.2">
      <c r="A21" s="133" t="s">
        <v>323</v>
      </c>
      <c r="B21" s="128" t="s">
        <v>549</v>
      </c>
      <c r="C21" s="168">
        <v>27028.067477999986</v>
      </c>
      <c r="D21" s="168">
        <v>79291.964523000075</v>
      </c>
      <c r="E21" s="168">
        <v>2933.6897500178766</v>
      </c>
      <c r="F21" s="140">
        <v>1.040204562919913</v>
      </c>
      <c r="G21" s="140">
        <v>61.82369752410947</v>
      </c>
    </row>
    <row r="22" spans="1:7" ht="12" customHeight="1" x14ac:dyDescent="0.2">
      <c r="A22" s="133" t="s">
        <v>186</v>
      </c>
      <c r="B22" s="128" t="s">
        <v>620</v>
      </c>
      <c r="C22" s="168">
        <v>24653.173847999999</v>
      </c>
      <c r="D22" s="168">
        <v>76539.309525000004</v>
      </c>
      <c r="E22" s="168">
        <v>3104.643239726689</v>
      </c>
      <c r="F22" s="140">
        <v>1.0040934095856628</v>
      </c>
      <c r="G22" s="140">
        <v>62.827790933695134</v>
      </c>
    </row>
    <row r="23" spans="1:7" ht="12" customHeight="1" x14ac:dyDescent="0.2">
      <c r="A23" s="133" t="s">
        <v>185</v>
      </c>
      <c r="B23" s="128" t="s">
        <v>621</v>
      </c>
      <c r="C23" s="168">
        <v>25083.221780000003</v>
      </c>
      <c r="D23" s="168">
        <v>75274.632618000032</v>
      </c>
      <c r="E23" s="168">
        <v>3000.9953776360549</v>
      </c>
      <c r="F23" s="140">
        <v>0.98750253941117982</v>
      </c>
      <c r="G23" s="140">
        <v>63.815293473106316</v>
      </c>
    </row>
    <row r="24" spans="1:7" ht="12" customHeight="1" x14ac:dyDescent="0.2">
      <c r="A24" s="133" t="s">
        <v>87</v>
      </c>
      <c r="B24" s="128" t="s">
        <v>615</v>
      </c>
      <c r="C24" s="168">
        <v>34152.446123000016</v>
      </c>
      <c r="D24" s="168">
        <v>73474.173235000082</v>
      </c>
      <c r="E24" s="168">
        <v>2151.3590262431831</v>
      </c>
      <c r="F24" s="140">
        <v>0.96388291948102578</v>
      </c>
      <c r="G24" s="140">
        <v>64.779176392587345</v>
      </c>
    </row>
    <row r="25" spans="1:7" ht="12" customHeight="1" x14ac:dyDescent="0.2">
      <c r="A25" s="133" t="s">
        <v>86</v>
      </c>
      <c r="B25" s="128" t="s">
        <v>622</v>
      </c>
      <c r="C25" s="168">
        <v>10665.951605000002</v>
      </c>
      <c r="D25" s="168">
        <v>65680.669114000018</v>
      </c>
      <c r="E25" s="168">
        <v>6157.9755418363357</v>
      </c>
      <c r="F25" s="140">
        <v>0.86164256515801152</v>
      </c>
      <c r="G25" s="140">
        <v>65.640818957745353</v>
      </c>
    </row>
    <row r="26" spans="1:7" ht="12" customHeight="1" x14ac:dyDescent="0.2">
      <c r="A26" s="133" t="s">
        <v>192</v>
      </c>
      <c r="B26" s="128" t="s">
        <v>619</v>
      </c>
      <c r="C26" s="168">
        <v>49045.316749999954</v>
      </c>
      <c r="D26" s="168">
        <v>57545.23604199999</v>
      </c>
      <c r="E26" s="168">
        <v>1173.3074604314804</v>
      </c>
      <c r="F26" s="140">
        <v>0.75491656014940434</v>
      </c>
      <c r="G26" s="140">
        <v>66.395735517894764</v>
      </c>
    </row>
    <row r="27" spans="1:7" ht="12" customHeight="1" x14ac:dyDescent="0.2">
      <c r="A27" s="133" t="s">
        <v>170</v>
      </c>
      <c r="B27" s="128" t="s">
        <v>617</v>
      </c>
      <c r="C27" s="168">
        <v>98961.504000000015</v>
      </c>
      <c r="D27" s="168">
        <v>53116.264099999978</v>
      </c>
      <c r="E27" s="168">
        <v>536.73662942713531</v>
      </c>
      <c r="F27" s="140">
        <v>0.69681436970895538</v>
      </c>
      <c r="G27" s="140">
        <v>67.092549887603724</v>
      </c>
    </row>
    <row r="28" spans="1:7" ht="12" customHeight="1" x14ac:dyDescent="0.2">
      <c r="A28" s="133" t="s">
        <v>183</v>
      </c>
      <c r="B28" s="128" t="s">
        <v>618</v>
      </c>
      <c r="C28" s="168">
        <v>86320.718000000008</v>
      </c>
      <c r="D28" s="168">
        <v>52054.283199999998</v>
      </c>
      <c r="E28" s="168">
        <v>603.03348264549868</v>
      </c>
      <c r="F28" s="140">
        <v>0.68288260014618529</v>
      </c>
      <c r="G28" s="140">
        <v>67.77543248774991</v>
      </c>
    </row>
    <row r="29" spans="1:7" ht="12" customHeight="1" x14ac:dyDescent="0.2">
      <c r="A29" s="133" t="s">
        <v>144</v>
      </c>
      <c r="B29" s="128" t="s">
        <v>567</v>
      </c>
      <c r="C29" s="168">
        <v>42372.01000300001</v>
      </c>
      <c r="D29" s="168">
        <v>48602.385512999994</v>
      </c>
      <c r="E29" s="168">
        <v>1147.0398857537998</v>
      </c>
      <c r="F29" s="140">
        <v>0.63759831760443342</v>
      </c>
      <c r="G29" s="140">
        <v>68.413030805354339</v>
      </c>
    </row>
    <row r="30" spans="1:7" ht="12" customHeight="1" x14ac:dyDescent="0.2">
      <c r="A30" s="133" t="s">
        <v>194</v>
      </c>
      <c r="B30" s="128" t="s">
        <v>584</v>
      </c>
      <c r="C30" s="168">
        <v>24861.361169999989</v>
      </c>
      <c r="D30" s="168">
        <v>47473.948804000043</v>
      </c>
      <c r="E30" s="168">
        <v>1909.5474491270609</v>
      </c>
      <c r="F30" s="140">
        <v>0.62279473667754648</v>
      </c>
      <c r="G30" s="140">
        <v>69.035825542031887</v>
      </c>
    </row>
    <row r="31" spans="1:7" ht="12" customHeight="1" x14ac:dyDescent="0.2">
      <c r="A31" s="133" t="s">
        <v>190</v>
      </c>
      <c r="B31" s="128" t="s">
        <v>616</v>
      </c>
      <c r="C31" s="168">
        <v>57427.614053000005</v>
      </c>
      <c r="D31" s="168">
        <v>46470.741166000007</v>
      </c>
      <c r="E31" s="168">
        <v>809.20550039066768</v>
      </c>
      <c r="F31" s="140">
        <v>0.60963399373365024</v>
      </c>
      <c r="G31" s="140">
        <v>69.645459535765539</v>
      </c>
    </row>
    <row r="32" spans="1:7" ht="12" customHeight="1" x14ac:dyDescent="0.2">
      <c r="A32" s="133" t="s">
        <v>65</v>
      </c>
      <c r="B32" s="128" t="s">
        <v>604</v>
      </c>
      <c r="C32" s="168">
        <v>17262.376353999996</v>
      </c>
      <c r="D32" s="168">
        <v>44974.571575000031</v>
      </c>
      <c r="E32" s="168">
        <v>2605.352279008714</v>
      </c>
      <c r="F32" s="140">
        <v>0.59000624904574106</v>
      </c>
      <c r="G32" s="140">
        <v>70.235465784811282</v>
      </c>
    </row>
    <row r="33" spans="1:7" ht="12" customHeight="1" x14ac:dyDescent="0.2">
      <c r="A33" s="133" t="s">
        <v>75</v>
      </c>
      <c r="B33" s="128" t="s">
        <v>779</v>
      </c>
      <c r="C33" s="168">
        <v>105934.53</v>
      </c>
      <c r="D33" s="168">
        <v>41986.594427999997</v>
      </c>
      <c r="E33" s="168">
        <v>396.34474640138581</v>
      </c>
      <c r="F33" s="140">
        <v>0.55080798373717643</v>
      </c>
      <c r="G33" s="140">
        <v>70.786273768548455</v>
      </c>
    </row>
    <row r="34" spans="1:7" ht="12" customHeight="1" x14ac:dyDescent="0.2">
      <c r="A34" s="133" t="s">
        <v>66</v>
      </c>
      <c r="B34" s="128" t="s">
        <v>563</v>
      </c>
      <c r="C34" s="168">
        <v>2526.9247720000008</v>
      </c>
      <c r="D34" s="168">
        <v>40689.279814999936</v>
      </c>
      <c r="E34" s="168">
        <v>16102.291712782308</v>
      </c>
      <c r="F34" s="140">
        <v>0.53378895049587105</v>
      </c>
      <c r="G34" s="140">
        <v>71.32006271904433</v>
      </c>
    </row>
    <row r="35" spans="1:7" ht="12" customHeight="1" x14ac:dyDescent="0.2">
      <c r="A35" s="133" t="s">
        <v>181</v>
      </c>
      <c r="B35" s="128" t="s">
        <v>630</v>
      </c>
      <c r="C35" s="168">
        <v>6010.6500000000005</v>
      </c>
      <c r="D35" s="168">
        <v>39492.432075999983</v>
      </c>
      <c r="E35" s="168">
        <v>6570.4095357407232</v>
      </c>
      <c r="F35" s="140">
        <v>0.51808790831943452</v>
      </c>
      <c r="G35" s="140">
        <v>71.83815062736376</v>
      </c>
    </row>
    <row r="36" spans="1:7" ht="12" customHeight="1" x14ac:dyDescent="0.2">
      <c r="A36" s="133" t="s">
        <v>121</v>
      </c>
      <c r="B36" s="128" t="s">
        <v>625</v>
      </c>
      <c r="C36" s="168">
        <v>54562.371744999989</v>
      </c>
      <c r="D36" s="168">
        <v>38567.423537000024</v>
      </c>
      <c r="E36" s="168">
        <v>706.85020286960469</v>
      </c>
      <c r="F36" s="140">
        <v>0.50595303300393468</v>
      </c>
      <c r="G36" s="140">
        <v>72.344103660367693</v>
      </c>
    </row>
    <row r="37" spans="1:7" ht="12" customHeight="1" x14ac:dyDescent="0.2">
      <c r="A37" s="133" t="s">
        <v>76</v>
      </c>
      <c r="B37" s="128" t="s">
        <v>627</v>
      </c>
      <c r="C37" s="168">
        <v>9100.9977110000091</v>
      </c>
      <c r="D37" s="168">
        <v>38299.118689000017</v>
      </c>
      <c r="E37" s="168">
        <v>4208.2329767767569</v>
      </c>
      <c r="F37" s="140">
        <v>0.50243323211588653</v>
      </c>
      <c r="G37" s="140">
        <v>72.846536892483584</v>
      </c>
    </row>
    <row r="38" spans="1:7" ht="12" customHeight="1" x14ac:dyDescent="0.2">
      <c r="A38" s="133" t="s">
        <v>157</v>
      </c>
      <c r="B38" s="128" t="s">
        <v>526</v>
      </c>
      <c r="C38" s="168">
        <v>6565.2242129999977</v>
      </c>
      <c r="D38" s="168">
        <v>38259.199213999978</v>
      </c>
      <c r="E38" s="168">
        <v>5827.5540899641765</v>
      </c>
      <c r="F38" s="140">
        <v>0.50190954197535076</v>
      </c>
      <c r="G38" s="140">
        <v>73.348446434458936</v>
      </c>
    </row>
    <row r="39" spans="1:7" ht="12" customHeight="1" x14ac:dyDescent="0.2">
      <c r="A39" s="133" t="s">
        <v>188</v>
      </c>
      <c r="B39" s="128" t="s">
        <v>623</v>
      </c>
      <c r="C39" s="168">
        <v>42774.147950000042</v>
      </c>
      <c r="D39" s="168">
        <v>37689.221094000008</v>
      </c>
      <c r="E39" s="168">
        <v>881.12149277774142</v>
      </c>
      <c r="F39" s="140">
        <v>0.49443219108922781</v>
      </c>
      <c r="G39" s="140">
        <v>73.842878625548167</v>
      </c>
    </row>
    <row r="40" spans="1:7" ht="12" customHeight="1" x14ac:dyDescent="0.2">
      <c r="A40" s="133" t="s">
        <v>150</v>
      </c>
      <c r="B40" s="128" t="s">
        <v>605</v>
      </c>
      <c r="C40" s="168">
        <v>5568.610466000001</v>
      </c>
      <c r="D40" s="168">
        <v>36946.445382000013</v>
      </c>
      <c r="E40" s="168">
        <v>6634.7692314953902</v>
      </c>
      <c r="F40" s="140">
        <v>0.48468796682266468</v>
      </c>
      <c r="G40" s="140">
        <v>74.327566592370829</v>
      </c>
    </row>
    <row r="41" spans="1:7" ht="12" customHeight="1" x14ac:dyDescent="0.2">
      <c r="A41" s="133" t="s">
        <v>191</v>
      </c>
      <c r="B41" s="128" t="s">
        <v>626</v>
      </c>
      <c r="C41" s="168">
        <v>2944.9295650000008</v>
      </c>
      <c r="D41" s="168">
        <v>35549.081113</v>
      </c>
      <c r="E41" s="168">
        <v>12071.283991133414</v>
      </c>
      <c r="F41" s="140">
        <v>0.46635641585884119</v>
      </c>
      <c r="G41" s="140">
        <v>74.793923008229669</v>
      </c>
    </row>
    <row r="42" spans="1:7" ht="12" customHeight="1" x14ac:dyDescent="0.2">
      <c r="A42" s="133" t="s">
        <v>340</v>
      </c>
      <c r="B42" s="128" t="s">
        <v>494</v>
      </c>
      <c r="C42" s="168">
        <v>39932.695412000023</v>
      </c>
      <c r="D42" s="168">
        <v>34053.112701999999</v>
      </c>
      <c r="E42" s="168">
        <v>852.76268858542483</v>
      </c>
      <c r="F42" s="140">
        <v>0.4467313103835584</v>
      </c>
      <c r="G42" s="140">
        <v>75.240654318613224</v>
      </c>
    </row>
    <row r="43" spans="1:7" ht="12" customHeight="1" x14ac:dyDescent="0.2">
      <c r="A43" s="133" t="s">
        <v>46</v>
      </c>
      <c r="B43" s="128" t="s">
        <v>589</v>
      </c>
      <c r="C43" s="168">
        <v>2132.2011379999994</v>
      </c>
      <c r="D43" s="168">
        <v>33226.953498999996</v>
      </c>
      <c r="E43" s="168">
        <v>15583.40482369633</v>
      </c>
      <c r="F43" s="140">
        <v>0.43589320619697836</v>
      </c>
      <c r="G43" s="140">
        <v>75.676547524810204</v>
      </c>
    </row>
    <row r="44" spans="1:7" ht="12" customHeight="1" x14ac:dyDescent="0.2">
      <c r="A44" s="133" t="s">
        <v>26</v>
      </c>
      <c r="B44" s="128" t="s">
        <v>635</v>
      </c>
      <c r="C44" s="168">
        <v>13748.659650000003</v>
      </c>
      <c r="D44" s="168">
        <v>33015.390969000022</v>
      </c>
      <c r="E44" s="168">
        <v>2401.3534271320782</v>
      </c>
      <c r="F44" s="140">
        <v>0.43311778865785289</v>
      </c>
      <c r="G44" s="140">
        <v>76.109665313468057</v>
      </c>
    </row>
    <row r="45" spans="1:7" ht="12" customHeight="1" x14ac:dyDescent="0.2">
      <c r="A45" s="133" t="s">
        <v>118</v>
      </c>
      <c r="B45" s="128" t="s">
        <v>582</v>
      </c>
      <c r="C45" s="168">
        <v>13675.404950999999</v>
      </c>
      <c r="D45" s="168">
        <v>32560.214816999989</v>
      </c>
      <c r="E45" s="168">
        <v>2380.9324062918563</v>
      </c>
      <c r="F45" s="140">
        <v>0.42714648610416944</v>
      </c>
      <c r="G45" s="140">
        <v>76.53681179957222</v>
      </c>
    </row>
    <row r="46" spans="1:7" ht="12" customHeight="1" x14ac:dyDescent="0.2">
      <c r="A46" s="133" t="s">
        <v>101</v>
      </c>
      <c r="B46" s="128" t="s">
        <v>647</v>
      </c>
      <c r="C46" s="168">
        <v>30723.345112999996</v>
      </c>
      <c r="D46" s="168">
        <v>32481.088306000016</v>
      </c>
      <c r="E46" s="168">
        <v>1057.2119730626684</v>
      </c>
      <c r="F46" s="140">
        <v>0.42610845207026393</v>
      </c>
      <c r="G46" s="140">
        <v>76.962920251642487</v>
      </c>
    </row>
    <row r="47" spans="1:7" ht="12" customHeight="1" x14ac:dyDescent="0.2">
      <c r="A47" s="133" t="s">
        <v>112</v>
      </c>
      <c r="B47" s="128" t="s">
        <v>636</v>
      </c>
      <c r="C47" s="168">
        <v>26170.237441999998</v>
      </c>
      <c r="D47" s="168">
        <v>29423.153023000003</v>
      </c>
      <c r="E47" s="168">
        <v>1124.2982830480353</v>
      </c>
      <c r="F47" s="140">
        <v>0.38599242954987678</v>
      </c>
      <c r="G47" s="140">
        <v>77.34891268119236</v>
      </c>
    </row>
    <row r="48" spans="1:7" ht="12" customHeight="1" x14ac:dyDescent="0.2">
      <c r="A48" s="133" t="s">
        <v>63</v>
      </c>
      <c r="B48" s="128" t="s">
        <v>634</v>
      </c>
      <c r="C48" s="168">
        <v>23741.213298999992</v>
      </c>
      <c r="D48" s="168">
        <v>27962.533086000007</v>
      </c>
      <c r="E48" s="168">
        <v>1177.8055625816658</v>
      </c>
      <c r="F48" s="140">
        <v>0.36683104879333772</v>
      </c>
      <c r="G48" s="140">
        <v>77.715743729985704</v>
      </c>
    </row>
    <row r="49" spans="1:7" ht="12" customHeight="1" x14ac:dyDescent="0.2">
      <c r="A49" s="65"/>
      <c r="B49" s="78"/>
      <c r="C49" s="78"/>
      <c r="D49" s="79"/>
      <c r="E49" s="78"/>
      <c r="F49" s="78"/>
      <c r="G49" s="79" t="s">
        <v>331</v>
      </c>
    </row>
    <row r="50" spans="1:7" ht="12" customHeight="1" x14ac:dyDescent="0.2">
      <c r="A50" s="66" t="s">
        <v>370</v>
      </c>
      <c r="B50" s="66"/>
      <c r="C50" s="67"/>
      <c r="D50" s="61"/>
      <c r="E50" s="80"/>
      <c r="F50" s="81"/>
      <c r="G50" s="81"/>
    </row>
    <row r="51" spans="1:7" ht="12" customHeight="1" x14ac:dyDescent="0.2">
      <c r="A51" s="327" t="s">
        <v>254</v>
      </c>
      <c r="B51" s="328" t="s">
        <v>359</v>
      </c>
      <c r="C51" s="329" t="s">
        <v>387</v>
      </c>
      <c r="D51" s="329" t="s">
        <v>287</v>
      </c>
      <c r="E51" s="329" t="s">
        <v>277</v>
      </c>
      <c r="F51" s="329" t="s">
        <v>248</v>
      </c>
      <c r="G51" s="326" t="s">
        <v>400</v>
      </c>
    </row>
    <row r="52" spans="1:7" ht="12" customHeight="1" x14ac:dyDescent="0.2">
      <c r="A52" s="327"/>
      <c r="B52" s="328"/>
      <c r="C52" s="329"/>
      <c r="D52" s="341"/>
      <c r="E52" s="329"/>
      <c r="F52" s="329"/>
      <c r="G52" s="326"/>
    </row>
    <row r="53" spans="1:7" ht="12" customHeight="1" x14ac:dyDescent="0.2">
      <c r="A53" s="137" t="s">
        <v>37</v>
      </c>
      <c r="B53" s="131" t="s">
        <v>633</v>
      </c>
      <c r="C53" s="168">
        <v>24884.987999999998</v>
      </c>
      <c r="D53" s="168">
        <v>27689.924874999997</v>
      </c>
      <c r="E53" s="168">
        <v>1112.7160228086107</v>
      </c>
      <c r="F53" s="140">
        <v>0.36325479353623169</v>
      </c>
      <c r="G53" s="140">
        <v>78.078998523521932</v>
      </c>
    </row>
    <row r="54" spans="1:7" ht="12" customHeight="1" x14ac:dyDescent="0.2">
      <c r="A54" s="137" t="s">
        <v>189</v>
      </c>
      <c r="B54" s="131" t="s">
        <v>628</v>
      </c>
      <c r="C54" s="168">
        <v>3235.1108299999996</v>
      </c>
      <c r="D54" s="168">
        <v>27240.780742999996</v>
      </c>
      <c r="E54" s="168">
        <v>8420.3547187284457</v>
      </c>
      <c r="F54" s="140">
        <v>0.35736262302026994</v>
      </c>
      <c r="G54" s="140">
        <v>78.436361146542197</v>
      </c>
    </row>
    <row r="55" spans="1:7" ht="12" customHeight="1" x14ac:dyDescent="0.2">
      <c r="A55" s="137" t="s">
        <v>111</v>
      </c>
      <c r="B55" s="131" t="s">
        <v>508</v>
      </c>
      <c r="C55" s="168">
        <v>7387.4368350000004</v>
      </c>
      <c r="D55" s="168">
        <v>26919.459188000019</v>
      </c>
      <c r="E55" s="168">
        <v>3643.9511821558631</v>
      </c>
      <c r="F55" s="140">
        <v>0.35314731381855957</v>
      </c>
      <c r="G55" s="140">
        <v>78.78950846036075</v>
      </c>
    </row>
    <row r="56" spans="1:7" ht="12" customHeight="1" x14ac:dyDescent="0.2">
      <c r="A56" s="137" t="s">
        <v>148</v>
      </c>
      <c r="B56" s="131" t="s">
        <v>632</v>
      </c>
      <c r="C56" s="168">
        <v>2198.5063230000001</v>
      </c>
      <c r="D56" s="168">
        <v>26054.230704999998</v>
      </c>
      <c r="E56" s="168">
        <v>11850.878222377529</v>
      </c>
      <c r="F56" s="140">
        <v>0.34179667291315191</v>
      </c>
      <c r="G56" s="140">
        <v>79.131305133273898</v>
      </c>
    </row>
    <row r="57" spans="1:7" ht="12" customHeight="1" x14ac:dyDescent="0.2">
      <c r="A57" s="137" t="s">
        <v>67</v>
      </c>
      <c r="B57" s="131" t="s">
        <v>631</v>
      </c>
      <c r="C57" s="168">
        <v>2267.0204469999999</v>
      </c>
      <c r="D57" s="168">
        <v>24883.743084999995</v>
      </c>
      <c r="E57" s="168">
        <v>10976.408756228566</v>
      </c>
      <c r="F57" s="140">
        <v>0.32644144025509236</v>
      </c>
      <c r="G57" s="140">
        <v>79.457746573528993</v>
      </c>
    </row>
    <row r="58" spans="1:7" ht="12" customHeight="1" x14ac:dyDescent="0.2">
      <c r="A58" s="137" t="s">
        <v>43</v>
      </c>
      <c r="B58" s="131" t="s">
        <v>640</v>
      </c>
      <c r="C58" s="168">
        <v>4475.8188540000001</v>
      </c>
      <c r="D58" s="168">
        <v>24649.672654999988</v>
      </c>
      <c r="E58" s="168">
        <v>5507.2989902106501</v>
      </c>
      <c r="F58" s="140">
        <v>0.32337074916053626</v>
      </c>
      <c r="G58" s="140">
        <v>79.781117322689525</v>
      </c>
    </row>
    <row r="59" spans="1:7" ht="12" customHeight="1" x14ac:dyDescent="0.2">
      <c r="A59" s="137" t="s">
        <v>73</v>
      </c>
      <c r="B59" s="131" t="s">
        <v>624</v>
      </c>
      <c r="C59" s="168">
        <v>11336.205999999998</v>
      </c>
      <c r="D59" s="168">
        <v>23787.155037999997</v>
      </c>
      <c r="E59" s="168">
        <v>2098.3347548553725</v>
      </c>
      <c r="F59" s="140">
        <v>0.31205567119268046</v>
      </c>
      <c r="G59" s="140">
        <v>80.093172993882206</v>
      </c>
    </row>
    <row r="60" spans="1:7" ht="12" customHeight="1" x14ac:dyDescent="0.2">
      <c r="A60" s="137" t="s">
        <v>229</v>
      </c>
      <c r="B60" s="131" t="s">
        <v>646</v>
      </c>
      <c r="C60" s="168">
        <v>2009.453841</v>
      </c>
      <c r="D60" s="168">
        <v>23752.337108000003</v>
      </c>
      <c r="E60" s="168">
        <v>11820.294959440178</v>
      </c>
      <c r="F60" s="140">
        <v>0.3115989065018912</v>
      </c>
      <c r="G60" s="140">
        <v>80.404771900384091</v>
      </c>
    </row>
    <row r="61" spans="1:7" ht="12" customHeight="1" x14ac:dyDescent="0.2">
      <c r="A61" s="137" t="s">
        <v>64</v>
      </c>
      <c r="B61" s="131" t="s">
        <v>654</v>
      </c>
      <c r="C61" s="168">
        <v>23330.925399999996</v>
      </c>
      <c r="D61" s="168">
        <v>23053.088914000004</v>
      </c>
      <c r="E61" s="168">
        <v>988.09149310468445</v>
      </c>
      <c r="F61" s="140">
        <v>0.30242570507614874</v>
      </c>
      <c r="G61" s="140">
        <v>80.707197605460237</v>
      </c>
    </row>
    <row r="62" spans="1:7" ht="12" customHeight="1" x14ac:dyDescent="0.2">
      <c r="A62" s="137" t="s">
        <v>116</v>
      </c>
      <c r="B62" s="131" t="s">
        <v>641</v>
      </c>
      <c r="C62" s="168">
        <v>12931.583994999999</v>
      </c>
      <c r="D62" s="168">
        <v>23032.320239000008</v>
      </c>
      <c r="E62" s="168">
        <v>1781.0904099532943</v>
      </c>
      <c r="F62" s="140">
        <v>0.30215324782741287</v>
      </c>
      <c r="G62" s="140">
        <v>81.009350853287657</v>
      </c>
    </row>
    <row r="63" spans="1:7" ht="12" customHeight="1" x14ac:dyDescent="0.2">
      <c r="A63" s="137" t="s">
        <v>35</v>
      </c>
      <c r="B63" s="131" t="s">
        <v>639</v>
      </c>
      <c r="C63" s="168">
        <v>26278.015860000007</v>
      </c>
      <c r="D63" s="168">
        <v>22461.546903999973</v>
      </c>
      <c r="E63" s="168">
        <v>854.76571076245511</v>
      </c>
      <c r="F63" s="140">
        <v>0.29466546478367417</v>
      </c>
      <c r="G63" s="140">
        <v>81.304016318071334</v>
      </c>
    </row>
    <row r="64" spans="1:7" ht="12" customHeight="1" x14ac:dyDescent="0.2">
      <c r="A64" s="137" t="s">
        <v>193</v>
      </c>
      <c r="B64" s="131" t="s">
        <v>638</v>
      </c>
      <c r="C64" s="168">
        <v>543.10030900000015</v>
      </c>
      <c r="D64" s="168">
        <v>21305.279142000007</v>
      </c>
      <c r="E64" s="168">
        <v>39228.994697552276</v>
      </c>
      <c r="F64" s="140">
        <v>0.279496777650936</v>
      </c>
      <c r="G64" s="140">
        <v>81.583513095722267</v>
      </c>
    </row>
    <row r="65" spans="1:7" ht="12" customHeight="1" x14ac:dyDescent="0.2">
      <c r="A65" s="137" t="s">
        <v>74</v>
      </c>
      <c r="B65" s="131" t="s">
        <v>629</v>
      </c>
      <c r="C65" s="168">
        <v>1414.158304</v>
      </c>
      <c r="D65" s="168">
        <v>20695.277454999999</v>
      </c>
      <c r="E65" s="168">
        <v>14634.342842991926</v>
      </c>
      <c r="F65" s="140">
        <v>0.27149437107640606</v>
      </c>
      <c r="G65" s="140">
        <v>81.855007466798668</v>
      </c>
    </row>
    <row r="66" spans="1:7" ht="12" customHeight="1" x14ac:dyDescent="0.2">
      <c r="A66" s="137" t="s">
        <v>42</v>
      </c>
      <c r="B66" s="131" t="s">
        <v>664</v>
      </c>
      <c r="C66" s="168">
        <v>6077.0470259999984</v>
      </c>
      <c r="D66" s="168">
        <v>20688.261689999999</v>
      </c>
      <c r="E66" s="168">
        <v>3404.3280562890945</v>
      </c>
      <c r="F66" s="140">
        <v>0.27140233361953037</v>
      </c>
      <c r="G66" s="140">
        <v>82.126409800418202</v>
      </c>
    </row>
    <row r="67" spans="1:7" ht="12" customHeight="1" x14ac:dyDescent="0.2">
      <c r="A67" s="137" t="s">
        <v>90</v>
      </c>
      <c r="B67" s="131" t="s">
        <v>642</v>
      </c>
      <c r="C67" s="168">
        <v>12787.131790000012</v>
      </c>
      <c r="D67" s="168">
        <v>20419.274648999988</v>
      </c>
      <c r="E67" s="168">
        <v>1596.8612026794453</v>
      </c>
      <c r="F67" s="140">
        <v>0.26787358327139921</v>
      </c>
      <c r="G67" s="140">
        <v>82.394283383689597</v>
      </c>
    </row>
    <row r="68" spans="1:7" ht="12" customHeight="1" x14ac:dyDescent="0.2">
      <c r="A68" s="137" t="s">
        <v>91</v>
      </c>
      <c r="B68" s="131" t="s">
        <v>645</v>
      </c>
      <c r="C68" s="168">
        <v>2283.8406</v>
      </c>
      <c r="D68" s="168">
        <v>18940.710400999997</v>
      </c>
      <c r="E68" s="168">
        <v>8293.3591779566377</v>
      </c>
      <c r="F68" s="140">
        <v>0.24847679714569146</v>
      </c>
      <c r="G68" s="140">
        <v>82.642760180835282</v>
      </c>
    </row>
    <row r="69" spans="1:7" ht="12" customHeight="1" x14ac:dyDescent="0.2">
      <c r="A69" s="137" t="s">
        <v>141</v>
      </c>
      <c r="B69" s="131" t="s">
        <v>650</v>
      </c>
      <c r="C69" s="168">
        <v>37.584899999999983</v>
      </c>
      <c r="D69" s="168">
        <v>18776.051976999992</v>
      </c>
      <c r="E69" s="168">
        <v>499563.70715367072</v>
      </c>
      <c r="F69" s="140">
        <v>0.24631669876752196</v>
      </c>
      <c r="G69" s="140">
        <v>82.889076879602797</v>
      </c>
    </row>
    <row r="70" spans="1:7" ht="12" customHeight="1" x14ac:dyDescent="0.2">
      <c r="A70" s="137" t="s">
        <v>34</v>
      </c>
      <c r="B70" s="131" t="s">
        <v>651</v>
      </c>
      <c r="C70" s="168">
        <v>9622.1092380000009</v>
      </c>
      <c r="D70" s="168">
        <v>18648.506147999993</v>
      </c>
      <c r="E70" s="168">
        <v>1938.0892158605518</v>
      </c>
      <c r="F70" s="140">
        <v>0.24464346801702494</v>
      </c>
      <c r="G70" s="140">
        <v>83.133720347619828</v>
      </c>
    </row>
    <row r="71" spans="1:7" ht="12" customHeight="1" x14ac:dyDescent="0.2">
      <c r="A71" s="137" t="s">
        <v>41</v>
      </c>
      <c r="B71" s="131" t="s">
        <v>649</v>
      </c>
      <c r="C71" s="168">
        <v>14461.579925999997</v>
      </c>
      <c r="D71" s="168">
        <v>18426.358454000005</v>
      </c>
      <c r="E71" s="168">
        <v>1274.1594312853647</v>
      </c>
      <c r="F71" s="140">
        <v>0.24172918727835188</v>
      </c>
      <c r="G71" s="140">
        <v>83.375449534898181</v>
      </c>
    </row>
    <row r="72" spans="1:7" ht="12" customHeight="1" x14ac:dyDescent="0.2">
      <c r="A72" s="137" t="s">
        <v>100</v>
      </c>
      <c r="B72" s="131" t="s">
        <v>644</v>
      </c>
      <c r="C72" s="168">
        <v>17497.661796000015</v>
      </c>
      <c r="D72" s="168">
        <v>18369.291003000006</v>
      </c>
      <c r="E72" s="168">
        <v>1049.8140389934413</v>
      </c>
      <c r="F72" s="140">
        <v>0.24098053861916538</v>
      </c>
      <c r="G72" s="140">
        <v>83.61643007351735</v>
      </c>
    </row>
    <row r="73" spans="1:7" ht="12" customHeight="1" x14ac:dyDescent="0.2">
      <c r="A73" s="137" t="s">
        <v>117</v>
      </c>
      <c r="B73" s="131" t="s">
        <v>653</v>
      </c>
      <c r="C73" s="168">
        <v>4143.3839710000002</v>
      </c>
      <c r="D73" s="168">
        <v>17565.892868000006</v>
      </c>
      <c r="E73" s="168">
        <v>4239.5039877900817</v>
      </c>
      <c r="F73" s="140">
        <v>0.23044102921369547</v>
      </c>
      <c r="G73" s="140">
        <v>83.846871102731043</v>
      </c>
    </row>
    <row r="74" spans="1:7" ht="12" customHeight="1" x14ac:dyDescent="0.2">
      <c r="A74" s="137" t="s">
        <v>126</v>
      </c>
      <c r="B74" s="131" t="s">
        <v>666</v>
      </c>
      <c r="C74" s="168">
        <v>3864.6</v>
      </c>
      <c r="D74" s="168">
        <v>17048.192583</v>
      </c>
      <c r="E74" s="168">
        <v>4411.3731260673803</v>
      </c>
      <c r="F74" s="140">
        <v>0.22364949362845038</v>
      </c>
      <c r="G74" s="140">
        <v>84.070520596359501</v>
      </c>
    </row>
    <row r="75" spans="1:7" ht="12" customHeight="1" x14ac:dyDescent="0.2">
      <c r="A75" s="137" t="s">
        <v>151</v>
      </c>
      <c r="B75" s="131" t="s">
        <v>583</v>
      </c>
      <c r="C75" s="168">
        <v>5972.9931710000046</v>
      </c>
      <c r="D75" s="168">
        <v>16716.275203000001</v>
      </c>
      <c r="E75" s="168">
        <v>2798.6429457446284</v>
      </c>
      <c r="F75" s="140">
        <v>0.21929518136912587</v>
      </c>
      <c r="G75" s="140">
        <v>84.28981577772862</v>
      </c>
    </row>
    <row r="76" spans="1:7" ht="12" customHeight="1" x14ac:dyDescent="0.2">
      <c r="A76" s="137" t="s">
        <v>21</v>
      </c>
      <c r="B76" s="131" t="s">
        <v>596</v>
      </c>
      <c r="C76" s="168">
        <v>17446.577999999994</v>
      </c>
      <c r="D76" s="168">
        <v>16394.394044000001</v>
      </c>
      <c r="E76" s="168">
        <v>939.69109839190276</v>
      </c>
      <c r="F76" s="140">
        <v>0.21507253091111347</v>
      </c>
      <c r="G76" s="140">
        <v>84.504888308639735</v>
      </c>
    </row>
    <row r="77" spans="1:7" ht="12" customHeight="1" x14ac:dyDescent="0.2">
      <c r="A77" s="137" t="s">
        <v>9</v>
      </c>
      <c r="B77" s="131" t="s">
        <v>665</v>
      </c>
      <c r="C77" s="168">
        <v>7110.2176669999999</v>
      </c>
      <c r="D77" s="168">
        <v>16291.415250999999</v>
      </c>
      <c r="E77" s="168">
        <v>2291.2681459263686</v>
      </c>
      <c r="F77" s="140">
        <v>0.21372158682734674</v>
      </c>
      <c r="G77" s="140">
        <v>84.718609895467083</v>
      </c>
    </row>
    <row r="78" spans="1:7" ht="12" customHeight="1" x14ac:dyDescent="0.2">
      <c r="A78" s="137" t="s">
        <v>60</v>
      </c>
      <c r="B78" s="131" t="s">
        <v>655</v>
      </c>
      <c r="C78" s="168">
        <v>7443.2786890000007</v>
      </c>
      <c r="D78" s="168">
        <v>16135.852470000003</v>
      </c>
      <c r="E78" s="168">
        <v>2167.8420416860467</v>
      </c>
      <c r="F78" s="140">
        <v>0.21168081112466169</v>
      </c>
      <c r="G78" s="140">
        <v>84.930290706591748</v>
      </c>
    </row>
    <row r="79" spans="1:7" ht="12" customHeight="1" x14ac:dyDescent="0.2">
      <c r="A79" s="137" t="s">
        <v>167</v>
      </c>
      <c r="B79" s="131" t="s">
        <v>547</v>
      </c>
      <c r="C79" s="168">
        <v>2954.1334029999994</v>
      </c>
      <c r="D79" s="168">
        <v>16052.29631400001</v>
      </c>
      <c r="E79" s="168">
        <v>5433.8427295458241</v>
      </c>
      <c r="F79" s="140">
        <v>0.21058466607069434</v>
      </c>
      <c r="G79" s="140">
        <v>85.140875372662435</v>
      </c>
    </row>
    <row r="80" spans="1:7" ht="12" customHeight="1" x14ac:dyDescent="0.2">
      <c r="A80" s="137" t="s">
        <v>61</v>
      </c>
      <c r="B80" s="131" t="s">
        <v>648</v>
      </c>
      <c r="C80" s="168">
        <v>6702.0368699999999</v>
      </c>
      <c r="D80" s="168">
        <v>16024.108270999999</v>
      </c>
      <c r="E80" s="168">
        <v>2390.9310828664538</v>
      </c>
      <c r="F80" s="140">
        <v>0.21021487663333099</v>
      </c>
      <c r="G80" s="140">
        <v>85.351090249295765</v>
      </c>
    </row>
    <row r="81" spans="1:7" ht="12" customHeight="1" x14ac:dyDescent="0.2">
      <c r="A81" s="137" t="s">
        <v>38</v>
      </c>
      <c r="B81" s="131" t="s">
        <v>643</v>
      </c>
      <c r="C81" s="168">
        <v>2624.8249890000006</v>
      </c>
      <c r="D81" s="168">
        <v>15969.165290000004</v>
      </c>
      <c r="E81" s="168">
        <v>6083.8971576858912</v>
      </c>
      <c r="F81" s="140">
        <v>0.20949409818017461</v>
      </c>
      <c r="G81" s="140">
        <v>85.560584347475938</v>
      </c>
    </row>
    <row r="82" spans="1:7" ht="12" customHeight="1" x14ac:dyDescent="0.2">
      <c r="A82" s="137" t="s">
        <v>389</v>
      </c>
      <c r="B82" s="131" t="s">
        <v>652</v>
      </c>
      <c r="C82" s="168">
        <v>18700.517793999999</v>
      </c>
      <c r="D82" s="168">
        <v>15956.099867000003</v>
      </c>
      <c r="E82" s="168">
        <v>853.24374665815219</v>
      </c>
      <c r="F82" s="140">
        <v>0.20932269729859931</v>
      </c>
      <c r="G82" s="140">
        <v>85.769907044774541</v>
      </c>
    </row>
    <row r="83" spans="1:7" ht="12" customHeight="1" x14ac:dyDescent="0.2">
      <c r="A83" s="137" t="s">
        <v>203</v>
      </c>
      <c r="B83" s="131" t="s">
        <v>518</v>
      </c>
      <c r="C83" s="168">
        <v>7817.9680440000002</v>
      </c>
      <c r="D83" s="168">
        <v>15662.451911999997</v>
      </c>
      <c r="E83" s="168">
        <v>2003.3916516223608</v>
      </c>
      <c r="F83" s="140">
        <v>0.20547042872989074</v>
      </c>
      <c r="G83" s="140">
        <v>85.975377473504437</v>
      </c>
    </row>
    <row r="84" spans="1:7" ht="12" customHeight="1" x14ac:dyDescent="0.2">
      <c r="A84" s="137" t="s">
        <v>83</v>
      </c>
      <c r="B84" s="131" t="s">
        <v>592</v>
      </c>
      <c r="C84" s="168">
        <v>635.6913209999999</v>
      </c>
      <c r="D84" s="168">
        <v>15566.721894999999</v>
      </c>
      <c r="E84" s="168">
        <v>24487.862867959466</v>
      </c>
      <c r="F84" s="140">
        <v>0.20421457889578917</v>
      </c>
      <c r="G84" s="140">
        <v>86.179592052400224</v>
      </c>
    </row>
    <row r="85" spans="1:7" ht="12" customHeight="1" x14ac:dyDescent="0.2">
      <c r="A85" s="137" t="s">
        <v>6</v>
      </c>
      <c r="B85" s="131" t="s">
        <v>672</v>
      </c>
      <c r="C85" s="168">
        <v>7372.554793000003</v>
      </c>
      <c r="D85" s="168">
        <v>15491.462801000003</v>
      </c>
      <c r="E85" s="168">
        <v>2101.234000418503</v>
      </c>
      <c r="F85" s="140">
        <v>0.20322728020227143</v>
      </c>
      <c r="G85" s="140">
        <v>86.382819332602494</v>
      </c>
    </row>
    <row r="86" spans="1:7" ht="12" customHeight="1" x14ac:dyDescent="0.2">
      <c r="A86" s="137" t="s">
        <v>430</v>
      </c>
      <c r="B86" s="131" t="s">
        <v>679</v>
      </c>
      <c r="C86" s="168">
        <v>7056.3275980000008</v>
      </c>
      <c r="D86" s="168">
        <v>15110.213267000012</v>
      </c>
      <c r="E86" s="168">
        <v>2141.3707140358324</v>
      </c>
      <c r="F86" s="140">
        <v>0.19822579603847762</v>
      </c>
      <c r="G86" s="140">
        <v>86.581045128640966</v>
      </c>
    </row>
    <row r="87" spans="1:7" ht="12" customHeight="1" x14ac:dyDescent="0.2">
      <c r="A87" s="137" t="s">
        <v>106</v>
      </c>
      <c r="B87" s="131" t="s">
        <v>558</v>
      </c>
      <c r="C87" s="168">
        <v>9309.4316740000013</v>
      </c>
      <c r="D87" s="168">
        <v>14709.413661999997</v>
      </c>
      <c r="E87" s="168">
        <v>1580.054956854286</v>
      </c>
      <c r="F87" s="140">
        <v>0.19296784108118079</v>
      </c>
      <c r="G87" s="140">
        <v>86.774012969722151</v>
      </c>
    </row>
    <row r="88" spans="1:7" ht="12" customHeight="1" x14ac:dyDescent="0.2">
      <c r="A88" s="137" t="s">
        <v>102</v>
      </c>
      <c r="B88" s="131" t="s">
        <v>637</v>
      </c>
      <c r="C88" s="168">
        <v>6051.8511990000015</v>
      </c>
      <c r="D88" s="168">
        <v>14550.563249000001</v>
      </c>
      <c r="E88" s="168">
        <v>2404.3160961069752</v>
      </c>
      <c r="F88" s="140">
        <v>0.19088393604214776</v>
      </c>
      <c r="G88" s="140">
        <v>86.964896905764292</v>
      </c>
    </row>
    <row r="89" spans="1:7" ht="12" customHeight="1" x14ac:dyDescent="0.2">
      <c r="A89" s="137" t="s">
        <v>124</v>
      </c>
      <c r="B89" s="131" t="s">
        <v>663</v>
      </c>
      <c r="C89" s="168">
        <v>9589.251089000003</v>
      </c>
      <c r="D89" s="168">
        <v>14469.217341000001</v>
      </c>
      <c r="E89" s="168">
        <v>1508.8996217439644</v>
      </c>
      <c r="F89" s="140">
        <v>0.1898167864868871</v>
      </c>
      <c r="G89" s="140">
        <v>87.154713692251178</v>
      </c>
    </row>
    <row r="90" spans="1:7" ht="12" customHeight="1" x14ac:dyDescent="0.2">
      <c r="A90" s="137" t="s">
        <v>13</v>
      </c>
      <c r="B90" s="131" t="s">
        <v>561</v>
      </c>
      <c r="C90" s="168">
        <v>7212.7938740000018</v>
      </c>
      <c r="D90" s="168">
        <v>14008.551558000001</v>
      </c>
      <c r="E90" s="168">
        <v>1942.1810469999295</v>
      </c>
      <c r="F90" s="140">
        <v>0.18377346731400071</v>
      </c>
      <c r="G90" s="140">
        <v>87.338487159565176</v>
      </c>
    </row>
    <row r="91" spans="1:7" ht="12" customHeight="1" x14ac:dyDescent="0.2">
      <c r="A91" s="137" t="s">
        <v>114</v>
      </c>
      <c r="B91" s="131" t="s">
        <v>657</v>
      </c>
      <c r="C91" s="168">
        <v>6161.757486999998</v>
      </c>
      <c r="D91" s="168">
        <v>14003.286532000013</v>
      </c>
      <c r="E91" s="168">
        <v>2272.6124099405047</v>
      </c>
      <c r="F91" s="140">
        <v>0.18370439721210544</v>
      </c>
      <c r="G91" s="140">
        <v>87.522191556777287</v>
      </c>
    </row>
    <row r="92" spans="1:7" ht="12" customHeight="1" x14ac:dyDescent="0.2">
      <c r="A92" s="137" t="s">
        <v>78</v>
      </c>
      <c r="B92" s="131" t="s">
        <v>591</v>
      </c>
      <c r="C92" s="168">
        <v>4306.946761000002</v>
      </c>
      <c r="D92" s="168">
        <v>13385.576294</v>
      </c>
      <c r="E92" s="168">
        <v>3107.9038206852806</v>
      </c>
      <c r="F92" s="140">
        <v>0.17560086475461945</v>
      </c>
      <c r="G92" s="140">
        <v>87.697792421531901</v>
      </c>
    </row>
    <row r="93" spans="1:7" ht="12" customHeight="1" x14ac:dyDescent="0.2">
      <c r="A93" s="137" t="s">
        <v>16</v>
      </c>
      <c r="B93" s="131" t="s">
        <v>682</v>
      </c>
      <c r="C93" s="168">
        <v>36920.89</v>
      </c>
      <c r="D93" s="168">
        <v>13300.430865</v>
      </c>
      <c r="E93" s="168">
        <v>360.24133938808086</v>
      </c>
      <c r="F93" s="140">
        <v>0.17448387056371525</v>
      </c>
      <c r="G93" s="140">
        <v>87.87227629209562</v>
      </c>
    </row>
    <row r="94" spans="1:7" ht="12" customHeight="1" x14ac:dyDescent="0.2">
      <c r="A94" s="137" t="s">
        <v>19</v>
      </c>
      <c r="B94" s="131" t="s">
        <v>660</v>
      </c>
      <c r="C94" s="168">
        <v>18784.912278000007</v>
      </c>
      <c r="D94" s="168">
        <v>12962.881881999994</v>
      </c>
      <c r="E94" s="168">
        <v>690.06880043733315</v>
      </c>
      <c r="F94" s="140">
        <v>0.17005567920236067</v>
      </c>
      <c r="G94" s="140">
        <v>88.042331971297983</v>
      </c>
    </row>
    <row r="95" spans="1:7" ht="12" customHeight="1" x14ac:dyDescent="0.2">
      <c r="A95" s="137" t="s">
        <v>1</v>
      </c>
      <c r="B95" s="131" t="s">
        <v>675</v>
      </c>
      <c r="C95" s="168">
        <v>1321.0255750000001</v>
      </c>
      <c r="D95" s="168">
        <v>12791.400068999999</v>
      </c>
      <c r="E95" s="168">
        <v>9682.9314368118867</v>
      </c>
      <c r="F95" s="140">
        <v>0.16780606708323309</v>
      </c>
      <c r="G95" s="140">
        <v>88.210138038381217</v>
      </c>
    </row>
    <row r="96" spans="1:7" ht="12" customHeight="1" x14ac:dyDescent="0.2"/>
    <row r="97" spans="1:7" ht="12" customHeight="1" x14ac:dyDescent="0.2">
      <c r="A97" s="65"/>
      <c r="B97" s="78"/>
      <c r="C97" s="78"/>
      <c r="D97" s="79"/>
      <c r="E97" s="78"/>
      <c r="F97" s="78"/>
      <c r="G97" s="79" t="s">
        <v>331</v>
      </c>
    </row>
    <row r="98" spans="1:7" ht="12" customHeight="1" x14ac:dyDescent="0.2">
      <c r="A98" s="215" t="s">
        <v>370</v>
      </c>
      <c r="B98" s="215"/>
      <c r="C98" s="216"/>
      <c r="D98" s="173"/>
      <c r="E98" s="168"/>
      <c r="F98" s="136"/>
      <c r="G98" s="136"/>
    </row>
    <row r="99" spans="1:7" ht="12" customHeight="1" x14ac:dyDescent="0.2">
      <c r="A99" s="342" t="s">
        <v>254</v>
      </c>
      <c r="B99" s="343" t="s">
        <v>359</v>
      </c>
      <c r="C99" s="344" t="s">
        <v>387</v>
      </c>
      <c r="D99" s="344" t="s">
        <v>287</v>
      </c>
      <c r="E99" s="344" t="s">
        <v>277</v>
      </c>
      <c r="F99" s="344" t="s">
        <v>248</v>
      </c>
      <c r="G99" s="346" t="s">
        <v>337</v>
      </c>
    </row>
    <row r="100" spans="1:7" ht="12" customHeight="1" x14ac:dyDescent="0.2">
      <c r="A100" s="342"/>
      <c r="B100" s="343"/>
      <c r="C100" s="344"/>
      <c r="D100" s="345"/>
      <c r="E100" s="344"/>
      <c r="F100" s="344"/>
      <c r="G100" s="346"/>
    </row>
    <row r="101" spans="1:7" ht="12" customHeight="1" x14ac:dyDescent="0.2">
      <c r="A101" s="130" t="s">
        <v>146</v>
      </c>
      <c r="B101" s="307" t="s">
        <v>689</v>
      </c>
      <c r="C101" s="168">
        <v>3623.6412790000013</v>
      </c>
      <c r="D101" s="168">
        <v>12766.568153999999</v>
      </c>
      <c r="E101" s="168">
        <v>3523.1324435963834</v>
      </c>
      <c r="F101" s="140">
        <v>0.16748030555816018</v>
      </c>
      <c r="G101" s="140">
        <v>88.377618343939375</v>
      </c>
    </row>
    <row r="102" spans="1:7" ht="12" customHeight="1" x14ac:dyDescent="0.2">
      <c r="A102" s="130" t="s">
        <v>45</v>
      </c>
      <c r="B102" s="307" t="s">
        <v>519</v>
      </c>
      <c r="C102" s="168">
        <v>6015.0204000000012</v>
      </c>
      <c r="D102" s="168">
        <v>12316.626114999999</v>
      </c>
      <c r="E102" s="168">
        <v>2047.6449448118244</v>
      </c>
      <c r="F102" s="140">
        <v>0.16157766756914269</v>
      </c>
      <c r="G102" s="140">
        <v>88.539196011508523</v>
      </c>
    </row>
    <row r="103" spans="1:7" ht="12" customHeight="1" x14ac:dyDescent="0.2">
      <c r="A103" s="130" t="s">
        <v>113</v>
      </c>
      <c r="B103" s="307" t="s">
        <v>658</v>
      </c>
      <c r="C103" s="168">
        <v>11056.988321000004</v>
      </c>
      <c r="D103" s="168">
        <v>12282.795141000001</v>
      </c>
      <c r="E103" s="168">
        <v>1110.8626313434627</v>
      </c>
      <c r="F103" s="140">
        <v>0.1611338504215348</v>
      </c>
      <c r="G103" s="140">
        <v>88.700329861930058</v>
      </c>
    </row>
    <row r="104" spans="1:7" ht="12" customHeight="1" x14ac:dyDescent="0.2">
      <c r="A104" s="130" t="s">
        <v>122</v>
      </c>
      <c r="B104" s="307" t="s">
        <v>594</v>
      </c>
      <c r="C104" s="168">
        <v>4720.7998169999992</v>
      </c>
      <c r="D104" s="168">
        <v>11929.247644000003</v>
      </c>
      <c r="E104" s="168">
        <v>2526.9547759771076</v>
      </c>
      <c r="F104" s="140">
        <v>0.15649577994616354</v>
      </c>
      <c r="G104" s="140">
        <v>88.856825641876227</v>
      </c>
    </row>
    <row r="105" spans="1:7" ht="12" customHeight="1" x14ac:dyDescent="0.2">
      <c r="A105" s="130" t="s">
        <v>18</v>
      </c>
      <c r="B105" s="307" t="s">
        <v>661</v>
      </c>
      <c r="C105" s="168">
        <v>2985.2408869999999</v>
      </c>
      <c r="D105" s="168">
        <v>11906.428989000002</v>
      </c>
      <c r="E105" s="168">
        <v>3988.4315670636875</v>
      </c>
      <c r="F105" s="140">
        <v>0.15619642970060604</v>
      </c>
      <c r="G105" s="140">
        <v>89.013022071576827</v>
      </c>
    </row>
    <row r="106" spans="1:7" ht="12" customHeight="1" x14ac:dyDescent="0.2">
      <c r="A106" s="130" t="s">
        <v>199</v>
      </c>
      <c r="B106" s="307" t="s">
        <v>506</v>
      </c>
      <c r="C106" s="168">
        <v>4268.5127860000011</v>
      </c>
      <c r="D106" s="168">
        <v>11869.719464000013</v>
      </c>
      <c r="E106" s="168">
        <v>2780.7623074084918</v>
      </c>
      <c r="F106" s="140">
        <v>0.15571484981243799</v>
      </c>
      <c r="G106" s="140">
        <v>89.168736921389268</v>
      </c>
    </row>
    <row r="107" spans="1:7" ht="12" customHeight="1" x14ac:dyDescent="0.2">
      <c r="A107" s="130" t="s">
        <v>82</v>
      </c>
      <c r="B107" s="307" t="s">
        <v>659</v>
      </c>
      <c r="C107" s="168">
        <v>3497.8886340000008</v>
      </c>
      <c r="D107" s="168">
        <v>11755.623332999989</v>
      </c>
      <c r="E107" s="168">
        <v>3360.7769037394646</v>
      </c>
      <c r="F107" s="140">
        <v>0.15421806111774866</v>
      </c>
      <c r="G107" s="140">
        <v>89.322954982507014</v>
      </c>
    </row>
    <row r="108" spans="1:7" ht="12" customHeight="1" x14ac:dyDescent="0.2">
      <c r="A108" s="130" t="s">
        <v>94</v>
      </c>
      <c r="B108" s="307" t="s">
        <v>530</v>
      </c>
      <c r="C108" s="168">
        <v>2867.177251000001</v>
      </c>
      <c r="D108" s="168">
        <v>11330.946302</v>
      </c>
      <c r="E108" s="168">
        <v>3951.9518013921338</v>
      </c>
      <c r="F108" s="140">
        <v>0.14864686625492834</v>
      </c>
      <c r="G108" s="140">
        <v>89.471601848761935</v>
      </c>
    </row>
    <row r="109" spans="1:7" ht="12" customHeight="1" x14ac:dyDescent="0.2">
      <c r="A109" s="130" t="s">
        <v>22</v>
      </c>
      <c r="B109" s="307" t="s">
        <v>671</v>
      </c>
      <c r="C109" s="168">
        <v>15204.731177999996</v>
      </c>
      <c r="D109" s="168">
        <v>11326.123094999999</v>
      </c>
      <c r="E109" s="168">
        <v>744.90781602163236</v>
      </c>
      <c r="F109" s="140">
        <v>0.14858359222761058</v>
      </c>
      <c r="G109" s="140">
        <v>89.620185440989545</v>
      </c>
    </row>
    <row r="110" spans="1:7" ht="12" customHeight="1" x14ac:dyDescent="0.2">
      <c r="A110" s="130" t="s">
        <v>8</v>
      </c>
      <c r="B110" s="307" t="s">
        <v>685</v>
      </c>
      <c r="C110" s="168">
        <v>5341.55998</v>
      </c>
      <c r="D110" s="168">
        <v>11297.591130000001</v>
      </c>
      <c r="E110" s="168">
        <v>2115.0359019276611</v>
      </c>
      <c r="F110" s="140">
        <v>0.14820929099342359</v>
      </c>
      <c r="G110" s="140">
        <v>89.768394731982966</v>
      </c>
    </row>
    <row r="111" spans="1:7" ht="12" customHeight="1" x14ac:dyDescent="0.2">
      <c r="A111" s="130" t="s">
        <v>228</v>
      </c>
      <c r="B111" s="307" t="s">
        <v>680</v>
      </c>
      <c r="C111" s="168">
        <v>814.12122400000021</v>
      </c>
      <c r="D111" s="168">
        <v>11255.113063000003</v>
      </c>
      <c r="E111" s="168">
        <v>13824.861373470347</v>
      </c>
      <c r="F111" s="140">
        <v>0.14765203554662987</v>
      </c>
      <c r="G111" s="140">
        <v>89.916046767529593</v>
      </c>
    </row>
    <row r="112" spans="1:7" ht="12" customHeight="1" x14ac:dyDescent="0.2">
      <c r="A112" s="130" t="s">
        <v>104</v>
      </c>
      <c r="B112" s="307" t="s">
        <v>603</v>
      </c>
      <c r="C112" s="168">
        <v>15945.763029000009</v>
      </c>
      <c r="D112" s="168">
        <v>11140.921016999997</v>
      </c>
      <c r="E112" s="168">
        <v>698.67594274029966</v>
      </c>
      <c r="F112" s="140">
        <v>0.14615398857537704</v>
      </c>
      <c r="G112" s="140">
        <v>90.062200756104971</v>
      </c>
    </row>
    <row r="113" spans="1:7" ht="12" customHeight="1" x14ac:dyDescent="0.2">
      <c r="A113" s="130" t="s">
        <v>115</v>
      </c>
      <c r="B113" s="307" t="s">
        <v>676</v>
      </c>
      <c r="C113" s="168">
        <v>526.8311990000002</v>
      </c>
      <c r="D113" s="168">
        <v>10983.858325000003</v>
      </c>
      <c r="E113" s="168">
        <v>20848.913932676944</v>
      </c>
      <c r="F113" s="140">
        <v>0.14409353604572017</v>
      </c>
      <c r="G113" s="140">
        <v>90.206294292150687</v>
      </c>
    </row>
    <row r="114" spans="1:7" ht="12" customHeight="1" x14ac:dyDescent="0.2">
      <c r="A114" s="130" t="s">
        <v>24</v>
      </c>
      <c r="B114" s="307" t="s">
        <v>674</v>
      </c>
      <c r="C114" s="168">
        <v>2202.7546120000006</v>
      </c>
      <c r="D114" s="168">
        <v>10762.607945000003</v>
      </c>
      <c r="E114" s="168">
        <v>4885.9768066621127</v>
      </c>
      <c r="F114" s="140">
        <v>0.1411910268670378</v>
      </c>
      <c r="G114" s="140">
        <v>90.347485319017721</v>
      </c>
    </row>
    <row r="115" spans="1:7" ht="12" customHeight="1" x14ac:dyDescent="0.2">
      <c r="A115" s="130" t="s">
        <v>10</v>
      </c>
      <c r="B115" s="307" t="s">
        <v>597</v>
      </c>
      <c r="C115" s="168">
        <v>4140.2984270000006</v>
      </c>
      <c r="D115" s="168">
        <v>10596.124035000003</v>
      </c>
      <c r="E115" s="168">
        <v>2559.2657683561711</v>
      </c>
      <c r="F115" s="140">
        <v>0.1390069805531832</v>
      </c>
      <c r="G115" s="140">
        <v>90.486492299570898</v>
      </c>
    </row>
    <row r="116" spans="1:7" ht="12" customHeight="1" x14ac:dyDescent="0.2">
      <c r="A116" s="130" t="s">
        <v>0</v>
      </c>
      <c r="B116" s="307" t="s">
        <v>673</v>
      </c>
      <c r="C116" s="168">
        <v>1867.0467249999999</v>
      </c>
      <c r="D116" s="168">
        <v>10517.052179999995</v>
      </c>
      <c r="E116" s="168">
        <v>5632.9882049416819</v>
      </c>
      <c r="F116" s="140">
        <v>0.13796966353292334</v>
      </c>
      <c r="G116" s="140">
        <v>90.624461963103826</v>
      </c>
    </row>
    <row r="117" spans="1:7" ht="12" customHeight="1" x14ac:dyDescent="0.2">
      <c r="A117" s="130" t="s">
        <v>88</v>
      </c>
      <c r="B117" s="307" t="s">
        <v>687</v>
      </c>
      <c r="C117" s="168">
        <v>5370.1927200000018</v>
      </c>
      <c r="D117" s="168">
        <v>9924.9045319999968</v>
      </c>
      <c r="E117" s="168">
        <v>1848.1468076624249</v>
      </c>
      <c r="F117" s="140">
        <v>0.13020147807961396</v>
      </c>
      <c r="G117" s="140">
        <v>90.754663441183439</v>
      </c>
    </row>
    <row r="118" spans="1:7" ht="12" customHeight="1" x14ac:dyDescent="0.2">
      <c r="A118" s="130" t="s">
        <v>406</v>
      </c>
      <c r="B118" s="307" t="s">
        <v>670</v>
      </c>
      <c r="C118" s="168">
        <v>6186.896999999999</v>
      </c>
      <c r="D118" s="168">
        <v>9410.7976539999981</v>
      </c>
      <c r="E118" s="168">
        <v>1521.0852312556681</v>
      </c>
      <c r="F118" s="140">
        <v>0.12345708318990242</v>
      </c>
      <c r="G118" s="140">
        <v>90.878120524373344</v>
      </c>
    </row>
    <row r="119" spans="1:7" ht="12" customHeight="1" x14ac:dyDescent="0.2">
      <c r="A119" s="130" t="s">
        <v>373</v>
      </c>
      <c r="B119" s="307" t="s">
        <v>706</v>
      </c>
      <c r="C119" s="168">
        <v>11867.569174999999</v>
      </c>
      <c r="D119" s="168">
        <v>9370.9179959999965</v>
      </c>
      <c r="E119" s="168">
        <v>789.62404666160273</v>
      </c>
      <c r="F119" s="140">
        <v>0.12293391539517266</v>
      </c>
      <c r="G119" s="140">
        <v>91.001054439768509</v>
      </c>
    </row>
    <row r="120" spans="1:7" ht="12" customHeight="1" x14ac:dyDescent="0.2">
      <c r="A120" s="130" t="s">
        <v>99</v>
      </c>
      <c r="B120" s="307" t="s">
        <v>696</v>
      </c>
      <c r="C120" s="168">
        <v>11225.843160000004</v>
      </c>
      <c r="D120" s="168">
        <v>9287.8842140000015</v>
      </c>
      <c r="E120" s="168">
        <v>827.36629058694223</v>
      </c>
      <c r="F120" s="140">
        <v>0.12184462318968269</v>
      </c>
      <c r="G120" s="140">
        <v>91.122899062958197</v>
      </c>
    </row>
    <row r="121" spans="1:7" ht="12" customHeight="1" x14ac:dyDescent="0.2">
      <c r="A121" s="130" t="s">
        <v>77</v>
      </c>
      <c r="B121" s="307" t="s">
        <v>686</v>
      </c>
      <c r="C121" s="168">
        <v>833.43269499999997</v>
      </c>
      <c r="D121" s="168">
        <v>9239.7678789999991</v>
      </c>
      <c r="E121" s="168">
        <v>11086.399579032593</v>
      </c>
      <c r="F121" s="140">
        <v>0.12121340120496989</v>
      </c>
      <c r="G121" s="140">
        <v>91.244112464163166</v>
      </c>
    </row>
    <row r="122" spans="1:7" ht="12" customHeight="1" x14ac:dyDescent="0.2">
      <c r="A122" s="130" t="s">
        <v>17</v>
      </c>
      <c r="B122" s="307" t="s">
        <v>600</v>
      </c>
      <c r="C122" s="168">
        <v>32.617361000000002</v>
      </c>
      <c r="D122" s="168">
        <v>9232.8879820000002</v>
      </c>
      <c r="E122" s="168">
        <v>283066.67673083668</v>
      </c>
      <c r="F122" s="140">
        <v>0.12112314615460165</v>
      </c>
      <c r="G122" s="140">
        <v>91.365235610317768</v>
      </c>
    </row>
    <row r="123" spans="1:7" ht="12" customHeight="1" x14ac:dyDescent="0.2">
      <c r="A123" s="130" t="s">
        <v>166</v>
      </c>
      <c r="B123" s="307" t="s">
        <v>529</v>
      </c>
      <c r="C123" s="168">
        <v>3581.9080019999992</v>
      </c>
      <c r="D123" s="168">
        <v>9206.430289999993</v>
      </c>
      <c r="E123" s="168">
        <v>2570.2587238029223</v>
      </c>
      <c r="F123" s="140">
        <v>0.12077605660891695</v>
      </c>
      <c r="G123" s="140">
        <v>91.486011666926686</v>
      </c>
    </row>
    <row r="124" spans="1:7" ht="12" customHeight="1" x14ac:dyDescent="0.2">
      <c r="A124" s="130" t="s">
        <v>142</v>
      </c>
      <c r="B124" s="307" t="s">
        <v>656</v>
      </c>
      <c r="C124" s="168">
        <v>4353.4204459999992</v>
      </c>
      <c r="D124" s="168">
        <v>9120.5025219999989</v>
      </c>
      <c r="E124" s="168">
        <v>2095.019912533392</v>
      </c>
      <c r="F124" s="140">
        <v>0.11964879917630293</v>
      </c>
      <c r="G124" s="140">
        <v>91.605660466102989</v>
      </c>
    </row>
    <row r="125" spans="1:7" ht="12" customHeight="1" x14ac:dyDescent="0.2">
      <c r="A125" s="130" t="s">
        <v>125</v>
      </c>
      <c r="B125" s="307" t="s">
        <v>668</v>
      </c>
      <c r="C125" s="168">
        <v>19948.114999999998</v>
      </c>
      <c r="D125" s="168">
        <v>8989.4777710000017</v>
      </c>
      <c r="E125" s="168">
        <v>450.64296907251651</v>
      </c>
      <c r="F125" s="140">
        <v>0.11792992962040855</v>
      </c>
      <c r="G125" s="140">
        <v>91.723590395723392</v>
      </c>
    </row>
    <row r="126" spans="1:7" ht="12" customHeight="1" x14ac:dyDescent="0.2">
      <c r="A126" s="130" t="s">
        <v>431</v>
      </c>
      <c r="B126" s="307" t="s">
        <v>679</v>
      </c>
      <c r="C126" s="168">
        <v>7424.8509689999973</v>
      </c>
      <c r="D126" s="168">
        <v>8669.5132770000037</v>
      </c>
      <c r="E126" s="168">
        <v>1167.6346519541846</v>
      </c>
      <c r="F126" s="140">
        <v>0.11373242324465699</v>
      </c>
      <c r="G126" s="140">
        <v>91.837322818968047</v>
      </c>
    </row>
    <row r="127" spans="1:7" ht="12" customHeight="1" x14ac:dyDescent="0.2">
      <c r="A127" s="130" t="s">
        <v>426</v>
      </c>
      <c r="B127" s="307" t="s">
        <v>669</v>
      </c>
      <c r="C127" s="168">
        <v>264.48385400000012</v>
      </c>
      <c r="D127" s="168">
        <v>8599.4862950000006</v>
      </c>
      <c r="E127" s="168">
        <v>32514.220300948869</v>
      </c>
      <c r="F127" s="140">
        <v>0.11281376286535988</v>
      </c>
      <c r="G127" s="140">
        <v>91.950136581833405</v>
      </c>
    </row>
    <row r="128" spans="1:7" ht="12" customHeight="1" x14ac:dyDescent="0.2">
      <c r="A128" s="130" t="s">
        <v>212</v>
      </c>
      <c r="B128" s="307" t="s">
        <v>513</v>
      </c>
      <c r="C128" s="168">
        <v>1589.1582670000003</v>
      </c>
      <c r="D128" s="168">
        <v>8550.7166070000003</v>
      </c>
      <c r="E128" s="168">
        <v>5380.6576629664278</v>
      </c>
      <c r="F128" s="140">
        <v>0.11217396976280576</v>
      </c>
      <c r="G128" s="140">
        <v>92.062310551596212</v>
      </c>
    </row>
    <row r="129" spans="1:7" ht="12" customHeight="1" x14ac:dyDescent="0.2">
      <c r="A129" s="130" t="s">
        <v>36</v>
      </c>
      <c r="B129" s="307" t="s">
        <v>662</v>
      </c>
      <c r="C129" s="168">
        <v>5009.9914239999998</v>
      </c>
      <c r="D129" s="168">
        <v>8319.7330419999962</v>
      </c>
      <c r="E129" s="168">
        <v>1660.6282003088709</v>
      </c>
      <c r="F129" s="140">
        <v>0.10914377420997874</v>
      </c>
      <c r="G129" s="140">
        <v>92.171454325806195</v>
      </c>
    </row>
    <row r="130" spans="1:7" ht="12" customHeight="1" x14ac:dyDescent="0.2">
      <c r="A130" s="130" t="s">
        <v>375</v>
      </c>
      <c r="B130" s="307" t="s">
        <v>667</v>
      </c>
      <c r="C130" s="168">
        <v>9922.9494210000012</v>
      </c>
      <c r="D130" s="168">
        <v>8238.8103150000006</v>
      </c>
      <c r="E130" s="168">
        <v>830.27837444824161</v>
      </c>
      <c r="F130" s="140">
        <v>0.10808217622365442</v>
      </c>
      <c r="G130" s="140">
        <v>92.279536502029856</v>
      </c>
    </row>
    <row r="131" spans="1:7" ht="12" customHeight="1" x14ac:dyDescent="0.2">
      <c r="A131" s="130" t="s">
        <v>85</v>
      </c>
      <c r="B131" s="307" t="s">
        <v>694</v>
      </c>
      <c r="C131" s="168">
        <v>6281.2216769999977</v>
      </c>
      <c r="D131" s="168">
        <v>8202.2040220000017</v>
      </c>
      <c r="E131" s="168">
        <v>1305.8294140507858</v>
      </c>
      <c r="F131" s="140">
        <v>0.1076019506013073</v>
      </c>
      <c r="G131" s="140">
        <v>92.387138452631163</v>
      </c>
    </row>
    <row r="132" spans="1:7" ht="12" customHeight="1" x14ac:dyDescent="0.2">
      <c r="A132" s="130" t="s">
        <v>108</v>
      </c>
      <c r="B132" s="307" t="s">
        <v>528</v>
      </c>
      <c r="C132" s="168">
        <v>79.927692999999991</v>
      </c>
      <c r="D132" s="168">
        <v>7836.7724440000002</v>
      </c>
      <c r="E132" s="168">
        <v>98048.275257988513</v>
      </c>
      <c r="F132" s="140">
        <v>0.1028079768719723</v>
      </c>
      <c r="G132" s="140">
        <v>92.489946429503135</v>
      </c>
    </row>
    <row r="133" spans="1:7" ht="12" customHeight="1" x14ac:dyDescent="0.2">
      <c r="A133" s="130" t="s">
        <v>149</v>
      </c>
      <c r="B133" s="307" t="s">
        <v>678</v>
      </c>
      <c r="C133" s="168">
        <v>2731.2488399999997</v>
      </c>
      <c r="D133" s="168">
        <v>7387.5212940000001</v>
      </c>
      <c r="E133" s="168">
        <v>2704.8144371935005</v>
      </c>
      <c r="F133" s="140">
        <v>9.6914402422931284E-2</v>
      </c>
      <c r="G133" s="140">
        <v>92.58686083192606</v>
      </c>
    </row>
    <row r="134" spans="1:7" ht="12" customHeight="1" x14ac:dyDescent="0.2">
      <c r="A134" s="130" t="s">
        <v>30</v>
      </c>
      <c r="B134" s="307" t="s">
        <v>698</v>
      </c>
      <c r="C134" s="168">
        <v>2987.2615000000001</v>
      </c>
      <c r="D134" s="168">
        <v>7111.8634079999974</v>
      </c>
      <c r="E134" s="168">
        <v>2380.7301128475019</v>
      </c>
      <c r="F134" s="140">
        <v>9.3298139507174097E-2</v>
      </c>
      <c r="G134" s="140">
        <v>92.680158971433229</v>
      </c>
    </row>
    <row r="135" spans="1:7" ht="12" customHeight="1" x14ac:dyDescent="0.2">
      <c r="A135" s="130" t="s">
        <v>153</v>
      </c>
      <c r="B135" s="307" t="s">
        <v>568</v>
      </c>
      <c r="C135" s="168">
        <v>5713.3507449999979</v>
      </c>
      <c r="D135" s="168">
        <v>7014.3285390000019</v>
      </c>
      <c r="E135" s="168">
        <v>1227.7083715083563</v>
      </c>
      <c r="F135" s="140">
        <v>9.2018612427880175E-2</v>
      </c>
      <c r="G135" s="140">
        <v>92.772177583861108</v>
      </c>
    </row>
    <row r="136" spans="1:7" ht="12" customHeight="1" x14ac:dyDescent="0.2">
      <c r="A136" s="130" t="s">
        <v>123</v>
      </c>
      <c r="B136" s="307" t="s">
        <v>677</v>
      </c>
      <c r="C136" s="168">
        <v>1470.7473099999997</v>
      </c>
      <c r="D136" s="168">
        <v>7000.5382989999998</v>
      </c>
      <c r="E136" s="168">
        <v>4759.8511664114494</v>
      </c>
      <c r="F136" s="140">
        <v>9.1837702916329339E-2</v>
      </c>
      <c r="G136" s="140">
        <v>92.86401528677743</v>
      </c>
    </row>
    <row r="137" spans="1:7" ht="12" customHeight="1" x14ac:dyDescent="0.2">
      <c r="A137" s="130" t="s">
        <v>12</v>
      </c>
      <c r="B137" s="307" t="s">
        <v>601</v>
      </c>
      <c r="C137" s="168">
        <v>488.6819069999998</v>
      </c>
      <c r="D137" s="168">
        <v>6948.9508539999997</v>
      </c>
      <c r="E137" s="168">
        <v>14219.783369225499</v>
      </c>
      <c r="F137" s="140">
        <v>9.1160944609214686E-2</v>
      </c>
      <c r="G137" s="140">
        <v>92.955176231386645</v>
      </c>
    </row>
    <row r="138" spans="1:7" ht="12" customHeight="1" x14ac:dyDescent="0.2">
      <c r="A138" s="130" t="s">
        <v>103</v>
      </c>
      <c r="B138" s="307" t="s">
        <v>695</v>
      </c>
      <c r="C138" s="168">
        <v>1092.7944499999999</v>
      </c>
      <c r="D138" s="168">
        <v>6947.0087709999971</v>
      </c>
      <c r="E138" s="168">
        <v>6357.1047336486727</v>
      </c>
      <c r="F138" s="140">
        <v>9.1135467076777138E-2</v>
      </c>
      <c r="G138" s="140">
        <v>93.046311698463427</v>
      </c>
    </row>
    <row r="139" spans="1:7" ht="12" customHeight="1" x14ac:dyDescent="0.2">
      <c r="A139" s="130" t="s">
        <v>71</v>
      </c>
      <c r="B139" s="307" t="s">
        <v>781</v>
      </c>
      <c r="C139" s="168">
        <v>1351.32673</v>
      </c>
      <c r="D139" s="168">
        <v>6787.1932880000013</v>
      </c>
      <c r="E139" s="168">
        <v>5022.6145441524723</v>
      </c>
      <c r="F139" s="140">
        <v>8.9038901609621579E-2</v>
      </c>
      <c r="G139" s="140">
        <v>93.135350600073053</v>
      </c>
    </row>
    <row r="140" spans="1:7" ht="12" customHeight="1" x14ac:dyDescent="0.2">
      <c r="A140" s="65"/>
      <c r="B140" s="78"/>
      <c r="C140" s="78"/>
      <c r="D140" s="79"/>
      <c r="E140" s="78"/>
      <c r="F140" s="78"/>
      <c r="G140" s="79" t="s">
        <v>331</v>
      </c>
    </row>
    <row r="141" spans="1:7" ht="12" customHeight="1" x14ac:dyDescent="0.2">
      <c r="A141" s="215" t="s">
        <v>370</v>
      </c>
      <c r="B141" s="215"/>
      <c r="C141" s="216"/>
      <c r="D141" s="173"/>
      <c r="E141" s="168"/>
      <c r="F141" s="136"/>
      <c r="G141" s="136"/>
    </row>
    <row r="142" spans="1:7" ht="12" customHeight="1" x14ac:dyDescent="0.2">
      <c r="A142" s="342" t="s">
        <v>254</v>
      </c>
      <c r="B142" s="343" t="s">
        <v>359</v>
      </c>
      <c r="C142" s="344" t="s">
        <v>387</v>
      </c>
      <c r="D142" s="344" t="s">
        <v>287</v>
      </c>
      <c r="E142" s="347" t="s">
        <v>277</v>
      </c>
      <c r="F142" s="344" t="s">
        <v>248</v>
      </c>
      <c r="G142" s="346" t="s">
        <v>337</v>
      </c>
    </row>
    <row r="143" spans="1:7" ht="12" customHeight="1" x14ac:dyDescent="0.2">
      <c r="A143" s="342"/>
      <c r="B143" s="343"/>
      <c r="C143" s="344"/>
      <c r="D143" s="345"/>
      <c r="E143" s="348"/>
      <c r="F143" s="344"/>
      <c r="G143" s="346"/>
    </row>
    <row r="144" spans="1:7" ht="12" customHeight="1" x14ac:dyDescent="0.2">
      <c r="A144" s="130" t="s">
        <v>395</v>
      </c>
      <c r="B144" s="128" t="s">
        <v>681</v>
      </c>
      <c r="C144" s="168">
        <v>3469.8151889999995</v>
      </c>
      <c r="D144" s="168">
        <v>6545.7905500000015</v>
      </c>
      <c r="E144" s="168">
        <v>1886.4954452765821</v>
      </c>
      <c r="F144" s="140">
        <v>8.5872020437240973E-2</v>
      </c>
      <c r="G144" s="140">
        <v>93.221222620510289</v>
      </c>
    </row>
    <row r="145" spans="1:7" ht="12" customHeight="1" x14ac:dyDescent="0.2">
      <c r="A145" s="130" t="s">
        <v>410</v>
      </c>
      <c r="B145" s="128" t="s">
        <v>528</v>
      </c>
      <c r="C145" s="168">
        <v>2714.2309899999991</v>
      </c>
      <c r="D145" s="168">
        <v>6344.345773</v>
      </c>
      <c r="E145" s="168">
        <v>2337.437674381576</v>
      </c>
      <c r="F145" s="140">
        <v>8.3229334290260665E-2</v>
      </c>
      <c r="G145" s="140">
        <v>93.304451954800555</v>
      </c>
    </row>
    <row r="146" spans="1:7" ht="12" customHeight="1" x14ac:dyDescent="0.2">
      <c r="A146" s="130" t="s">
        <v>70</v>
      </c>
      <c r="B146" s="128" t="s">
        <v>678</v>
      </c>
      <c r="C146" s="168">
        <v>717.25493399999993</v>
      </c>
      <c r="D146" s="168">
        <v>6305.5811729999996</v>
      </c>
      <c r="E146" s="168">
        <v>8791.2691486622807</v>
      </c>
      <c r="F146" s="140">
        <v>8.2720794565682793E-2</v>
      </c>
      <c r="G146" s="140">
        <v>93.387172749366243</v>
      </c>
    </row>
    <row r="147" spans="1:7" ht="12" customHeight="1" x14ac:dyDescent="0.2">
      <c r="A147" s="130" t="s">
        <v>39</v>
      </c>
      <c r="B147" s="128" t="s">
        <v>698</v>
      </c>
      <c r="C147" s="168">
        <v>514.930702</v>
      </c>
      <c r="D147" s="168">
        <v>6183.6921720000018</v>
      </c>
      <c r="E147" s="168">
        <v>12008.785158823181</v>
      </c>
      <c r="F147" s="140">
        <v>8.1121773835490518E-2</v>
      </c>
      <c r="G147" s="140">
        <v>93.468294523201735</v>
      </c>
    </row>
    <row r="148" spans="1:7" ht="12" customHeight="1" x14ac:dyDescent="0.2">
      <c r="A148" s="130" t="s">
        <v>7</v>
      </c>
      <c r="B148" s="128" t="s">
        <v>568</v>
      </c>
      <c r="C148" s="168">
        <v>705.66891999999996</v>
      </c>
      <c r="D148" s="168">
        <v>6078.2980870000001</v>
      </c>
      <c r="E148" s="168">
        <v>8613.5267045628152</v>
      </c>
      <c r="F148" s="140">
        <v>7.9739144349876376E-2</v>
      </c>
      <c r="G148" s="140">
        <v>93.548033667551607</v>
      </c>
    </row>
    <row r="149" spans="1:7" ht="12" customHeight="1" x14ac:dyDescent="0.2">
      <c r="A149" s="130" t="s">
        <v>394</v>
      </c>
      <c r="B149" s="128" t="s">
        <v>677</v>
      </c>
      <c r="C149" s="168">
        <v>669.4588759999998</v>
      </c>
      <c r="D149" s="168">
        <v>5980.7153470000012</v>
      </c>
      <c r="E149" s="168">
        <v>8933.6560637370694</v>
      </c>
      <c r="F149" s="140">
        <v>7.8458989267064877E-2</v>
      </c>
      <c r="G149" s="140">
        <v>93.62649265681867</v>
      </c>
    </row>
    <row r="150" spans="1:7" ht="12" customHeight="1" x14ac:dyDescent="0.2">
      <c r="A150" s="130" t="s">
        <v>62</v>
      </c>
      <c r="B150" s="128" t="s">
        <v>601</v>
      </c>
      <c r="C150" s="168">
        <v>184.899066</v>
      </c>
      <c r="D150" s="168">
        <v>5930.37435</v>
      </c>
      <c r="E150" s="168">
        <v>32073.576564199626</v>
      </c>
      <c r="F150" s="140">
        <v>7.7798582691236517E-2</v>
      </c>
      <c r="G150" s="140">
        <v>93.704291239509899</v>
      </c>
    </row>
    <row r="151" spans="1:7" ht="12" customHeight="1" x14ac:dyDescent="0.2">
      <c r="A151" s="130" t="s">
        <v>25</v>
      </c>
      <c r="B151" s="128" t="s">
        <v>695</v>
      </c>
      <c r="C151" s="168">
        <v>1442.4494950000001</v>
      </c>
      <c r="D151" s="168">
        <v>5781.2103980000002</v>
      </c>
      <c r="E151" s="168">
        <v>4007.9118319494437</v>
      </c>
      <c r="F151" s="140">
        <v>7.5841751069936986E-2</v>
      </c>
      <c r="G151" s="140">
        <v>93.78013299057983</v>
      </c>
    </row>
    <row r="152" spans="1:7" ht="12" customHeight="1" x14ac:dyDescent="0.2">
      <c r="A152" s="130" t="s">
        <v>5</v>
      </c>
      <c r="B152" s="128" t="s">
        <v>781</v>
      </c>
      <c r="C152" s="168">
        <v>770.33664599999975</v>
      </c>
      <c r="D152" s="168">
        <v>5549.4486870000001</v>
      </c>
      <c r="E152" s="168">
        <v>7203.9266414439826</v>
      </c>
      <c r="F152" s="140">
        <v>7.2801347281954198E-2</v>
      </c>
      <c r="G152" s="140">
        <v>93.852934337861782</v>
      </c>
    </row>
    <row r="153" spans="1:7" ht="12" customHeight="1" x14ac:dyDescent="0.2">
      <c r="A153" s="130" t="s">
        <v>423</v>
      </c>
      <c r="B153" s="128" t="s">
        <v>800</v>
      </c>
      <c r="C153" s="168">
        <v>1840.1048279999995</v>
      </c>
      <c r="D153" s="168">
        <v>5461.6892670000007</v>
      </c>
      <c r="E153" s="168">
        <v>2968.1402841251615</v>
      </c>
      <c r="F153" s="140">
        <v>7.1650061023978792E-2</v>
      </c>
      <c r="G153" s="140">
        <v>93.924584398885756</v>
      </c>
    </row>
    <row r="154" spans="1:7" ht="12" customHeight="1" x14ac:dyDescent="0.2">
      <c r="A154" s="130" t="s">
        <v>97</v>
      </c>
      <c r="B154" s="128" t="s">
        <v>778</v>
      </c>
      <c r="C154" s="168">
        <v>161.59012299999992</v>
      </c>
      <c r="D154" s="168">
        <v>5460.6188760000014</v>
      </c>
      <c r="E154" s="168">
        <v>33793.023822378083</v>
      </c>
      <c r="F154" s="140">
        <v>7.1636018925148148E-2</v>
      </c>
      <c r="G154" s="140">
        <v>93.996220417810903</v>
      </c>
    </row>
    <row r="155" spans="1:7" ht="12" customHeight="1" x14ac:dyDescent="0.2">
      <c r="A155" s="130" t="s">
        <v>14</v>
      </c>
      <c r="B155" s="128" t="s">
        <v>683</v>
      </c>
      <c r="C155" s="168">
        <v>440.41581099999985</v>
      </c>
      <c r="D155" s="168">
        <v>5448.5882520000005</v>
      </c>
      <c r="E155" s="168">
        <v>12371.46377562726</v>
      </c>
      <c r="F155" s="140">
        <v>7.147819322294921E-2</v>
      </c>
      <c r="G155" s="140">
        <v>94.067698611033848</v>
      </c>
    </row>
    <row r="156" spans="1:7" ht="12" customHeight="1" x14ac:dyDescent="0.2">
      <c r="A156" s="130" t="s">
        <v>427</v>
      </c>
      <c r="B156" s="128" t="s">
        <v>688</v>
      </c>
      <c r="C156" s="168">
        <v>292.98327400000005</v>
      </c>
      <c r="D156" s="168">
        <v>5429.6352779999988</v>
      </c>
      <c r="E156" s="168">
        <v>18532.23634192851</v>
      </c>
      <c r="F156" s="140">
        <v>7.1229555543780784E-2</v>
      </c>
      <c r="G156" s="140">
        <v>94.138928166577628</v>
      </c>
    </row>
    <row r="157" spans="1:7" ht="12" customHeight="1" x14ac:dyDescent="0.2">
      <c r="A157" s="130" t="s">
        <v>396</v>
      </c>
      <c r="B157" s="128" t="s">
        <v>697</v>
      </c>
      <c r="C157" s="168">
        <v>683.19547299999942</v>
      </c>
      <c r="D157" s="168">
        <v>5369.3215119999986</v>
      </c>
      <c r="E157" s="168">
        <v>7859.1292305006282</v>
      </c>
      <c r="F157" s="140">
        <v>7.0438319572046409E-2</v>
      </c>
      <c r="G157" s="140">
        <v>94.209366486149676</v>
      </c>
    </row>
    <row r="158" spans="1:7" ht="12" customHeight="1" x14ac:dyDescent="0.2">
      <c r="A158" s="130" t="s">
        <v>69</v>
      </c>
      <c r="B158" s="128" t="s">
        <v>692</v>
      </c>
      <c r="C158" s="168">
        <v>14688.89</v>
      </c>
      <c r="D158" s="168">
        <v>5133.7146810000004</v>
      </c>
      <c r="E158" s="168">
        <v>349.49643444807612</v>
      </c>
      <c r="F158" s="140">
        <v>6.7347472950504958E-2</v>
      </c>
      <c r="G158" s="140">
        <v>94.276713959100178</v>
      </c>
    </row>
    <row r="159" spans="1:7" ht="12" customHeight="1" x14ac:dyDescent="0.2">
      <c r="A159" s="130" t="s">
        <v>411</v>
      </c>
      <c r="B159" s="128" t="s">
        <v>602</v>
      </c>
      <c r="C159" s="168">
        <v>1191.0914340000002</v>
      </c>
      <c r="D159" s="168">
        <v>5006.9813279999998</v>
      </c>
      <c r="E159" s="168">
        <v>4203.6918284142403</v>
      </c>
      <c r="F159" s="140">
        <v>6.5684900798865284E-2</v>
      </c>
      <c r="G159" s="140">
        <v>94.342398859899049</v>
      </c>
    </row>
    <row r="160" spans="1:7" ht="12" customHeight="1" x14ac:dyDescent="0.2">
      <c r="A160" s="130" t="s">
        <v>147</v>
      </c>
      <c r="B160" s="128" t="s">
        <v>784</v>
      </c>
      <c r="C160" s="168">
        <v>334.45831199999992</v>
      </c>
      <c r="D160" s="168">
        <v>4965.2512270000007</v>
      </c>
      <c r="E160" s="168">
        <v>14845.65056048002</v>
      </c>
      <c r="F160" s="140">
        <v>6.513745766597738E-2</v>
      </c>
      <c r="G160" s="140">
        <v>94.407536317565032</v>
      </c>
    </row>
    <row r="161" spans="1:7" ht="12" customHeight="1" x14ac:dyDescent="0.2">
      <c r="A161" s="130" t="s">
        <v>27</v>
      </c>
      <c r="B161" s="128" t="s">
        <v>699</v>
      </c>
      <c r="C161" s="168">
        <v>1423.2572569999998</v>
      </c>
      <c r="D161" s="168">
        <v>4837.5010660000007</v>
      </c>
      <c r="E161" s="168">
        <v>3398.8943616536935</v>
      </c>
      <c r="F161" s="140">
        <v>6.3461546352827761E-2</v>
      </c>
      <c r="G161" s="140">
        <v>94.470997863917859</v>
      </c>
    </row>
    <row r="162" spans="1:7" ht="12" customHeight="1" x14ac:dyDescent="0.2">
      <c r="A162" s="130" t="s">
        <v>4</v>
      </c>
      <c r="B162" s="128" t="s">
        <v>715</v>
      </c>
      <c r="C162" s="168">
        <v>1890.5041699999997</v>
      </c>
      <c r="D162" s="168">
        <v>4746.1414230000019</v>
      </c>
      <c r="E162" s="168">
        <v>2510.5162412839336</v>
      </c>
      <c r="F162" s="140">
        <v>6.2263029982511743E-2</v>
      </c>
      <c r="G162" s="140">
        <v>94.533260893900376</v>
      </c>
    </row>
    <row r="163" spans="1:7" ht="12" customHeight="1" x14ac:dyDescent="0.2">
      <c r="A163" s="130" t="s">
        <v>385</v>
      </c>
      <c r="B163" s="128" t="s">
        <v>684</v>
      </c>
      <c r="C163" s="168">
        <v>4872.718530000001</v>
      </c>
      <c r="D163" s="168">
        <v>4621.171934</v>
      </c>
      <c r="E163" s="168">
        <v>948.37653879424852</v>
      </c>
      <c r="F163" s="140">
        <v>6.0623597368304478E-2</v>
      </c>
      <c r="G163" s="140">
        <v>94.593884491268682</v>
      </c>
    </row>
    <row r="164" spans="1:7" ht="12" customHeight="1" x14ac:dyDescent="0.2">
      <c r="A164" s="130" t="s">
        <v>81</v>
      </c>
      <c r="B164" s="128" t="s">
        <v>782</v>
      </c>
      <c r="C164" s="168">
        <v>4261.0002869999998</v>
      </c>
      <c r="D164" s="168">
        <v>4583.9468550000001</v>
      </c>
      <c r="E164" s="168">
        <v>1075.7912570401102</v>
      </c>
      <c r="F164" s="140">
        <v>6.0135254100940706E-2</v>
      </c>
      <c r="G164" s="140">
        <v>94.654019745369624</v>
      </c>
    </row>
    <row r="165" spans="1:7" ht="12" customHeight="1" x14ac:dyDescent="0.2">
      <c r="A165" s="130" t="s">
        <v>80</v>
      </c>
      <c r="B165" s="128" t="s">
        <v>801</v>
      </c>
      <c r="C165" s="168">
        <v>4454.311999999999</v>
      </c>
      <c r="D165" s="168">
        <v>4556.6050449999993</v>
      </c>
      <c r="E165" s="168">
        <v>1022.9649483466807</v>
      </c>
      <c r="F165" s="140">
        <v>5.977656610914249E-2</v>
      </c>
      <c r="G165" s="140">
        <v>94.71379631147876</v>
      </c>
    </row>
    <row r="166" spans="1:7" ht="12" customHeight="1" x14ac:dyDescent="0.2">
      <c r="A166" s="130" t="s">
        <v>429</v>
      </c>
      <c r="B166" s="128" t="s">
        <v>783</v>
      </c>
      <c r="C166" s="168">
        <v>2211.9236260000002</v>
      </c>
      <c r="D166" s="168">
        <v>4527.2369759999992</v>
      </c>
      <c r="E166" s="168">
        <v>2046.7419954218612</v>
      </c>
      <c r="F166" s="140">
        <v>5.9391296308328241E-2</v>
      </c>
      <c r="G166" s="140">
        <v>94.773187607787094</v>
      </c>
    </row>
    <row r="167" spans="1:7" ht="12" customHeight="1" x14ac:dyDescent="0.2">
      <c r="A167" s="130" t="s">
        <v>376</v>
      </c>
      <c r="B167" s="128" t="s">
        <v>802</v>
      </c>
      <c r="C167" s="168">
        <v>5668.15</v>
      </c>
      <c r="D167" s="168">
        <v>4518.5329380000012</v>
      </c>
      <c r="E167" s="168">
        <v>797.17949207413369</v>
      </c>
      <c r="F167" s="140">
        <v>5.9277110966876642E-2</v>
      </c>
      <c r="G167" s="140">
        <v>94.832464718753968</v>
      </c>
    </row>
    <row r="168" spans="1:7" ht="12" customHeight="1" x14ac:dyDescent="0.2">
      <c r="A168" s="130" t="s">
        <v>11</v>
      </c>
      <c r="B168" s="128" t="s">
        <v>712</v>
      </c>
      <c r="C168" s="168">
        <v>983.57733900000017</v>
      </c>
      <c r="D168" s="168">
        <v>4503.3013799999999</v>
      </c>
      <c r="E168" s="168">
        <v>4578.4924087194722</v>
      </c>
      <c r="F168" s="140">
        <v>5.9077293290176448E-2</v>
      </c>
      <c r="G168" s="140">
        <v>94.891542012044141</v>
      </c>
    </row>
    <row r="169" spans="1:7" ht="12" customHeight="1" x14ac:dyDescent="0.2">
      <c r="A169" s="130" t="s">
        <v>418</v>
      </c>
      <c r="B169" s="128" t="s">
        <v>693</v>
      </c>
      <c r="C169" s="168">
        <v>1183.1799999999998</v>
      </c>
      <c r="D169" s="168">
        <v>4440.8379059999997</v>
      </c>
      <c r="E169" s="168">
        <v>3753.3071096536455</v>
      </c>
      <c r="F169" s="140">
        <v>5.825785602359463E-2</v>
      </c>
      <c r="G169" s="140">
        <v>94.949799868067743</v>
      </c>
    </row>
    <row r="170" spans="1:7" ht="12" customHeight="1" x14ac:dyDescent="0.2">
      <c r="A170" s="292" t="s">
        <v>207</v>
      </c>
      <c r="B170" s="241" t="s">
        <v>207</v>
      </c>
      <c r="C170" s="306">
        <v>187139.89158300037</v>
      </c>
      <c r="D170" s="306">
        <v>384963.01974600047</v>
      </c>
      <c r="E170" s="306"/>
      <c r="F170" s="288">
        <v>5.0502001319321996</v>
      </c>
      <c r="G170" s="288">
        <v>99.999999999999943</v>
      </c>
    </row>
    <row r="171" spans="1:7" ht="9" customHeight="1" x14ac:dyDescent="0.2">
      <c r="A171" s="56" t="s">
        <v>232</v>
      </c>
      <c r="B171" s="56"/>
      <c r="C171" s="70"/>
      <c r="D171" s="1"/>
    </row>
    <row r="172" spans="1:7" ht="9" customHeight="1" x14ac:dyDescent="0.2">
      <c r="A172" s="56" t="s">
        <v>245</v>
      </c>
      <c r="B172" s="56"/>
      <c r="C172" s="70"/>
      <c r="D172" s="1"/>
    </row>
    <row r="173" spans="1:7" ht="9" customHeight="1" x14ac:dyDescent="0.2">
      <c r="A173" s="56" t="s">
        <v>477</v>
      </c>
      <c r="C173" s="1"/>
      <c r="D173" s="1"/>
    </row>
    <row r="174" spans="1:7" x14ac:dyDescent="0.2">
      <c r="C174" s="1"/>
      <c r="D174" s="1"/>
    </row>
    <row r="175" spans="1:7" x14ac:dyDescent="0.2">
      <c r="C175" s="1"/>
      <c r="D175" s="1"/>
    </row>
    <row r="176" spans="1:7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</sheetData>
  <mergeCells count="28">
    <mergeCell ref="F142:F143"/>
    <mergeCell ref="F99:F100"/>
    <mergeCell ref="G99:G100"/>
    <mergeCell ref="A51:A52"/>
    <mergeCell ref="B51:B52"/>
    <mergeCell ref="G142:G143"/>
    <mergeCell ref="E142:E143"/>
    <mergeCell ref="E51:E52"/>
    <mergeCell ref="F51:F52"/>
    <mergeCell ref="G51:G52"/>
    <mergeCell ref="A99:A100"/>
    <mergeCell ref="B99:B100"/>
    <mergeCell ref="C99:C100"/>
    <mergeCell ref="D99:D100"/>
    <mergeCell ref="E99:E100"/>
    <mergeCell ref="E3:E4"/>
    <mergeCell ref="F3:F4"/>
    <mergeCell ref="G3:G4"/>
    <mergeCell ref="C51:C52"/>
    <mergeCell ref="D51:D52"/>
    <mergeCell ref="A3:A4"/>
    <mergeCell ref="B3:B4"/>
    <mergeCell ref="C3:C4"/>
    <mergeCell ref="D3:D4"/>
    <mergeCell ref="A142:A143"/>
    <mergeCell ref="B142:B143"/>
    <mergeCell ref="C142:C143"/>
    <mergeCell ref="D142:D143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49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0">
    <tabColor rgb="FFFFEBEB"/>
  </sheetPr>
  <dimension ref="A1:R643"/>
  <sheetViews>
    <sheetView showGridLines="0" defaultGridColor="0" colorId="8" zoomScale="150" zoomScaleNormal="150" zoomScaleSheetLayoutView="100" workbookViewId="0">
      <selection activeCell="T9" sqref="T9"/>
    </sheetView>
  </sheetViews>
  <sheetFormatPr baseColWidth="10" defaultColWidth="11.28515625" defaultRowHeight="14.1" customHeight="1" x14ac:dyDescent="0.25"/>
  <cols>
    <col min="1" max="1" width="6" style="2" customWidth="1"/>
    <col min="2" max="2" width="34.28515625" style="2" customWidth="1"/>
    <col min="3" max="3" width="7.85546875" style="2" customWidth="1"/>
    <col min="4" max="4" width="5.7109375" style="2" bestFit="1" customWidth="1"/>
    <col min="5" max="5" width="6.140625" style="2" bestFit="1" customWidth="1"/>
    <col min="6" max="9" width="5.7109375" style="2" bestFit="1" customWidth="1"/>
    <col min="10" max="10" width="3.28515625" style="2" customWidth="1"/>
    <col min="11" max="11" width="5.7109375" style="2" customWidth="1"/>
    <col min="12" max="12" width="34.28515625" style="2" customWidth="1"/>
    <col min="13" max="14" width="6.140625" style="2" customWidth="1"/>
    <col min="15" max="15" width="6.42578125" style="2" customWidth="1"/>
    <col min="16" max="16" width="6.140625" style="2" customWidth="1"/>
    <col min="17" max="17" width="7.140625" style="2" customWidth="1"/>
    <col min="18" max="18" width="6.140625" style="2" customWidth="1"/>
    <col min="19" max="16384" width="11.28515625" style="2"/>
  </cols>
  <sheetData>
    <row r="1" spans="1:18" ht="14.1" customHeight="1" x14ac:dyDescent="0.25">
      <c r="A1" s="59" t="s">
        <v>804</v>
      </c>
      <c r="B1" s="126"/>
      <c r="C1" s="126"/>
      <c r="D1" s="126"/>
      <c r="E1" s="126"/>
      <c r="F1" s="126"/>
      <c r="G1" s="126"/>
      <c r="H1" s="126"/>
      <c r="I1" s="126"/>
      <c r="J1" s="126"/>
      <c r="L1" s="52"/>
    </row>
    <row r="2" spans="1:18" ht="13.5" x14ac:dyDescent="0.25">
      <c r="A2" s="126" t="s">
        <v>338</v>
      </c>
      <c r="B2" s="126"/>
      <c r="C2" s="126"/>
      <c r="D2" s="126"/>
      <c r="E2" s="126"/>
      <c r="F2" s="126"/>
      <c r="G2" s="126"/>
      <c r="H2" s="126"/>
      <c r="I2" s="126"/>
      <c r="J2" s="217"/>
      <c r="K2" s="52" t="s">
        <v>383</v>
      </c>
      <c r="L2" s="52"/>
    </row>
    <row r="3" spans="1:18" ht="5.0999999999999996" customHeight="1" x14ac:dyDescent="0.25">
      <c r="A3" s="5"/>
      <c r="B3" s="5"/>
      <c r="C3" s="5"/>
      <c r="K3" s="52"/>
    </row>
    <row r="4" spans="1:18" ht="21.95" customHeight="1" x14ac:dyDescent="0.25">
      <c r="A4" s="315" t="s">
        <v>805</v>
      </c>
      <c r="B4" s="198" t="s">
        <v>359</v>
      </c>
      <c r="C4" s="200" t="s">
        <v>251</v>
      </c>
      <c r="D4" s="198" t="s">
        <v>284</v>
      </c>
      <c r="E4" s="198" t="s">
        <v>285</v>
      </c>
      <c r="F4" s="198" t="s">
        <v>264</v>
      </c>
      <c r="G4" s="198" t="s">
        <v>265</v>
      </c>
      <c r="H4" s="198" t="s">
        <v>266</v>
      </c>
      <c r="I4" s="199" t="s">
        <v>267</v>
      </c>
      <c r="J4" s="24"/>
      <c r="K4" s="315" t="s">
        <v>253</v>
      </c>
      <c r="L4" s="198" t="s">
        <v>359</v>
      </c>
      <c r="M4" s="198" t="s">
        <v>268</v>
      </c>
      <c r="N4" s="198" t="s">
        <v>269</v>
      </c>
      <c r="O4" s="198" t="s">
        <v>270</v>
      </c>
      <c r="P4" s="198" t="s">
        <v>271</v>
      </c>
      <c r="Q4" s="198" t="s">
        <v>272</v>
      </c>
      <c r="R4" s="199" t="s">
        <v>273</v>
      </c>
    </row>
    <row r="5" spans="1:18" ht="14.1" customHeight="1" thickBot="1" x14ac:dyDescent="0.3">
      <c r="A5" s="315"/>
      <c r="B5" s="124" t="s">
        <v>360</v>
      </c>
      <c r="C5" s="125">
        <v>7622728.004617</v>
      </c>
      <c r="D5" s="125">
        <v>577018.90990100021</v>
      </c>
      <c r="E5" s="125">
        <v>472221.83804399997</v>
      </c>
      <c r="F5" s="125">
        <v>705938.23772800004</v>
      </c>
      <c r="G5" s="125">
        <v>614928.11329699983</v>
      </c>
      <c r="H5" s="125">
        <v>683405.52603299986</v>
      </c>
      <c r="I5" s="125">
        <v>615720.51425699983</v>
      </c>
      <c r="J5" s="218"/>
      <c r="K5" s="315"/>
      <c r="L5" s="124" t="s">
        <v>360</v>
      </c>
      <c r="M5" s="125">
        <v>709598.86931600003</v>
      </c>
      <c r="N5" s="125">
        <v>740753.9153270002</v>
      </c>
      <c r="O5" s="125">
        <v>681853.67163799983</v>
      </c>
      <c r="P5" s="125">
        <v>596777.65044600004</v>
      </c>
      <c r="Q5" s="125">
        <v>616125.6239430001</v>
      </c>
      <c r="R5" s="125">
        <v>608385.13468700019</v>
      </c>
    </row>
    <row r="6" spans="1:18" ht="3.95" customHeight="1" thickTop="1" x14ac:dyDescent="0.25">
      <c r="A6" s="24"/>
      <c r="B6" s="25"/>
      <c r="C6" s="218"/>
      <c r="D6" s="218"/>
      <c r="E6" s="218"/>
      <c r="F6" s="218"/>
      <c r="G6" s="218"/>
      <c r="H6" s="218"/>
      <c r="I6" s="218"/>
      <c r="J6" s="218"/>
      <c r="K6" s="24"/>
      <c r="L6" s="25"/>
      <c r="M6" s="218"/>
      <c r="N6" s="218"/>
      <c r="O6" s="218"/>
      <c r="P6" s="218"/>
      <c r="Q6" s="218"/>
      <c r="R6" s="218"/>
    </row>
    <row r="7" spans="1:18" ht="12.75" customHeight="1" x14ac:dyDescent="0.25">
      <c r="A7" s="127" t="s">
        <v>719</v>
      </c>
      <c r="B7" s="238" t="s">
        <v>438</v>
      </c>
      <c r="C7" s="239">
        <v>21044.917573999999</v>
      </c>
      <c r="D7" s="129">
        <v>2874.9122849999999</v>
      </c>
      <c r="E7" s="129">
        <v>203.64099999999999</v>
      </c>
      <c r="F7" s="129">
        <v>2514.930288</v>
      </c>
      <c r="G7" s="129">
        <v>1501.420838</v>
      </c>
      <c r="H7" s="129">
        <v>636.53932099999997</v>
      </c>
      <c r="I7" s="129">
        <v>2299.3746850000002</v>
      </c>
      <c r="J7" s="99"/>
      <c r="K7" s="127" t="s">
        <v>719</v>
      </c>
      <c r="L7" s="128" t="s">
        <v>438</v>
      </c>
      <c r="M7" s="129">
        <v>2519.9523180000001</v>
      </c>
      <c r="N7" s="129">
        <v>1521.2423550000001</v>
      </c>
      <c r="O7" s="129">
        <v>869.82429500000001</v>
      </c>
      <c r="P7" s="129">
        <v>3500.2520960000002</v>
      </c>
      <c r="Q7" s="129">
        <v>1159.2232750000001</v>
      </c>
      <c r="R7" s="129">
        <v>1443.604818</v>
      </c>
    </row>
    <row r="8" spans="1:18" ht="12.75" customHeight="1" x14ac:dyDescent="0.25">
      <c r="A8" s="127" t="s">
        <v>720</v>
      </c>
      <c r="B8" s="238" t="s">
        <v>439</v>
      </c>
      <c r="C8" s="239">
        <v>252723.51891100005</v>
      </c>
      <c r="D8" s="129">
        <v>23970.995386000017</v>
      </c>
      <c r="E8" s="129">
        <v>21514.461664000009</v>
      </c>
      <c r="F8" s="129">
        <v>18523.789327999995</v>
      </c>
      <c r="G8" s="129">
        <v>16160.459350000005</v>
      </c>
      <c r="H8" s="129">
        <v>19104.292592000013</v>
      </c>
      <c r="I8" s="129">
        <v>17034.543991000006</v>
      </c>
      <c r="J8" s="99"/>
      <c r="K8" s="127" t="s">
        <v>720</v>
      </c>
      <c r="L8" s="128" t="s">
        <v>439</v>
      </c>
      <c r="M8" s="129">
        <v>22931.921096000009</v>
      </c>
      <c r="N8" s="129">
        <v>22606.223334999991</v>
      </c>
      <c r="O8" s="129">
        <v>23224.628378000005</v>
      </c>
      <c r="P8" s="129">
        <v>23743.324284000006</v>
      </c>
      <c r="Q8" s="129">
        <v>25020.318572999997</v>
      </c>
      <c r="R8" s="129">
        <v>18888.560933999986</v>
      </c>
    </row>
    <row r="9" spans="1:18" ht="12.75" customHeight="1" x14ac:dyDescent="0.25">
      <c r="A9" s="127" t="s">
        <v>721</v>
      </c>
      <c r="B9" s="238" t="s">
        <v>440</v>
      </c>
      <c r="C9" s="239">
        <v>400896.96714299999</v>
      </c>
      <c r="D9" s="129">
        <v>24065.800931000002</v>
      </c>
      <c r="E9" s="129">
        <v>21431.162970000001</v>
      </c>
      <c r="F9" s="129">
        <v>29319.419731000002</v>
      </c>
      <c r="G9" s="129">
        <v>31235.130235999997</v>
      </c>
      <c r="H9" s="129">
        <v>32682.450942999996</v>
      </c>
      <c r="I9" s="129">
        <v>34396.330713000018</v>
      </c>
      <c r="J9" s="99"/>
      <c r="K9" s="127" t="s">
        <v>721</v>
      </c>
      <c r="L9" s="128" t="s">
        <v>440</v>
      </c>
      <c r="M9" s="129">
        <v>40129.701693999988</v>
      </c>
      <c r="N9" s="129">
        <v>53589.518799000012</v>
      </c>
      <c r="O9" s="129">
        <v>36849.622445999987</v>
      </c>
      <c r="P9" s="129">
        <v>28012.112462000008</v>
      </c>
      <c r="Q9" s="129">
        <v>35702.280966999999</v>
      </c>
      <c r="R9" s="129">
        <v>33483.435250999988</v>
      </c>
    </row>
    <row r="10" spans="1:18" ht="12.75" customHeight="1" x14ac:dyDescent="0.25">
      <c r="A10" s="127" t="s">
        <v>722</v>
      </c>
      <c r="B10" s="238" t="s">
        <v>441</v>
      </c>
      <c r="C10" s="239">
        <v>22540.215633</v>
      </c>
      <c r="D10" s="129">
        <v>1883.0229240000003</v>
      </c>
      <c r="E10" s="129">
        <v>2068.6198119999999</v>
      </c>
      <c r="F10" s="129">
        <v>1699.2603029999998</v>
      </c>
      <c r="G10" s="129">
        <v>2539.3364069999993</v>
      </c>
      <c r="H10" s="129">
        <v>2434.0447770000001</v>
      </c>
      <c r="I10" s="129">
        <v>1620.9889320000002</v>
      </c>
      <c r="J10" s="99"/>
      <c r="K10" s="127" t="s">
        <v>722</v>
      </c>
      <c r="L10" s="128" t="s">
        <v>441</v>
      </c>
      <c r="M10" s="129">
        <v>1747.4570080000001</v>
      </c>
      <c r="N10" s="129">
        <v>1690.8999039999999</v>
      </c>
      <c r="O10" s="129">
        <v>2040.3598310000002</v>
      </c>
      <c r="P10" s="129">
        <v>1731.8929759999994</v>
      </c>
      <c r="Q10" s="129">
        <v>1623.3197180000002</v>
      </c>
      <c r="R10" s="129">
        <v>1461.0130409999999</v>
      </c>
    </row>
    <row r="11" spans="1:18" ht="12.75" customHeight="1" x14ac:dyDescent="0.25">
      <c r="A11" s="127" t="s">
        <v>723</v>
      </c>
      <c r="B11" s="238" t="s">
        <v>442</v>
      </c>
      <c r="C11" s="239">
        <v>35640.647769000003</v>
      </c>
      <c r="D11" s="129">
        <v>4956.5004619999991</v>
      </c>
      <c r="E11" s="129">
        <v>4493.6745279999996</v>
      </c>
      <c r="F11" s="129">
        <v>3928.1053230000002</v>
      </c>
      <c r="G11" s="129">
        <v>3865.1943070000002</v>
      </c>
      <c r="H11" s="129">
        <v>878.19672500000001</v>
      </c>
      <c r="I11" s="129">
        <v>1739.8536630000001</v>
      </c>
      <c r="J11" s="99"/>
      <c r="K11" s="127" t="s">
        <v>723</v>
      </c>
      <c r="L11" s="128" t="s">
        <v>442</v>
      </c>
      <c r="M11" s="129">
        <v>2726.2427369999996</v>
      </c>
      <c r="N11" s="129">
        <v>2283.914851</v>
      </c>
      <c r="O11" s="129">
        <v>1936.7138839999993</v>
      </c>
      <c r="P11" s="129">
        <v>2756.0401429999997</v>
      </c>
      <c r="Q11" s="129">
        <v>2412.4148030000001</v>
      </c>
      <c r="R11" s="129">
        <v>3663.7963430000004</v>
      </c>
    </row>
    <row r="12" spans="1:18" ht="12.75" customHeight="1" x14ac:dyDescent="0.25">
      <c r="A12" s="127" t="s">
        <v>724</v>
      </c>
      <c r="B12" s="238" t="s">
        <v>443</v>
      </c>
      <c r="C12" s="239">
        <v>109171.86041899999</v>
      </c>
      <c r="D12" s="129">
        <v>5577.4228549999998</v>
      </c>
      <c r="E12" s="129">
        <v>3039.9969510000001</v>
      </c>
      <c r="F12" s="129">
        <v>5087.9983620000003</v>
      </c>
      <c r="G12" s="129">
        <v>9544.935316000001</v>
      </c>
      <c r="H12" s="129">
        <v>9285.8442340000001</v>
      </c>
      <c r="I12" s="129">
        <v>10114.324785000003</v>
      </c>
      <c r="J12" s="99"/>
      <c r="K12" s="127" t="s">
        <v>724</v>
      </c>
      <c r="L12" s="128" t="s">
        <v>443</v>
      </c>
      <c r="M12" s="129">
        <v>10876.768260000003</v>
      </c>
      <c r="N12" s="129">
        <v>11857.915216999992</v>
      </c>
      <c r="O12" s="129">
        <v>9464.4182669999991</v>
      </c>
      <c r="P12" s="129">
        <v>9951.8896669999958</v>
      </c>
      <c r="Q12" s="129">
        <v>14353.508485000004</v>
      </c>
      <c r="R12" s="129">
        <v>10016.838019999997</v>
      </c>
    </row>
    <row r="13" spans="1:18" ht="12.75" customHeight="1" x14ac:dyDescent="0.25">
      <c r="A13" s="127" t="s">
        <v>725</v>
      </c>
      <c r="B13" s="238" t="s">
        <v>444</v>
      </c>
      <c r="C13" s="239">
        <v>117562.76057400001</v>
      </c>
      <c r="D13" s="129">
        <v>7169.1432619999987</v>
      </c>
      <c r="E13" s="129">
        <v>8064.7803640000029</v>
      </c>
      <c r="F13" s="129">
        <v>10839.926501000005</v>
      </c>
      <c r="G13" s="129">
        <v>9233.3792220000014</v>
      </c>
      <c r="H13" s="129">
        <v>9487.7832410000065</v>
      </c>
      <c r="I13" s="129">
        <v>10740.335505999999</v>
      </c>
      <c r="J13" s="99"/>
      <c r="K13" s="127" t="s">
        <v>725</v>
      </c>
      <c r="L13" s="128" t="s">
        <v>444</v>
      </c>
      <c r="M13" s="129">
        <v>10554.747991000006</v>
      </c>
      <c r="N13" s="129">
        <v>12545.542291</v>
      </c>
      <c r="O13" s="129">
        <v>10497.533050999999</v>
      </c>
      <c r="P13" s="129">
        <v>11466.258720999998</v>
      </c>
      <c r="Q13" s="129">
        <v>8422.0671359999978</v>
      </c>
      <c r="R13" s="129">
        <v>8541.2632879999965</v>
      </c>
    </row>
    <row r="14" spans="1:18" ht="12.75" customHeight="1" x14ac:dyDescent="0.25">
      <c r="A14" s="127" t="s">
        <v>726</v>
      </c>
      <c r="B14" s="238" t="s">
        <v>445</v>
      </c>
      <c r="C14" s="239">
        <v>55841.303188000005</v>
      </c>
      <c r="D14" s="129">
        <v>4495.2621390000013</v>
      </c>
      <c r="E14" s="129">
        <v>2501.7293909999999</v>
      </c>
      <c r="F14" s="129">
        <v>3476.3770130000003</v>
      </c>
      <c r="G14" s="129">
        <v>3404.6059000000005</v>
      </c>
      <c r="H14" s="129">
        <v>5628.8822709999986</v>
      </c>
      <c r="I14" s="129">
        <v>3918.5829729999991</v>
      </c>
      <c r="J14" s="99"/>
      <c r="K14" s="127" t="s">
        <v>726</v>
      </c>
      <c r="L14" s="128" t="s">
        <v>445</v>
      </c>
      <c r="M14" s="129">
        <v>4683.8475810000009</v>
      </c>
      <c r="N14" s="129">
        <v>5762.6095119999973</v>
      </c>
      <c r="O14" s="129">
        <v>7386.2994309999995</v>
      </c>
      <c r="P14" s="129">
        <v>5666.1560350000009</v>
      </c>
      <c r="Q14" s="129">
        <v>4381.6134630000006</v>
      </c>
      <c r="R14" s="129">
        <v>4535.3374790000016</v>
      </c>
    </row>
    <row r="15" spans="1:18" ht="12.75" customHeight="1" x14ac:dyDescent="0.25">
      <c r="A15" s="127" t="s">
        <v>727</v>
      </c>
      <c r="B15" s="238" t="s">
        <v>446</v>
      </c>
      <c r="C15" s="239">
        <v>2312784.5762809999</v>
      </c>
      <c r="D15" s="129">
        <v>207998.22981900006</v>
      </c>
      <c r="E15" s="129">
        <v>128315.48257399999</v>
      </c>
      <c r="F15" s="129">
        <v>249554.33660399995</v>
      </c>
      <c r="G15" s="129">
        <v>159785.23549400002</v>
      </c>
      <c r="H15" s="129">
        <v>237144.36416600004</v>
      </c>
      <c r="I15" s="129">
        <v>183751.27447</v>
      </c>
      <c r="J15" s="99"/>
      <c r="K15" s="127" t="s">
        <v>727</v>
      </c>
      <c r="L15" s="128" t="s">
        <v>446</v>
      </c>
      <c r="M15" s="129">
        <v>165192.28405699998</v>
      </c>
      <c r="N15" s="129">
        <v>245571.90400299995</v>
      </c>
      <c r="O15" s="129">
        <v>172886.023992</v>
      </c>
      <c r="P15" s="129">
        <v>146365.97182500004</v>
      </c>
      <c r="Q15" s="129">
        <v>205392.35147600001</v>
      </c>
      <c r="R15" s="129">
        <v>210827.11780100001</v>
      </c>
    </row>
    <row r="16" spans="1:18" ht="12.75" customHeight="1" x14ac:dyDescent="0.25">
      <c r="A16" s="127" t="s">
        <v>728</v>
      </c>
      <c r="B16" s="238" t="s">
        <v>447</v>
      </c>
      <c r="C16" s="239">
        <v>119917.207495</v>
      </c>
      <c r="D16" s="129">
        <v>6557.4695080000001</v>
      </c>
      <c r="E16" s="129">
        <v>6566.5640019999992</v>
      </c>
      <c r="F16" s="129">
        <v>7129.348296000001</v>
      </c>
      <c r="G16" s="129">
        <v>7535.8779190000005</v>
      </c>
      <c r="H16" s="129">
        <v>14552.046560999999</v>
      </c>
      <c r="I16" s="129">
        <v>10293.858814999998</v>
      </c>
      <c r="J16" s="99"/>
      <c r="K16" s="127" t="s">
        <v>728</v>
      </c>
      <c r="L16" s="128" t="s">
        <v>447</v>
      </c>
      <c r="M16" s="129">
        <v>12857.769758999997</v>
      </c>
      <c r="N16" s="129">
        <v>16306.952794999996</v>
      </c>
      <c r="O16" s="129">
        <v>13494.064446999999</v>
      </c>
      <c r="P16" s="129">
        <v>10773.307496999998</v>
      </c>
      <c r="Q16" s="129">
        <v>4128.3766010000018</v>
      </c>
      <c r="R16" s="129">
        <v>9721.5712950000016</v>
      </c>
    </row>
    <row r="17" spans="1:18" ht="12.75" customHeight="1" x14ac:dyDescent="0.25">
      <c r="A17" s="127" t="s">
        <v>729</v>
      </c>
      <c r="B17" s="238" t="s">
        <v>448</v>
      </c>
      <c r="C17" s="239">
        <v>313913.70421599998</v>
      </c>
      <c r="D17" s="129">
        <v>40188.428000999993</v>
      </c>
      <c r="E17" s="129">
        <v>29122.616053000009</v>
      </c>
      <c r="F17" s="129">
        <v>14586.60611500001</v>
      </c>
      <c r="G17" s="129">
        <v>46517.897933999986</v>
      </c>
      <c r="H17" s="129">
        <v>21510.611500999992</v>
      </c>
      <c r="I17" s="129">
        <v>16655.492021000002</v>
      </c>
      <c r="J17" s="99"/>
      <c r="K17" s="127" t="s">
        <v>729</v>
      </c>
      <c r="L17" s="128" t="s">
        <v>448</v>
      </c>
      <c r="M17" s="129">
        <v>26006.027129000002</v>
      </c>
      <c r="N17" s="129">
        <v>21396.443059999994</v>
      </c>
      <c r="O17" s="129">
        <v>21085.862657000012</v>
      </c>
      <c r="P17" s="129">
        <v>18960.132075000005</v>
      </c>
      <c r="Q17" s="129">
        <v>22107.281238</v>
      </c>
      <c r="R17" s="129">
        <v>35776.306431999998</v>
      </c>
    </row>
    <row r="18" spans="1:18" ht="12.75" customHeight="1" x14ac:dyDescent="0.25">
      <c r="A18" s="127" t="s">
        <v>730</v>
      </c>
      <c r="B18" s="238" t="s">
        <v>449</v>
      </c>
      <c r="C18" s="239">
        <v>20570.090292000001</v>
      </c>
      <c r="D18" s="129">
        <v>1489.8621760000003</v>
      </c>
      <c r="E18" s="129">
        <v>1639.7895560000004</v>
      </c>
      <c r="F18" s="129">
        <v>1086.3110260000001</v>
      </c>
      <c r="G18" s="129">
        <v>1697.1308290000002</v>
      </c>
      <c r="H18" s="129">
        <v>1728.6991590000002</v>
      </c>
      <c r="I18" s="129">
        <v>1372.7187969999995</v>
      </c>
      <c r="J18" s="99"/>
      <c r="K18" s="127" t="s">
        <v>730</v>
      </c>
      <c r="L18" s="128" t="s">
        <v>449</v>
      </c>
      <c r="M18" s="129">
        <v>1972.5493079999997</v>
      </c>
      <c r="N18" s="129">
        <v>3295.7471669999995</v>
      </c>
      <c r="O18" s="129">
        <v>1629.2041229999998</v>
      </c>
      <c r="P18" s="129">
        <v>1955.2994190000009</v>
      </c>
      <c r="Q18" s="129">
        <v>1209.992405</v>
      </c>
      <c r="R18" s="129">
        <v>1492.786327</v>
      </c>
    </row>
    <row r="19" spans="1:18" ht="12.75" customHeight="1" x14ac:dyDescent="0.25">
      <c r="A19" s="127" t="s">
        <v>731</v>
      </c>
      <c r="B19" s="238" t="s">
        <v>450</v>
      </c>
      <c r="C19" s="239">
        <v>33641.595010999998</v>
      </c>
      <c r="D19" s="129">
        <v>2592.7138620000005</v>
      </c>
      <c r="E19" s="129">
        <v>3728.228427</v>
      </c>
      <c r="F19" s="129">
        <v>2405.2939029999998</v>
      </c>
      <c r="G19" s="129">
        <v>4694.1346779999994</v>
      </c>
      <c r="H19" s="129">
        <v>4149.6051829999997</v>
      </c>
      <c r="I19" s="129">
        <v>2390.4393289999998</v>
      </c>
      <c r="J19" s="99"/>
      <c r="K19" s="127" t="s">
        <v>731</v>
      </c>
      <c r="L19" s="128" t="s">
        <v>450</v>
      </c>
      <c r="M19" s="129">
        <v>2480.1531639999998</v>
      </c>
      <c r="N19" s="129">
        <v>1501.6958329999995</v>
      </c>
      <c r="O19" s="129">
        <v>2259.2059119999999</v>
      </c>
      <c r="P19" s="129">
        <v>3594.9215590000003</v>
      </c>
      <c r="Q19" s="129">
        <v>2744.0088290000003</v>
      </c>
      <c r="R19" s="129">
        <v>1101.1943319999998</v>
      </c>
    </row>
    <row r="20" spans="1:18" ht="12.75" customHeight="1" x14ac:dyDescent="0.25">
      <c r="A20" s="127" t="s">
        <v>732</v>
      </c>
      <c r="B20" s="238" t="s">
        <v>451</v>
      </c>
      <c r="C20" s="239">
        <v>903104.22936800006</v>
      </c>
      <c r="D20" s="129">
        <v>15723.806831999998</v>
      </c>
      <c r="E20" s="129">
        <v>41789.812697000023</v>
      </c>
      <c r="F20" s="129">
        <v>120126.52297399999</v>
      </c>
      <c r="G20" s="129">
        <v>63605.113955999972</v>
      </c>
      <c r="H20" s="129">
        <v>59918.750681999998</v>
      </c>
      <c r="I20" s="129">
        <v>63778.05110099999</v>
      </c>
      <c r="J20" s="99"/>
      <c r="K20" s="127" t="s">
        <v>732</v>
      </c>
      <c r="L20" s="128" t="s">
        <v>451</v>
      </c>
      <c r="M20" s="129">
        <v>115696.81350199999</v>
      </c>
      <c r="N20" s="129">
        <v>93204.520365000004</v>
      </c>
      <c r="O20" s="129">
        <v>121398.70242799996</v>
      </c>
      <c r="P20" s="129">
        <v>97840.131304000024</v>
      </c>
      <c r="Q20" s="129">
        <v>52785.711443999979</v>
      </c>
      <c r="R20" s="129">
        <v>57236.292083000037</v>
      </c>
    </row>
    <row r="21" spans="1:18" ht="12.75" customHeight="1" x14ac:dyDescent="0.25">
      <c r="A21" s="127" t="s">
        <v>733</v>
      </c>
      <c r="B21" s="238" t="s">
        <v>452</v>
      </c>
      <c r="C21" s="239">
        <v>11180.182321</v>
      </c>
      <c r="D21" s="129">
        <v>1059.1285809999999</v>
      </c>
      <c r="E21" s="129">
        <v>657.74273699999992</v>
      </c>
      <c r="F21" s="129">
        <v>728.97746999999993</v>
      </c>
      <c r="G21" s="129">
        <v>800.06161399999985</v>
      </c>
      <c r="H21" s="129">
        <v>867.79601400000013</v>
      </c>
      <c r="I21" s="129">
        <v>747.28632800000003</v>
      </c>
      <c r="J21" s="99"/>
      <c r="K21" s="127" t="s">
        <v>733</v>
      </c>
      <c r="L21" s="128" t="s">
        <v>452</v>
      </c>
      <c r="M21" s="129">
        <v>875.21857099999988</v>
      </c>
      <c r="N21" s="129">
        <v>1112.4403419999999</v>
      </c>
      <c r="O21" s="129">
        <v>1159.9523529999999</v>
      </c>
      <c r="P21" s="129">
        <v>1114.0778130000001</v>
      </c>
      <c r="Q21" s="129">
        <v>1144.803521</v>
      </c>
      <c r="R21" s="129">
        <v>912.69697699999983</v>
      </c>
    </row>
    <row r="22" spans="1:18" ht="12.75" customHeight="1" x14ac:dyDescent="0.25">
      <c r="A22" s="127" t="s">
        <v>734</v>
      </c>
      <c r="B22" s="238" t="s">
        <v>453</v>
      </c>
      <c r="C22" s="239">
        <v>279405.10749000002</v>
      </c>
      <c r="D22" s="129">
        <v>13554.178936999999</v>
      </c>
      <c r="E22" s="129">
        <v>12479.759269999997</v>
      </c>
      <c r="F22" s="129">
        <v>20568.834411</v>
      </c>
      <c r="G22" s="129">
        <v>16629.937321999998</v>
      </c>
      <c r="H22" s="129">
        <v>29492.075787999998</v>
      </c>
      <c r="I22" s="129">
        <v>30924.297254000001</v>
      </c>
      <c r="J22" s="99"/>
      <c r="K22" s="127" t="s">
        <v>734</v>
      </c>
      <c r="L22" s="128" t="s">
        <v>453</v>
      </c>
      <c r="M22" s="129">
        <v>56620.715776000034</v>
      </c>
      <c r="N22" s="129">
        <v>21524.581367999996</v>
      </c>
      <c r="O22" s="129">
        <v>24667.808965999997</v>
      </c>
      <c r="P22" s="129">
        <v>18756.665143000002</v>
      </c>
      <c r="Q22" s="129">
        <v>16313.404528999996</v>
      </c>
      <c r="R22" s="129">
        <v>17872.848726</v>
      </c>
    </row>
    <row r="23" spans="1:18" ht="12.75" customHeight="1" x14ac:dyDescent="0.25">
      <c r="A23" s="127" t="s">
        <v>735</v>
      </c>
      <c r="B23" s="238" t="s">
        <v>454</v>
      </c>
      <c r="C23" s="239">
        <v>80351.100303000014</v>
      </c>
      <c r="D23" s="129">
        <v>4549.5889360000001</v>
      </c>
      <c r="E23" s="129">
        <v>6732.0390710000011</v>
      </c>
      <c r="F23" s="129">
        <v>8026.2227820000016</v>
      </c>
      <c r="G23" s="129">
        <v>6730.7989669999988</v>
      </c>
      <c r="H23" s="129">
        <v>6260.1615759999995</v>
      </c>
      <c r="I23" s="129">
        <v>6938.518615</v>
      </c>
      <c r="J23" s="99"/>
      <c r="K23" s="127" t="s">
        <v>735</v>
      </c>
      <c r="L23" s="128" t="s">
        <v>454</v>
      </c>
      <c r="M23" s="129">
        <v>5723.5286130000004</v>
      </c>
      <c r="N23" s="129">
        <v>6151.0333099999998</v>
      </c>
      <c r="O23" s="129">
        <v>8352.8411190000024</v>
      </c>
      <c r="P23" s="129">
        <v>7977.7579519999999</v>
      </c>
      <c r="Q23" s="129">
        <v>5853.9553270000015</v>
      </c>
      <c r="R23" s="129">
        <v>7054.6540349999987</v>
      </c>
    </row>
    <row r="24" spans="1:18" ht="12.75" customHeight="1" x14ac:dyDescent="0.25">
      <c r="A24" s="127" t="s">
        <v>736</v>
      </c>
      <c r="B24" s="238" t="s">
        <v>455</v>
      </c>
      <c r="C24" s="239">
        <v>171020.02771300002</v>
      </c>
      <c r="D24" s="129">
        <v>13209.212859000003</v>
      </c>
      <c r="E24" s="129">
        <v>14395.284490999999</v>
      </c>
      <c r="F24" s="129">
        <v>14532.547025999998</v>
      </c>
      <c r="G24" s="129">
        <v>12558.007743000007</v>
      </c>
      <c r="H24" s="129">
        <v>13624.368054</v>
      </c>
      <c r="I24" s="129">
        <v>14069.69727099999</v>
      </c>
      <c r="J24" s="99"/>
      <c r="K24" s="127" t="s">
        <v>736</v>
      </c>
      <c r="L24" s="128" t="s">
        <v>455</v>
      </c>
      <c r="M24" s="129">
        <v>14197.026741999996</v>
      </c>
      <c r="N24" s="129">
        <v>16299.08221</v>
      </c>
      <c r="O24" s="129">
        <v>15111.881089999999</v>
      </c>
      <c r="P24" s="129">
        <v>12657.543979999999</v>
      </c>
      <c r="Q24" s="129">
        <v>15528.762795000001</v>
      </c>
      <c r="R24" s="129">
        <v>14836.613452000003</v>
      </c>
    </row>
    <row r="25" spans="1:18" ht="12.75" customHeight="1" x14ac:dyDescent="0.25">
      <c r="A25" s="127" t="s">
        <v>737</v>
      </c>
      <c r="B25" s="238" t="s">
        <v>456</v>
      </c>
      <c r="C25" s="239">
        <v>128691.76478800001</v>
      </c>
      <c r="D25" s="129">
        <v>9735.8257079999948</v>
      </c>
      <c r="E25" s="129">
        <v>8602.7204460000012</v>
      </c>
      <c r="F25" s="129">
        <v>10546.483005000002</v>
      </c>
      <c r="G25" s="129">
        <v>9359.9102370000019</v>
      </c>
      <c r="H25" s="129">
        <v>8764.3227310000002</v>
      </c>
      <c r="I25" s="129">
        <v>11722.601453000003</v>
      </c>
      <c r="J25" s="99"/>
      <c r="K25" s="127" t="s">
        <v>737</v>
      </c>
      <c r="L25" s="128" t="s">
        <v>456</v>
      </c>
      <c r="M25" s="129">
        <v>11589.463926999999</v>
      </c>
      <c r="N25" s="129">
        <v>12281.732027000002</v>
      </c>
      <c r="O25" s="129">
        <v>10512.078480999995</v>
      </c>
      <c r="P25" s="129">
        <v>11368.259991000004</v>
      </c>
      <c r="Q25" s="129">
        <v>14199.406972000002</v>
      </c>
      <c r="R25" s="129">
        <v>10008.95981</v>
      </c>
    </row>
    <row r="26" spans="1:18" ht="12.75" customHeight="1" x14ac:dyDescent="0.25">
      <c r="A26" s="127" t="s">
        <v>738</v>
      </c>
      <c r="B26" s="238" t="s">
        <v>457</v>
      </c>
      <c r="C26" s="239">
        <v>426215.17959699983</v>
      </c>
      <c r="D26" s="129">
        <v>28355.463293000004</v>
      </c>
      <c r="E26" s="129">
        <v>33303.382635000009</v>
      </c>
      <c r="F26" s="129">
        <v>39804.86046299999</v>
      </c>
      <c r="G26" s="129">
        <v>33584.733447000006</v>
      </c>
      <c r="H26" s="129">
        <v>30883.434385999986</v>
      </c>
      <c r="I26" s="129">
        <v>37485.48568199994</v>
      </c>
      <c r="J26" s="99"/>
      <c r="K26" s="127" t="s">
        <v>738</v>
      </c>
      <c r="L26" s="128" t="s">
        <v>457</v>
      </c>
      <c r="M26" s="129">
        <v>34994.286212999992</v>
      </c>
      <c r="N26" s="129">
        <v>39885.742081000026</v>
      </c>
      <c r="O26" s="129">
        <v>38904.836880999981</v>
      </c>
      <c r="P26" s="129">
        <v>36572.997151999967</v>
      </c>
      <c r="Q26" s="129">
        <v>34568.873987999985</v>
      </c>
      <c r="R26" s="129">
        <v>37871.083376000002</v>
      </c>
    </row>
    <row r="27" spans="1:18" ht="12.75" customHeight="1" x14ac:dyDescent="0.25">
      <c r="A27" s="127" t="s">
        <v>739</v>
      </c>
      <c r="B27" s="238" t="s">
        <v>458</v>
      </c>
      <c r="C27" s="239">
        <v>387421.21840399987</v>
      </c>
      <c r="D27" s="129">
        <v>31037.919360999978</v>
      </c>
      <c r="E27" s="129">
        <v>29950.09418</v>
      </c>
      <c r="F27" s="129">
        <v>25726.546917999996</v>
      </c>
      <c r="G27" s="129">
        <v>38265.475481999973</v>
      </c>
      <c r="H27" s="129">
        <v>34497.131299999986</v>
      </c>
      <c r="I27" s="129">
        <v>28273.630778999999</v>
      </c>
      <c r="J27" s="99"/>
      <c r="K27" s="127" t="s">
        <v>739</v>
      </c>
      <c r="L27" s="128" t="s">
        <v>458</v>
      </c>
      <c r="M27" s="129">
        <v>33013.006739999983</v>
      </c>
      <c r="N27" s="129">
        <v>33146.811167</v>
      </c>
      <c r="O27" s="129">
        <v>34455.52726699999</v>
      </c>
      <c r="P27" s="129">
        <v>27270.104081999994</v>
      </c>
      <c r="Q27" s="129">
        <v>48382.463180999977</v>
      </c>
      <c r="R27" s="129">
        <v>23402.507946999976</v>
      </c>
    </row>
    <row r="28" spans="1:18" ht="12.75" customHeight="1" x14ac:dyDescent="0.25">
      <c r="A28" s="127" t="s">
        <v>740</v>
      </c>
      <c r="B28" s="238" t="s">
        <v>459</v>
      </c>
      <c r="C28" s="239">
        <v>1022569.2752139997</v>
      </c>
      <c r="D28" s="129">
        <v>96267.412651999985</v>
      </c>
      <c r="E28" s="129">
        <v>67797.391892999978</v>
      </c>
      <c r="F28" s="129">
        <v>72245.973140999966</v>
      </c>
      <c r="G28" s="129">
        <v>96546.796866999939</v>
      </c>
      <c r="H28" s="129">
        <v>92656.858663999985</v>
      </c>
      <c r="I28" s="129">
        <v>89818.593400999947</v>
      </c>
      <c r="J28" s="99"/>
      <c r="K28" s="127" t="s">
        <v>740</v>
      </c>
      <c r="L28" s="128" t="s">
        <v>459</v>
      </c>
      <c r="M28" s="129">
        <v>98519.471822999942</v>
      </c>
      <c r="N28" s="129">
        <v>83090.800351999977</v>
      </c>
      <c r="O28" s="129">
        <v>87105.180555000043</v>
      </c>
      <c r="P28" s="129">
        <v>89638.518534000046</v>
      </c>
      <c r="Q28" s="129">
        <v>72549.53983899999</v>
      </c>
      <c r="R28" s="129">
        <v>76332.737492999964</v>
      </c>
    </row>
    <row r="29" spans="1:18" ht="12.75" customHeight="1" x14ac:dyDescent="0.25">
      <c r="A29" s="127" t="s">
        <v>741</v>
      </c>
      <c r="B29" s="238" t="s">
        <v>460</v>
      </c>
      <c r="C29" s="239">
        <v>11570.509233000001</v>
      </c>
      <c r="D29" s="129">
        <v>1814.3859600000001</v>
      </c>
      <c r="E29" s="129">
        <v>480.78780400000005</v>
      </c>
      <c r="F29" s="129">
        <v>563.46100200000001</v>
      </c>
      <c r="G29" s="129">
        <v>924.64819299999999</v>
      </c>
      <c r="H29" s="129">
        <v>1105.6491820000001</v>
      </c>
      <c r="I29" s="129">
        <v>1028.9897369999999</v>
      </c>
      <c r="J29" s="99"/>
      <c r="K29" s="127" t="s">
        <v>741</v>
      </c>
      <c r="L29" s="128" t="s">
        <v>460</v>
      </c>
      <c r="M29" s="129">
        <v>1051.802183</v>
      </c>
      <c r="N29" s="129">
        <v>998.83909200000005</v>
      </c>
      <c r="O29" s="129">
        <v>986.37549299999989</v>
      </c>
      <c r="P29" s="129">
        <v>1150.897258</v>
      </c>
      <c r="Q29" s="129">
        <v>632.24695199999996</v>
      </c>
      <c r="R29" s="129">
        <v>832.426377</v>
      </c>
    </row>
    <row r="30" spans="1:18" ht="12.75" customHeight="1" x14ac:dyDescent="0.25">
      <c r="A30" s="127" t="s">
        <v>742</v>
      </c>
      <c r="B30" s="238" t="s">
        <v>461</v>
      </c>
      <c r="C30" s="239">
        <v>3895.9907889999995</v>
      </c>
      <c r="D30" s="129">
        <v>171.45874999999998</v>
      </c>
      <c r="E30" s="129">
        <v>280.47592700000001</v>
      </c>
      <c r="F30" s="129">
        <v>387.14815199999998</v>
      </c>
      <c r="G30" s="129">
        <v>282.36388799999997</v>
      </c>
      <c r="H30" s="129">
        <v>370.73327599999999</v>
      </c>
      <c r="I30" s="129">
        <v>261.14295799999996</v>
      </c>
      <c r="J30" s="99"/>
      <c r="K30" s="127" t="s">
        <v>742</v>
      </c>
      <c r="L30" s="128" t="s">
        <v>461</v>
      </c>
      <c r="M30" s="129">
        <v>505.664827</v>
      </c>
      <c r="N30" s="129">
        <v>505.60849400000001</v>
      </c>
      <c r="O30" s="129">
        <v>250.59799699999999</v>
      </c>
      <c r="P30" s="129">
        <v>138.21773500000003</v>
      </c>
      <c r="Q30" s="129">
        <v>231.47544499999998</v>
      </c>
      <c r="R30" s="129">
        <v>511.10334</v>
      </c>
    </row>
    <row r="31" spans="1:18" ht="12.75" customHeight="1" x14ac:dyDescent="0.25">
      <c r="A31" s="127" t="s">
        <v>743</v>
      </c>
      <c r="B31" s="238" t="s">
        <v>462</v>
      </c>
      <c r="C31" s="239">
        <v>14038.373931999999</v>
      </c>
      <c r="D31" s="129">
        <v>916.79955700000016</v>
      </c>
      <c r="E31" s="129">
        <v>870.24331700000016</v>
      </c>
      <c r="F31" s="129">
        <v>807.23804300000006</v>
      </c>
      <c r="G31" s="129">
        <v>978.37741400000016</v>
      </c>
      <c r="H31" s="129">
        <v>1435.6512509999998</v>
      </c>
      <c r="I31" s="129">
        <v>699.052863</v>
      </c>
      <c r="J31" s="99"/>
      <c r="K31" s="127" t="s">
        <v>743</v>
      </c>
      <c r="L31" s="128" t="s">
        <v>462</v>
      </c>
      <c r="M31" s="129">
        <v>2213.9833389999999</v>
      </c>
      <c r="N31" s="129">
        <v>1280.4767469999999</v>
      </c>
      <c r="O31" s="129">
        <v>1357.132327</v>
      </c>
      <c r="P31" s="129">
        <v>729.63695500000006</v>
      </c>
      <c r="Q31" s="129">
        <v>1500.742782</v>
      </c>
      <c r="R31" s="129">
        <v>1249.0393370000002</v>
      </c>
    </row>
    <row r="32" spans="1:18" ht="12.75" customHeight="1" x14ac:dyDescent="0.25">
      <c r="A32" s="127" t="s">
        <v>744</v>
      </c>
      <c r="B32" s="238" t="s">
        <v>463</v>
      </c>
      <c r="C32" s="239">
        <v>21653.035981000001</v>
      </c>
      <c r="D32" s="129">
        <v>584.97052900000006</v>
      </c>
      <c r="E32" s="129">
        <v>3273.8544829999996</v>
      </c>
      <c r="F32" s="129">
        <v>5085.9999389999984</v>
      </c>
      <c r="G32" s="129">
        <v>2264.1361710000001</v>
      </c>
      <c r="H32" s="129">
        <v>2727.8077599999997</v>
      </c>
      <c r="I32" s="129">
        <v>389.5679419999999</v>
      </c>
      <c r="J32" s="99"/>
      <c r="K32" s="127" t="s">
        <v>744</v>
      </c>
      <c r="L32" s="128" t="s">
        <v>463</v>
      </c>
      <c r="M32" s="129">
        <v>1216.5570820000003</v>
      </c>
      <c r="N32" s="129">
        <v>962.28091400000017</v>
      </c>
      <c r="O32" s="129">
        <v>646.16384099999993</v>
      </c>
      <c r="P32" s="129">
        <v>2160.155663</v>
      </c>
      <c r="Q32" s="129">
        <v>716.55427099999986</v>
      </c>
      <c r="R32" s="129">
        <v>1624.9873860000002</v>
      </c>
    </row>
    <row r="33" spans="1:18" ht="12.75" customHeight="1" x14ac:dyDescent="0.25">
      <c r="A33" s="127" t="s">
        <v>745</v>
      </c>
      <c r="B33" s="238" t="s">
        <v>298</v>
      </c>
      <c r="C33" s="239">
        <v>6876.5656870000003</v>
      </c>
      <c r="D33" s="129">
        <v>351.98541599999999</v>
      </c>
      <c r="E33" s="129">
        <v>284.24049200000007</v>
      </c>
      <c r="F33" s="129">
        <v>725.0201790000001</v>
      </c>
      <c r="G33" s="129">
        <v>444.68042500000001</v>
      </c>
      <c r="H33" s="129">
        <v>859.85915599999987</v>
      </c>
      <c r="I33" s="129">
        <v>625.55199700000014</v>
      </c>
      <c r="J33" s="99"/>
      <c r="K33" s="127" t="s">
        <v>745</v>
      </c>
      <c r="L33" s="128" t="s">
        <v>298</v>
      </c>
      <c r="M33" s="129">
        <v>608.9868909999999</v>
      </c>
      <c r="N33" s="129">
        <v>598.3249350000001</v>
      </c>
      <c r="O33" s="129">
        <v>751.38314500000001</v>
      </c>
      <c r="P33" s="129">
        <v>395.26497099999995</v>
      </c>
      <c r="Q33" s="129">
        <v>593.02626799999985</v>
      </c>
      <c r="R33" s="129">
        <v>638.24181200000021</v>
      </c>
    </row>
    <row r="34" spans="1:18" ht="12.75" customHeight="1" x14ac:dyDescent="0.25">
      <c r="A34" s="127" t="s">
        <v>746</v>
      </c>
      <c r="B34" s="238" t="s">
        <v>339</v>
      </c>
      <c r="C34" s="239">
        <v>49508.317391999997</v>
      </c>
      <c r="D34" s="129">
        <v>3432.2278439999982</v>
      </c>
      <c r="E34" s="129">
        <v>3071.583118</v>
      </c>
      <c r="F34" s="129">
        <v>3876.0046839999995</v>
      </c>
      <c r="G34" s="129">
        <v>5458.5004829999998</v>
      </c>
      <c r="H34" s="129">
        <v>5902.5448900000001</v>
      </c>
      <c r="I34" s="129">
        <v>3702.6610909999999</v>
      </c>
      <c r="J34" s="99"/>
      <c r="K34" s="127" t="s">
        <v>746</v>
      </c>
      <c r="L34" s="128" t="s">
        <v>339</v>
      </c>
      <c r="M34" s="129">
        <v>4143.8757679999999</v>
      </c>
      <c r="N34" s="129">
        <v>3645.7661520000011</v>
      </c>
      <c r="O34" s="129">
        <v>2915.6500330000003</v>
      </c>
      <c r="P34" s="129">
        <v>3892.192736</v>
      </c>
      <c r="Q34" s="129">
        <v>3747.7664209999994</v>
      </c>
      <c r="R34" s="129">
        <v>5719.544171999999</v>
      </c>
    </row>
    <row r="35" spans="1:18" ht="12.75" customHeight="1" x14ac:dyDescent="0.25">
      <c r="A35" s="127" t="s">
        <v>747</v>
      </c>
      <c r="B35" s="238" t="s">
        <v>464</v>
      </c>
      <c r="C35" s="239">
        <v>642.72367600000007</v>
      </c>
      <c r="D35" s="129">
        <v>0</v>
      </c>
      <c r="E35" s="129">
        <v>0.39330900000000002</v>
      </c>
      <c r="F35" s="129">
        <v>69.571539999999999</v>
      </c>
      <c r="G35" s="129">
        <v>270.79594500000002</v>
      </c>
      <c r="H35" s="129">
        <v>97.041179999999997</v>
      </c>
      <c r="I35" s="129">
        <v>0.27865600000000001</v>
      </c>
      <c r="J35" s="99"/>
      <c r="K35" s="127" t="s">
        <v>747</v>
      </c>
      <c r="L35" s="128" t="s">
        <v>464</v>
      </c>
      <c r="M35" s="129">
        <v>73.975260000000006</v>
      </c>
      <c r="N35" s="129">
        <v>54.079516999999996</v>
      </c>
      <c r="O35" s="129">
        <v>0</v>
      </c>
      <c r="P35" s="129">
        <v>0</v>
      </c>
      <c r="Q35" s="129">
        <v>71.726749999999996</v>
      </c>
      <c r="R35" s="129">
        <v>4.8615189999999995</v>
      </c>
    </row>
    <row r="36" spans="1:18" ht="12.75" customHeight="1" x14ac:dyDescent="0.25">
      <c r="A36" s="127" t="s">
        <v>748</v>
      </c>
      <c r="B36" s="238" t="s">
        <v>465</v>
      </c>
      <c r="C36" s="239">
        <v>2314.3149950000002</v>
      </c>
      <c r="D36" s="129">
        <v>145.311104</v>
      </c>
      <c r="E36" s="129">
        <v>48.769285000000004</v>
      </c>
      <c r="F36" s="129">
        <v>327.32021500000002</v>
      </c>
      <c r="G36" s="129">
        <v>124.344875</v>
      </c>
      <c r="H36" s="129">
        <v>66.034992000000003</v>
      </c>
      <c r="I36" s="129">
        <v>127.89188999999999</v>
      </c>
      <c r="J36" s="99"/>
      <c r="K36" s="127" t="s">
        <v>748</v>
      </c>
      <c r="L36" s="128" t="s">
        <v>465</v>
      </c>
      <c r="M36" s="129">
        <v>476.693129</v>
      </c>
      <c r="N36" s="129">
        <v>275.84698499999996</v>
      </c>
      <c r="O36" s="129">
        <v>256.60676999999998</v>
      </c>
      <c r="P36" s="129">
        <v>40.867940000000004</v>
      </c>
      <c r="Q36" s="129">
        <v>186.710465</v>
      </c>
      <c r="R36" s="129">
        <v>237.91734500000001</v>
      </c>
    </row>
    <row r="37" spans="1:18" ht="12.75" customHeight="1" x14ac:dyDescent="0.25">
      <c r="A37" s="127" t="s">
        <v>749</v>
      </c>
      <c r="B37" s="238" t="s">
        <v>466</v>
      </c>
      <c r="C37" s="239">
        <v>369.75756000000001</v>
      </c>
      <c r="D37" s="129">
        <v>2.6961599999999999</v>
      </c>
      <c r="E37" s="129">
        <v>5.3923199999999998</v>
      </c>
      <c r="F37" s="129">
        <v>2.6961599999999999</v>
      </c>
      <c r="G37" s="129">
        <v>9.3605999999999998</v>
      </c>
      <c r="H37" s="129">
        <v>6.2404000000000002</v>
      </c>
      <c r="I37" s="129">
        <v>3.1202000000000001</v>
      </c>
      <c r="J37" s="219"/>
      <c r="K37" s="127" t="s">
        <v>749</v>
      </c>
      <c r="L37" s="128" t="s">
        <v>466</v>
      </c>
      <c r="M37" s="129">
        <v>5.3719999999999999</v>
      </c>
      <c r="N37" s="129">
        <v>13.255200000000002</v>
      </c>
      <c r="O37" s="129">
        <v>125.97821</v>
      </c>
      <c r="P37" s="129">
        <v>35.057969999999997</v>
      </c>
      <c r="Q37" s="129">
        <v>108.80356</v>
      </c>
      <c r="R37" s="129">
        <v>51.784779999999998</v>
      </c>
    </row>
    <row r="38" spans="1:18" ht="12.75" customHeight="1" x14ac:dyDescent="0.25">
      <c r="A38" s="127" t="s">
        <v>751</v>
      </c>
      <c r="B38" s="238" t="s">
        <v>467</v>
      </c>
      <c r="C38" s="239">
        <v>64505.033834000002</v>
      </c>
      <c r="D38" s="129">
        <v>4961.1157730000004</v>
      </c>
      <c r="E38" s="129">
        <v>3742.542946</v>
      </c>
      <c r="F38" s="129">
        <v>5832.6303719999996</v>
      </c>
      <c r="G38" s="129">
        <v>3934.8557519999995</v>
      </c>
      <c r="H38" s="129">
        <v>4974.4812030000003</v>
      </c>
      <c r="I38" s="129">
        <v>4738.2546049999992</v>
      </c>
      <c r="J38" s="99"/>
      <c r="K38" s="127" t="s">
        <v>751</v>
      </c>
      <c r="L38" s="128" t="s">
        <v>467</v>
      </c>
      <c r="M38" s="129">
        <v>4386.5186600000006</v>
      </c>
      <c r="N38" s="129">
        <v>7482.4906770000007</v>
      </c>
      <c r="O38" s="129">
        <v>6673.7645519999996</v>
      </c>
      <c r="P38" s="129">
        <v>5891.9890010000008</v>
      </c>
      <c r="Q38" s="129">
        <v>6759.5908639999998</v>
      </c>
      <c r="R38" s="129">
        <v>5126.7994289999997</v>
      </c>
    </row>
    <row r="39" spans="1:18" ht="12.75" customHeight="1" x14ac:dyDescent="0.25">
      <c r="A39" s="127" t="s">
        <v>755</v>
      </c>
      <c r="B39" s="238" t="s">
        <v>700</v>
      </c>
      <c r="C39" s="239">
        <v>3169.9143140000001</v>
      </c>
      <c r="D39" s="129">
        <v>27.912253</v>
      </c>
      <c r="E39" s="129">
        <v>104.0706</v>
      </c>
      <c r="F39" s="129">
        <v>238.11889199999999</v>
      </c>
      <c r="G39" s="129">
        <v>147.17876999999999</v>
      </c>
      <c r="H39" s="129">
        <v>264.67607800000002</v>
      </c>
      <c r="I39" s="129">
        <v>657.22437900000011</v>
      </c>
      <c r="J39" s="99"/>
      <c r="K39" s="127" t="s">
        <v>755</v>
      </c>
      <c r="L39" s="128" t="s">
        <v>700</v>
      </c>
      <c r="M39" s="129">
        <v>3.1738240000000002</v>
      </c>
      <c r="N39" s="129">
        <v>896.28141200000005</v>
      </c>
      <c r="O39" s="129">
        <v>626.49119999999994</v>
      </c>
      <c r="P39" s="129">
        <v>13.788406999999999</v>
      </c>
      <c r="Q39" s="129">
        <v>0</v>
      </c>
      <c r="R39" s="129">
        <v>190.99849900000001</v>
      </c>
    </row>
    <row r="40" spans="1:18" ht="12.75" customHeight="1" x14ac:dyDescent="0.25">
      <c r="A40" s="127" t="s">
        <v>752</v>
      </c>
      <c r="B40" s="238" t="s">
        <v>468</v>
      </c>
      <c r="C40" s="239">
        <v>271.28666399999997</v>
      </c>
      <c r="D40" s="129">
        <v>0</v>
      </c>
      <c r="E40" s="129">
        <v>0</v>
      </c>
      <c r="F40" s="129">
        <v>1.453103</v>
      </c>
      <c r="G40" s="129">
        <v>137.314401</v>
      </c>
      <c r="H40" s="129">
        <v>0</v>
      </c>
      <c r="I40" s="129">
        <v>0</v>
      </c>
      <c r="J40" s="99"/>
      <c r="K40" s="127" t="s">
        <v>752</v>
      </c>
      <c r="L40" s="128" t="s">
        <v>468</v>
      </c>
      <c r="M40" s="129">
        <v>0</v>
      </c>
      <c r="N40" s="129">
        <v>132.51916</v>
      </c>
      <c r="O40" s="129">
        <v>0</v>
      </c>
      <c r="P40" s="129">
        <v>0</v>
      </c>
      <c r="Q40" s="129">
        <v>0</v>
      </c>
      <c r="R40" s="129">
        <v>0</v>
      </c>
    </row>
    <row r="41" spans="1:18" ht="12.75" customHeight="1" x14ac:dyDescent="0.25">
      <c r="A41" s="127" t="s">
        <v>753</v>
      </c>
      <c r="B41" s="238" t="s">
        <v>469</v>
      </c>
      <c r="C41" s="239">
        <v>217558.33632900001</v>
      </c>
      <c r="D41" s="129">
        <v>17278.411218000001</v>
      </c>
      <c r="E41" s="129">
        <v>11660.312192000001</v>
      </c>
      <c r="F41" s="129">
        <v>25553.85816</v>
      </c>
      <c r="G41" s="129">
        <v>24125.947409999997</v>
      </c>
      <c r="H41" s="129">
        <v>29362.248312</v>
      </c>
      <c r="I41" s="129">
        <v>23400.497374999999</v>
      </c>
      <c r="J41" s="99"/>
      <c r="K41" s="127" t="s">
        <v>753</v>
      </c>
      <c r="L41" s="128" t="s">
        <v>469</v>
      </c>
      <c r="M41" s="129">
        <v>18995.384594000003</v>
      </c>
      <c r="N41" s="129">
        <v>17271.731390000004</v>
      </c>
      <c r="O41" s="129">
        <v>21968.337578000002</v>
      </c>
      <c r="P41" s="129">
        <v>10655.9671</v>
      </c>
      <c r="Q41" s="129">
        <v>11591.448692999998</v>
      </c>
      <c r="R41" s="129">
        <v>5694.1923070000003</v>
      </c>
    </row>
    <row r="42" spans="1:18" ht="12.75" customHeight="1" x14ac:dyDescent="0.25">
      <c r="A42" s="290" t="s">
        <v>754</v>
      </c>
      <c r="B42" s="259" t="s">
        <v>701</v>
      </c>
      <c r="C42" s="242">
        <v>146.39452699999998</v>
      </c>
      <c r="D42" s="260">
        <v>19.334568000000001</v>
      </c>
      <c r="E42" s="260">
        <v>0.19753899999999999</v>
      </c>
      <c r="F42" s="260">
        <v>9.046304000000001</v>
      </c>
      <c r="G42" s="260">
        <v>30.034905000000002</v>
      </c>
      <c r="H42" s="260">
        <v>44.298483999999995</v>
      </c>
      <c r="I42" s="260">
        <v>0</v>
      </c>
      <c r="J42" s="260"/>
      <c r="K42" s="284" t="s">
        <v>754</v>
      </c>
      <c r="L42" s="241" t="s">
        <v>701</v>
      </c>
      <c r="M42" s="260">
        <v>7.9277499999999996</v>
      </c>
      <c r="N42" s="260">
        <v>9.0623079999999998</v>
      </c>
      <c r="O42" s="260">
        <v>2.620638</v>
      </c>
      <c r="P42" s="260">
        <v>0</v>
      </c>
      <c r="Q42" s="260">
        <v>1.8529070000000001</v>
      </c>
      <c r="R42" s="260">
        <v>22.019123999999998</v>
      </c>
    </row>
    <row r="43" spans="1:18" ht="9" customHeight="1" x14ac:dyDescent="0.25">
      <c r="A43" s="14"/>
      <c r="B43" s="14"/>
      <c r="C43" s="1"/>
      <c r="I43" s="76" t="s">
        <v>291</v>
      </c>
      <c r="J43" s="76"/>
      <c r="K43" s="27" t="s">
        <v>335</v>
      </c>
      <c r="L43" s="75"/>
      <c r="M43" s="39"/>
      <c r="N43" s="39"/>
      <c r="O43" s="39"/>
      <c r="P43" s="39"/>
      <c r="Q43" s="39"/>
      <c r="R43" s="39"/>
    </row>
    <row r="44" spans="1:18" ht="9" customHeight="1" x14ac:dyDescent="0.25">
      <c r="A44" s="14"/>
      <c r="B44" s="14"/>
      <c r="C44" s="1"/>
      <c r="I44" s="39"/>
      <c r="J44" s="39"/>
      <c r="K44" s="27" t="s">
        <v>290</v>
      </c>
      <c r="L44" s="75"/>
      <c r="M44" s="39"/>
      <c r="N44" s="39"/>
      <c r="O44" s="39"/>
      <c r="P44" s="39"/>
      <c r="Q44" s="39"/>
      <c r="R44" s="39"/>
    </row>
    <row r="45" spans="1:18" ht="9" customHeight="1" x14ac:dyDescent="0.25">
      <c r="A45" s="15"/>
      <c r="B45" s="15"/>
      <c r="C45" s="1"/>
      <c r="I45" s="39"/>
      <c r="J45" s="39"/>
      <c r="K45" s="28" t="s">
        <v>381</v>
      </c>
      <c r="L45" s="28"/>
      <c r="M45" s="39"/>
      <c r="N45" s="39"/>
      <c r="O45" s="39"/>
      <c r="P45" s="39"/>
      <c r="Q45" s="39"/>
      <c r="R45" s="39"/>
    </row>
    <row r="46" spans="1:18" ht="9" customHeight="1" x14ac:dyDescent="0.25">
      <c r="I46" s="39"/>
      <c r="J46" s="39"/>
      <c r="K46" s="56" t="s">
        <v>477</v>
      </c>
      <c r="L46" s="39"/>
      <c r="M46" s="39"/>
      <c r="N46" s="39"/>
      <c r="O46" s="39"/>
      <c r="P46" s="39"/>
      <c r="Q46" s="39"/>
      <c r="R46" s="39"/>
    </row>
    <row r="47" spans="1:18" ht="12" customHeight="1" x14ac:dyDescent="0.25"/>
    <row r="48" spans="1:1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</sheetData>
  <mergeCells count="2">
    <mergeCell ref="A4:A5"/>
    <mergeCell ref="K4:K5"/>
  </mergeCells>
  <phoneticPr fontId="22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colBreaks count="1" manualBreakCount="1">
    <brk id="10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BEB"/>
    <pageSetUpPr autoPageBreaks="0"/>
  </sheetPr>
  <dimension ref="A1:S126"/>
  <sheetViews>
    <sheetView showGridLines="0" defaultGridColor="0" colorId="8" zoomScale="150" zoomScaleNormal="150" zoomScaleSheetLayoutView="100" workbookViewId="0">
      <selection activeCell="T10" sqref="T10"/>
    </sheetView>
  </sheetViews>
  <sheetFormatPr baseColWidth="10" defaultColWidth="11.28515625" defaultRowHeight="14.1" customHeight="1" x14ac:dyDescent="0.25"/>
  <cols>
    <col min="1" max="1" width="5.28515625" style="2" customWidth="1"/>
    <col min="2" max="2" width="8.140625" style="2" customWidth="1"/>
    <col min="3" max="3" width="27.7109375" style="2" customWidth="1"/>
    <col min="4" max="4" width="7" style="2" customWidth="1"/>
    <col min="5" max="5" width="5.7109375" style="2" bestFit="1" customWidth="1"/>
    <col min="6" max="6" width="6.140625" style="2" bestFit="1" customWidth="1"/>
    <col min="7" max="9" width="5.7109375" style="2" bestFit="1" customWidth="1"/>
    <col min="10" max="10" width="5" style="2" customWidth="1"/>
    <col min="11" max="11" width="7.140625" style="2" customWidth="1"/>
    <col min="12" max="12" width="27.7109375" style="2" customWidth="1"/>
    <col min="13" max="15" width="5.140625" style="2" customWidth="1"/>
    <col min="16" max="16" width="6.42578125" style="2" customWidth="1"/>
    <col min="17" max="17" width="5.140625" style="2" customWidth="1"/>
    <col min="18" max="18" width="6.42578125" style="2" bestFit="1" customWidth="1"/>
    <col min="19" max="19" width="6.140625" style="2" customWidth="1"/>
    <col min="20" max="20" width="8.42578125" style="2" customWidth="1"/>
    <col min="21" max="16384" width="11.28515625" style="2"/>
  </cols>
  <sheetData>
    <row r="1" spans="1:19" ht="15.95" customHeight="1" x14ac:dyDescent="0.25">
      <c r="A1" s="59" t="s">
        <v>808</v>
      </c>
      <c r="B1" s="59"/>
    </row>
    <row r="2" spans="1:19" ht="12" customHeight="1" x14ac:dyDescent="0.25">
      <c r="A2" s="126" t="s">
        <v>338</v>
      </c>
      <c r="B2" s="126"/>
      <c r="C2" s="126"/>
      <c r="D2" s="221"/>
      <c r="E2" s="221"/>
      <c r="F2" s="126" t="s">
        <v>338</v>
      </c>
      <c r="G2" s="221"/>
      <c r="H2" s="221"/>
      <c r="I2" s="221"/>
      <c r="J2" s="52" t="s">
        <v>350</v>
      </c>
      <c r="K2" s="52"/>
      <c r="M2" s="221"/>
    </row>
    <row r="3" spans="1:19" ht="3" customHeight="1" x14ac:dyDescent="0.25">
      <c r="A3" s="5"/>
      <c r="B3" s="5"/>
      <c r="C3" s="5"/>
      <c r="D3" s="5"/>
      <c r="J3" s="52"/>
      <c r="K3" s="52"/>
    </row>
    <row r="4" spans="1:19" ht="24.95" customHeight="1" thickBot="1" x14ac:dyDescent="0.3">
      <c r="A4" s="228" t="s">
        <v>249</v>
      </c>
      <c r="B4" s="200" t="s">
        <v>367</v>
      </c>
      <c r="C4" s="222" t="s">
        <v>359</v>
      </c>
      <c r="D4" s="223" t="s">
        <v>251</v>
      </c>
      <c r="E4" s="222" t="s">
        <v>284</v>
      </c>
      <c r="F4" s="222" t="s">
        <v>285</v>
      </c>
      <c r="G4" s="222" t="s">
        <v>264</v>
      </c>
      <c r="H4" s="222" t="s">
        <v>265</v>
      </c>
      <c r="I4" s="224" t="s">
        <v>266</v>
      </c>
      <c r="J4" s="224" t="s">
        <v>249</v>
      </c>
      <c r="K4" s="291" t="s">
        <v>367</v>
      </c>
      <c r="L4" s="222" t="s">
        <v>359</v>
      </c>
      <c r="M4" s="224" t="s">
        <v>267</v>
      </c>
      <c r="N4" s="222" t="s">
        <v>268</v>
      </c>
      <c r="O4" s="222" t="s">
        <v>269</v>
      </c>
      <c r="P4" s="222" t="s">
        <v>237</v>
      </c>
      <c r="Q4" s="222" t="s">
        <v>271</v>
      </c>
      <c r="R4" s="222" t="s">
        <v>272</v>
      </c>
      <c r="S4" s="224" t="s">
        <v>273</v>
      </c>
    </row>
    <row r="5" spans="1:19" ht="5.0999999999999996" customHeight="1" thickTop="1" x14ac:dyDescent="0.25">
      <c r="A5" s="24"/>
      <c r="B5" s="24"/>
      <c r="C5" s="25"/>
      <c r="D5" s="220"/>
      <c r="E5" s="218"/>
      <c r="F5" s="218"/>
      <c r="G5" s="218"/>
      <c r="H5" s="218"/>
      <c r="I5" s="218"/>
      <c r="J5" s="24"/>
      <c r="K5" s="24"/>
      <c r="L5" s="25"/>
      <c r="M5" s="218"/>
      <c r="N5" s="218"/>
      <c r="O5" s="218"/>
      <c r="P5" s="218"/>
      <c r="Q5" s="218"/>
      <c r="R5" s="218"/>
      <c r="S5" s="218"/>
    </row>
    <row r="6" spans="1:19" ht="12.75" customHeight="1" x14ac:dyDescent="0.25">
      <c r="A6" s="127">
        <v>1</v>
      </c>
      <c r="B6" s="127" t="s">
        <v>59</v>
      </c>
      <c r="C6" s="238" t="s">
        <v>606</v>
      </c>
      <c r="D6" s="194">
        <v>1246384.3106470001</v>
      </c>
      <c r="E6" s="129">
        <v>97944.249829999986</v>
      </c>
      <c r="F6" s="129">
        <v>66680.37812400001</v>
      </c>
      <c r="G6" s="129">
        <v>133721.17004</v>
      </c>
      <c r="H6" s="129">
        <v>87063.71336899999</v>
      </c>
      <c r="I6" s="129">
        <v>140181.845707</v>
      </c>
      <c r="J6" s="127">
        <v>1</v>
      </c>
      <c r="K6" s="127" t="s">
        <v>59</v>
      </c>
      <c r="L6" s="238" t="s">
        <v>606</v>
      </c>
      <c r="M6" s="129">
        <v>104465.73862800001</v>
      </c>
      <c r="N6" s="129">
        <v>63472.519412000009</v>
      </c>
      <c r="O6" s="129">
        <v>137760.71986700001</v>
      </c>
      <c r="P6" s="129">
        <v>120730.00223399999</v>
      </c>
      <c r="Q6" s="129">
        <v>74257.42770700001</v>
      </c>
      <c r="R6" s="129">
        <v>84739.982791999995</v>
      </c>
      <c r="S6" s="129">
        <v>135366.56293700001</v>
      </c>
    </row>
    <row r="7" spans="1:19" ht="12.75" customHeight="1" x14ac:dyDescent="0.25">
      <c r="A7" s="130">
        <v>2</v>
      </c>
      <c r="B7" s="127" t="s">
        <v>175</v>
      </c>
      <c r="C7" s="238" t="s">
        <v>609</v>
      </c>
      <c r="D7" s="194">
        <v>828481.30803199997</v>
      </c>
      <c r="E7" s="129">
        <v>80173.943520000001</v>
      </c>
      <c r="F7" s="129">
        <v>53621.799950999994</v>
      </c>
      <c r="G7" s="129">
        <v>78360.188408999995</v>
      </c>
      <c r="H7" s="129">
        <v>60876.594112000006</v>
      </c>
      <c r="I7" s="129">
        <v>77174.616852000006</v>
      </c>
      <c r="J7" s="130">
        <v>2</v>
      </c>
      <c r="K7" s="127" t="s">
        <v>175</v>
      </c>
      <c r="L7" s="238" t="s">
        <v>609</v>
      </c>
      <c r="M7" s="129">
        <v>62208.710515999992</v>
      </c>
      <c r="N7" s="129">
        <v>87102.899395999993</v>
      </c>
      <c r="O7" s="129">
        <v>77680.708955000009</v>
      </c>
      <c r="P7" s="129">
        <v>34347.213513999995</v>
      </c>
      <c r="Q7" s="129">
        <v>52703.221076000002</v>
      </c>
      <c r="R7" s="129">
        <v>107628.69301100001</v>
      </c>
      <c r="S7" s="129">
        <v>56602.718719999997</v>
      </c>
    </row>
    <row r="8" spans="1:19" ht="12.75" customHeight="1" x14ac:dyDescent="0.25">
      <c r="A8" s="130">
        <v>3</v>
      </c>
      <c r="B8" s="127" t="s">
        <v>174</v>
      </c>
      <c r="C8" s="238" t="s">
        <v>607</v>
      </c>
      <c r="D8" s="194">
        <v>720758.96442899993</v>
      </c>
      <c r="E8" s="129">
        <v>70513.813573000007</v>
      </c>
      <c r="F8" s="129">
        <v>43769.555540000001</v>
      </c>
      <c r="G8" s="129">
        <v>44912.625572999983</v>
      </c>
      <c r="H8" s="129">
        <v>67661.405086999992</v>
      </c>
      <c r="I8" s="129">
        <v>65876.221288000001</v>
      </c>
      <c r="J8" s="130">
        <v>3</v>
      </c>
      <c r="K8" s="127" t="s">
        <v>174</v>
      </c>
      <c r="L8" s="238" t="s">
        <v>607</v>
      </c>
      <c r="M8" s="129">
        <v>61235.505293000009</v>
      </c>
      <c r="N8" s="129">
        <v>75297.020831999995</v>
      </c>
      <c r="O8" s="129">
        <v>63046.262076999999</v>
      </c>
      <c r="P8" s="129">
        <v>59950.449757999995</v>
      </c>
      <c r="Q8" s="129">
        <v>67035.656341000009</v>
      </c>
      <c r="R8" s="129">
        <v>50610.291822000007</v>
      </c>
      <c r="S8" s="129">
        <v>50850.157245000009</v>
      </c>
    </row>
    <row r="9" spans="1:19" ht="12.75" customHeight="1" x14ac:dyDescent="0.25">
      <c r="A9" s="130">
        <v>4</v>
      </c>
      <c r="B9" s="127" t="s">
        <v>176</v>
      </c>
      <c r="C9" s="238" t="s">
        <v>608</v>
      </c>
      <c r="D9" s="194">
        <v>622914.72824099998</v>
      </c>
      <c r="E9" s="129">
        <v>3193.466621</v>
      </c>
      <c r="F9" s="129">
        <v>24263.209532000001</v>
      </c>
      <c r="G9" s="129">
        <v>103144.085569</v>
      </c>
      <c r="H9" s="129">
        <v>41361.678565999995</v>
      </c>
      <c r="I9" s="129">
        <v>37896.306684000003</v>
      </c>
      <c r="J9" s="130">
        <v>4</v>
      </c>
      <c r="K9" s="127" t="s">
        <v>176</v>
      </c>
      <c r="L9" s="238" t="s">
        <v>608</v>
      </c>
      <c r="M9" s="129">
        <v>42785.456647000006</v>
      </c>
      <c r="N9" s="129">
        <v>83206.752193999986</v>
      </c>
      <c r="O9" s="129">
        <v>47820.985232999999</v>
      </c>
      <c r="P9" s="129">
        <v>96445.027248999977</v>
      </c>
      <c r="Q9" s="129">
        <v>71997.290341</v>
      </c>
      <c r="R9" s="129">
        <v>31485.892255000002</v>
      </c>
      <c r="S9" s="129">
        <v>39314.57735</v>
      </c>
    </row>
    <row r="10" spans="1:19" ht="12.75" customHeight="1" x14ac:dyDescent="0.25">
      <c r="A10" s="130">
        <v>5</v>
      </c>
      <c r="B10" s="127" t="s">
        <v>178</v>
      </c>
      <c r="C10" s="238" t="s">
        <v>780</v>
      </c>
      <c r="D10" s="194">
        <v>185200.01245099999</v>
      </c>
      <c r="E10" s="129">
        <v>30375.674118999992</v>
      </c>
      <c r="F10" s="129">
        <v>18747.827089999995</v>
      </c>
      <c r="G10" s="129">
        <v>4875.6212060000007</v>
      </c>
      <c r="H10" s="129">
        <v>36475.795318999997</v>
      </c>
      <c r="I10" s="129">
        <v>11665.155633999999</v>
      </c>
      <c r="J10" s="130">
        <v>5</v>
      </c>
      <c r="K10" s="127" t="s">
        <v>178</v>
      </c>
      <c r="L10" s="238" t="s">
        <v>780</v>
      </c>
      <c r="M10" s="129">
        <v>3951.4917600000003</v>
      </c>
      <c r="N10" s="129">
        <v>14573.402816999998</v>
      </c>
      <c r="O10" s="129">
        <v>7323.5745299999999</v>
      </c>
      <c r="P10" s="129">
        <v>9676.7467869999982</v>
      </c>
      <c r="Q10" s="129">
        <v>8966.5218380000006</v>
      </c>
      <c r="R10" s="129">
        <v>13955.216195000001</v>
      </c>
      <c r="S10" s="129">
        <v>24612.985155999999</v>
      </c>
    </row>
    <row r="11" spans="1:19" ht="12.75" customHeight="1" x14ac:dyDescent="0.25">
      <c r="A11" s="130">
        <v>6</v>
      </c>
      <c r="B11" s="127" t="s">
        <v>187</v>
      </c>
      <c r="C11" s="238" t="s">
        <v>613</v>
      </c>
      <c r="D11" s="194">
        <v>145319.46372199999</v>
      </c>
      <c r="E11" s="129">
        <v>6966.1199059999999</v>
      </c>
      <c r="F11" s="129">
        <v>8252.990135</v>
      </c>
      <c r="G11" s="129">
        <v>7412.437336</v>
      </c>
      <c r="H11" s="129">
        <v>12564.441351000001</v>
      </c>
      <c r="I11" s="129">
        <v>13547.036121000003</v>
      </c>
      <c r="J11" s="130">
        <v>6</v>
      </c>
      <c r="K11" s="127" t="s">
        <v>187</v>
      </c>
      <c r="L11" s="238" t="s">
        <v>613</v>
      </c>
      <c r="M11" s="129">
        <v>12372.396413999999</v>
      </c>
      <c r="N11" s="129">
        <v>15741.367081</v>
      </c>
      <c r="O11" s="129">
        <v>18362.278874999996</v>
      </c>
      <c r="P11" s="129">
        <v>15292.597360000002</v>
      </c>
      <c r="Q11" s="129">
        <v>14640.235852999998</v>
      </c>
      <c r="R11" s="129">
        <v>11116.390137</v>
      </c>
      <c r="S11" s="129">
        <v>9051.1731530000015</v>
      </c>
    </row>
    <row r="12" spans="1:19" ht="12.75" customHeight="1" x14ac:dyDescent="0.25">
      <c r="A12" s="130">
        <v>7</v>
      </c>
      <c r="B12" s="127" t="s">
        <v>180</v>
      </c>
      <c r="C12" s="238" t="s">
        <v>612</v>
      </c>
      <c r="D12" s="194">
        <v>143625.813646</v>
      </c>
      <c r="E12" s="129">
        <v>8509.5778200000004</v>
      </c>
      <c r="F12" s="129">
        <v>6812.051864</v>
      </c>
      <c r="G12" s="129">
        <v>10941.113758</v>
      </c>
      <c r="H12" s="129">
        <v>7645.4508410000008</v>
      </c>
      <c r="I12" s="129">
        <v>10234.380285000001</v>
      </c>
      <c r="J12" s="130">
        <v>7</v>
      </c>
      <c r="K12" s="127" t="s">
        <v>180</v>
      </c>
      <c r="L12" s="238" t="s">
        <v>612</v>
      </c>
      <c r="M12" s="129">
        <v>10838.087645</v>
      </c>
      <c r="N12" s="129">
        <v>17412.963415000002</v>
      </c>
      <c r="O12" s="129">
        <v>24943.550624</v>
      </c>
      <c r="P12" s="129">
        <v>16597.10255</v>
      </c>
      <c r="Q12" s="129">
        <v>3925.9667590000004</v>
      </c>
      <c r="R12" s="129">
        <v>17033.784546000003</v>
      </c>
      <c r="S12" s="129">
        <v>8731.7835390000018</v>
      </c>
    </row>
    <row r="13" spans="1:19" ht="12.75" customHeight="1" x14ac:dyDescent="0.25">
      <c r="A13" s="130">
        <v>8</v>
      </c>
      <c r="B13" s="127" t="s">
        <v>352</v>
      </c>
      <c r="C13" s="238" t="s">
        <v>611</v>
      </c>
      <c r="D13" s="194">
        <v>132429.75773700001</v>
      </c>
      <c r="E13" s="129">
        <v>6666.9592249999996</v>
      </c>
      <c r="F13" s="129">
        <v>15184.950391999999</v>
      </c>
      <c r="G13" s="129">
        <v>1594.4739320000001</v>
      </c>
      <c r="H13" s="129">
        <v>19311.299545000002</v>
      </c>
      <c r="I13" s="129">
        <v>17130.235746999999</v>
      </c>
      <c r="J13" s="130">
        <v>8</v>
      </c>
      <c r="K13" s="127" t="s">
        <v>352</v>
      </c>
      <c r="L13" s="238" t="s">
        <v>611</v>
      </c>
      <c r="M13" s="129">
        <v>7593.6265730000005</v>
      </c>
      <c r="N13" s="129">
        <v>15189.363117000001</v>
      </c>
      <c r="O13" s="129">
        <v>14716.080586</v>
      </c>
      <c r="P13" s="129">
        <v>6191.0362850000001</v>
      </c>
      <c r="Q13" s="129">
        <v>2244.6713399999999</v>
      </c>
      <c r="R13" s="129">
        <v>23490.877348999999</v>
      </c>
      <c r="S13" s="129">
        <v>3116.183646</v>
      </c>
    </row>
    <row r="14" spans="1:19" ht="12.75" customHeight="1" x14ac:dyDescent="0.25">
      <c r="A14" s="130">
        <v>9</v>
      </c>
      <c r="B14" s="127" t="s">
        <v>179</v>
      </c>
      <c r="C14" s="238" t="s">
        <v>588</v>
      </c>
      <c r="D14" s="194">
        <v>129738.41554800002</v>
      </c>
      <c r="E14" s="129">
        <v>9045.2509189999982</v>
      </c>
      <c r="F14" s="129">
        <v>8968.7971410000027</v>
      </c>
      <c r="G14" s="129">
        <v>12362.286606</v>
      </c>
      <c r="H14" s="129">
        <v>12034.339729000003</v>
      </c>
      <c r="I14" s="129">
        <v>9133.145419000004</v>
      </c>
      <c r="J14" s="130">
        <v>9</v>
      </c>
      <c r="K14" s="127" t="s">
        <v>179</v>
      </c>
      <c r="L14" s="238" t="s">
        <v>588</v>
      </c>
      <c r="M14" s="129">
        <v>13944.803305999996</v>
      </c>
      <c r="N14" s="129">
        <v>9444.7701690000031</v>
      </c>
      <c r="O14" s="129">
        <v>11930.378771999998</v>
      </c>
      <c r="P14" s="129">
        <v>13662.516539000004</v>
      </c>
      <c r="Q14" s="129">
        <v>8611.2154460000002</v>
      </c>
      <c r="R14" s="129">
        <v>9396.724196000001</v>
      </c>
      <c r="S14" s="129">
        <v>11204.187306000005</v>
      </c>
    </row>
    <row r="15" spans="1:19" ht="12.75" customHeight="1" x14ac:dyDescent="0.25">
      <c r="A15" s="130">
        <v>10</v>
      </c>
      <c r="B15" s="127" t="s">
        <v>243</v>
      </c>
      <c r="C15" s="238" t="s">
        <v>489</v>
      </c>
      <c r="D15" s="194">
        <v>124820.040846</v>
      </c>
      <c r="E15" s="129">
        <v>10962.225181000002</v>
      </c>
      <c r="F15" s="129">
        <v>12170.373636000002</v>
      </c>
      <c r="G15" s="129">
        <v>9677.1591540000027</v>
      </c>
      <c r="H15" s="129">
        <v>11994.32698</v>
      </c>
      <c r="I15" s="129">
        <v>10685.203232999997</v>
      </c>
      <c r="J15" s="130">
        <v>10</v>
      </c>
      <c r="K15" s="127" t="s">
        <v>243</v>
      </c>
      <c r="L15" s="238" t="s">
        <v>489</v>
      </c>
      <c r="M15" s="129">
        <v>10408.866742999999</v>
      </c>
      <c r="N15" s="129">
        <v>9396.752837</v>
      </c>
      <c r="O15" s="129">
        <v>6922.7420749999992</v>
      </c>
      <c r="P15" s="129">
        <v>12399.592898999997</v>
      </c>
      <c r="Q15" s="129">
        <v>9850.0092489999988</v>
      </c>
      <c r="R15" s="129">
        <v>8824.6638220000023</v>
      </c>
      <c r="S15" s="129">
        <v>11528.125037</v>
      </c>
    </row>
    <row r="16" spans="1:19" ht="12.75" customHeight="1" x14ac:dyDescent="0.25">
      <c r="A16" s="130">
        <v>11</v>
      </c>
      <c r="B16" s="127" t="s">
        <v>169</v>
      </c>
      <c r="C16" s="238" t="s">
        <v>512</v>
      </c>
      <c r="D16" s="194">
        <v>99066.399703000003</v>
      </c>
      <c r="E16" s="129">
        <v>6923.8744769999994</v>
      </c>
      <c r="F16" s="129">
        <v>4706.7222259999999</v>
      </c>
      <c r="G16" s="129">
        <v>8373.7119919999986</v>
      </c>
      <c r="H16" s="129">
        <v>4170.8295679999992</v>
      </c>
      <c r="I16" s="129">
        <v>10662.917454000002</v>
      </c>
      <c r="J16" s="130">
        <v>11</v>
      </c>
      <c r="K16" s="127" t="s">
        <v>169</v>
      </c>
      <c r="L16" s="238" t="s">
        <v>512</v>
      </c>
      <c r="M16" s="129">
        <v>12196.17229</v>
      </c>
      <c r="N16" s="129">
        <v>21592.943292999997</v>
      </c>
      <c r="O16" s="129">
        <v>6619.2204820000006</v>
      </c>
      <c r="P16" s="129">
        <v>8089.6749810000001</v>
      </c>
      <c r="Q16" s="129">
        <v>5017.4404480000003</v>
      </c>
      <c r="R16" s="129">
        <v>5602.1198420000001</v>
      </c>
      <c r="S16" s="129">
        <v>5110.772649999999</v>
      </c>
    </row>
    <row r="17" spans="1:19" ht="12.75" customHeight="1" x14ac:dyDescent="0.25">
      <c r="A17" s="130">
        <v>12</v>
      </c>
      <c r="B17" s="127" t="s">
        <v>182</v>
      </c>
      <c r="C17" s="238" t="s">
        <v>614</v>
      </c>
      <c r="D17" s="194">
        <v>90330.966401000012</v>
      </c>
      <c r="E17" s="129">
        <v>4519.3586869999999</v>
      </c>
      <c r="F17" s="129">
        <v>3723.2307289999999</v>
      </c>
      <c r="G17" s="129">
        <v>7990.6594999999998</v>
      </c>
      <c r="H17" s="129">
        <v>8733.0109250000023</v>
      </c>
      <c r="I17" s="129">
        <v>8126.493923</v>
      </c>
      <c r="J17" s="130">
        <v>12</v>
      </c>
      <c r="K17" s="127" t="s">
        <v>182</v>
      </c>
      <c r="L17" s="238" t="s">
        <v>614</v>
      </c>
      <c r="M17" s="129">
        <v>6739.25785</v>
      </c>
      <c r="N17" s="129">
        <v>5851.218245</v>
      </c>
      <c r="O17" s="129">
        <v>11808.652957000002</v>
      </c>
      <c r="P17" s="129">
        <v>8923.7386929999993</v>
      </c>
      <c r="Q17" s="129">
        <v>9593.9064819999985</v>
      </c>
      <c r="R17" s="129">
        <v>5349.5124180000003</v>
      </c>
      <c r="S17" s="129">
        <v>8971.9259920000004</v>
      </c>
    </row>
    <row r="18" spans="1:19" ht="12.75" customHeight="1" x14ac:dyDescent="0.25">
      <c r="A18" s="130">
        <v>13</v>
      </c>
      <c r="B18" s="127" t="s">
        <v>184</v>
      </c>
      <c r="C18" s="238" t="s">
        <v>571</v>
      </c>
      <c r="D18" s="194">
        <v>82422.925118999992</v>
      </c>
      <c r="E18" s="129">
        <v>539.98745599999995</v>
      </c>
      <c r="F18" s="129">
        <v>1474.364855</v>
      </c>
      <c r="G18" s="129">
        <v>3460.6831649999999</v>
      </c>
      <c r="H18" s="129">
        <v>4171.635961</v>
      </c>
      <c r="I18" s="129">
        <v>9844.0314180000005</v>
      </c>
      <c r="J18" s="130">
        <v>13</v>
      </c>
      <c r="K18" s="127" t="s">
        <v>184</v>
      </c>
      <c r="L18" s="238" t="s">
        <v>571</v>
      </c>
      <c r="M18" s="129">
        <v>8071.909394000003</v>
      </c>
      <c r="N18" s="129">
        <v>25947.253484999997</v>
      </c>
      <c r="O18" s="129">
        <v>6453.8335760000009</v>
      </c>
      <c r="P18" s="129">
        <v>7388.2827440000001</v>
      </c>
      <c r="Q18" s="129">
        <v>5996.1974579999996</v>
      </c>
      <c r="R18" s="129">
        <v>3973.4571040000001</v>
      </c>
      <c r="S18" s="129">
        <v>5101.2885029999998</v>
      </c>
    </row>
    <row r="19" spans="1:19" ht="12.75" customHeight="1" x14ac:dyDescent="0.25">
      <c r="A19" s="130">
        <v>14</v>
      </c>
      <c r="B19" s="127" t="s">
        <v>177</v>
      </c>
      <c r="C19" s="238" t="s">
        <v>610</v>
      </c>
      <c r="D19" s="194">
        <v>81867.233615000005</v>
      </c>
      <c r="E19" s="129">
        <v>14905.711457000001</v>
      </c>
      <c r="F19" s="129">
        <v>3052.8851260000001</v>
      </c>
      <c r="G19" s="129">
        <v>8078.0632749999977</v>
      </c>
      <c r="H19" s="129">
        <v>9356.8653720000002</v>
      </c>
      <c r="I19" s="129">
        <v>3876.230102</v>
      </c>
      <c r="J19" s="130">
        <v>14</v>
      </c>
      <c r="K19" s="127" t="s">
        <v>177</v>
      </c>
      <c r="L19" s="238" t="s">
        <v>610</v>
      </c>
      <c r="M19" s="129">
        <v>5829.029086999999</v>
      </c>
      <c r="N19" s="129">
        <v>9793.2948889999989</v>
      </c>
      <c r="O19" s="129">
        <v>12547.686345000002</v>
      </c>
      <c r="P19" s="129">
        <v>7172.3367220000009</v>
      </c>
      <c r="Q19" s="129">
        <v>3024.669191</v>
      </c>
      <c r="R19" s="129">
        <v>2069.4408680000001</v>
      </c>
      <c r="S19" s="129">
        <v>2161.0211810000001</v>
      </c>
    </row>
    <row r="20" spans="1:19" ht="12.75" customHeight="1" x14ac:dyDescent="0.25">
      <c r="A20" s="130">
        <v>15</v>
      </c>
      <c r="B20" s="127" t="s">
        <v>323</v>
      </c>
      <c r="C20" s="238" t="s">
        <v>549</v>
      </c>
      <c r="D20" s="194">
        <v>79291.964523000002</v>
      </c>
      <c r="E20" s="129">
        <v>6273.8691650000001</v>
      </c>
      <c r="F20" s="129">
        <v>5601.6550310000002</v>
      </c>
      <c r="G20" s="129">
        <v>7369.5748679999997</v>
      </c>
      <c r="H20" s="129">
        <v>6594.8763520000011</v>
      </c>
      <c r="I20" s="129">
        <v>7236.6586779999998</v>
      </c>
      <c r="J20" s="130">
        <v>15</v>
      </c>
      <c r="K20" s="127" t="s">
        <v>323</v>
      </c>
      <c r="L20" s="238" t="s">
        <v>549</v>
      </c>
      <c r="M20" s="129">
        <v>8554.3791899999997</v>
      </c>
      <c r="N20" s="129">
        <v>7617.6470630000022</v>
      </c>
      <c r="O20" s="129">
        <v>6620.7120409999998</v>
      </c>
      <c r="P20" s="129">
        <v>6876.0631230000008</v>
      </c>
      <c r="Q20" s="129">
        <v>5106.4305139999997</v>
      </c>
      <c r="R20" s="129">
        <v>6398.4560040000015</v>
      </c>
      <c r="S20" s="129">
        <v>5041.6424940000015</v>
      </c>
    </row>
    <row r="21" spans="1:19" ht="12.75" customHeight="1" x14ac:dyDescent="0.25">
      <c r="A21" s="130">
        <v>16</v>
      </c>
      <c r="B21" s="127" t="s">
        <v>186</v>
      </c>
      <c r="C21" s="238" t="s">
        <v>620</v>
      </c>
      <c r="D21" s="194">
        <v>76539.30952499999</v>
      </c>
      <c r="E21" s="129">
        <v>3762.8596200000006</v>
      </c>
      <c r="F21" s="129">
        <v>6657.4033899999995</v>
      </c>
      <c r="G21" s="129">
        <v>7882.6020200000003</v>
      </c>
      <c r="H21" s="129">
        <v>8159.2509999999984</v>
      </c>
      <c r="I21" s="129">
        <v>6310.1478719999996</v>
      </c>
      <c r="J21" s="130">
        <v>16</v>
      </c>
      <c r="K21" s="127" t="s">
        <v>186</v>
      </c>
      <c r="L21" s="238" t="s">
        <v>620</v>
      </c>
      <c r="M21" s="129">
        <v>9385.8434209999996</v>
      </c>
      <c r="N21" s="129">
        <v>5748.1594399999994</v>
      </c>
      <c r="O21" s="129">
        <v>8107.8158600000006</v>
      </c>
      <c r="P21" s="129">
        <v>11518.594980999998</v>
      </c>
      <c r="Q21" s="129">
        <v>3809.321911</v>
      </c>
      <c r="R21" s="129">
        <v>2718.2257600000003</v>
      </c>
      <c r="S21" s="129">
        <v>2479.0842500000003</v>
      </c>
    </row>
    <row r="22" spans="1:19" ht="12.75" customHeight="1" x14ac:dyDescent="0.25">
      <c r="A22" s="130">
        <v>17</v>
      </c>
      <c r="B22" s="127" t="s">
        <v>185</v>
      </c>
      <c r="C22" s="238" t="s">
        <v>621</v>
      </c>
      <c r="D22" s="194">
        <v>75274.632618000003</v>
      </c>
      <c r="E22" s="129">
        <v>2571.9578099999999</v>
      </c>
      <c r="F22" s="129">
        <v>2705.5106500000002</v>
      </c>
      <c r="G22" s="129">
        <v>7237.2260099999994</v>
      </c>
      <c r="H22" s="129">
        <v>4980.4342900000001</v>
      </c>
      <c r="I22" s="129">
        <v>6263.7350900000001</v>
      </c>
      <c r="J22" s="130">
        <v>17</v>
      </c>
      <c r="K22" s="127" t="s">
        <v>185</v>
      </c>
      <c r="L22" s="238" t="s">
        <v>621</v>
      </c>
      <c r="M22" s="129">
        <v>6998.4035640000002</v>
      </c>
      <c r="N22" s="129">
        <v>11519.960974</v>
      </c>
      <c r="O22" s="129">
        <v>8724.6625400000012</v>
      </c>
      <c r="P22" s="129">
        <v>10299.278991000001</v>
      </c>
      <c r="Q22" s="129">
        <v>6846.6451890000008</v>
      </c>
      <c r="R22" s="129">
        <v>5794.333169999999</v>
      </c>
      <c r="S22" s="129">
        <v>1332.48434</v>
      </c>
    </row>
    <row r="23" spans="1:19" ht="12.75" customHeight="1" x14ac:dyDescent="0.25">
      <c r="A23" s="130">
        <v>18</v>
      </c>
      <c r="B23" s="127" t="s">
        <v>87</v>
      </c>
      <c r="C23" s="238" t="s">
        <v>615</v>
      </c>
      <c r="D23" s="194">
        <v>73474.173234999995</v>
      </c>
      <c r="E23" s="129">
        <v>8888.6580029999986</v>
      </c>
      <c r="F23" s="129">
        <v>6012.3456430000015</v>
      </c>
      <c r="G23" s="129">
        <v>5953.1345499999989</v>
      </c>
      <c r="H23" s="129">
        <v>3641.8532880000007</v>
      </c>
      <c r="I23" s="129">
        <v>4070.2794079999994</v>
      </c>
      <c r="J23" s="130">
        <v>18</v>
      </c>
      <c r="K23" s="127" t="s">
        <v>87</v>
      </c>
      <c r="L23" s="238" t="s">
        <v>615</v>
      </c>
      <c r="M23" s="129">
        <v>3389.9231529999993</v>
      </c>
      <c r="N23" s="129">
        <v>7518.2546510000011</v>
      </c>
      <c r="O23" s="129">
        <v>5499.1780450000006</v>
      </c>
      <c r="P23" s="129">
        <v>6392.7683180000004</v>
      </c>
      <c r="Q23" s="129">
        <v>7731.6431079999984</v>
      </c>
      <c r="R23" s="129">
        <v>7850.074403999999</v>
      </c>
      <c r="S23" s="129">
        <v>6526.0606640000015</v>
      </c>
    </row>
    <row r="24" spans="1:19" ht="12.75" customHeight="1" x14ac:dyDescent="0.25">
      <c r="A24" s="130">
        <v>19</v>
      </c>
      <c r="B24" s="127" t="s">
        <v>86</v>
      </c>
      <c r="C24" s="238" t="s">
        <v>622</v>
      </c>
      <c r="D24" s="194">
        <v>65680.669113999989</v>
      </c>
      <c r="E24" s="129">
        <v>10943.593787999998</v>
      </c>
      <c r="F24" s="129">
        <v>2297.1855099999998</v>
      </c>
      <c r="G24" s="129">
        <v>10434.030129999999</v>
      </c>
      <c r="H24" s="129">
        <v>10986.262119999999</v>
      </c>
      <c r="I24" s="129">
        <v>16788.36535</v>
      </c>
      <c r="J24" s="130">
        <v>19</v>
      </c>
      <c r="K24" s="127" t="s">
        <v>86</v>
      </c>
      <c r="L24" s="238" t="s">
        <v>622</v>
      </c>
      <c r="M24" s="129">
        <v>6985.7063899999994</v>
      </c>
      <c r="N24" s="129">
        <v>1727.2641799999999</v>
      </c>
      <c r="O24" s="129">
        <v>439.25298999999995</v>
      </c>
      <c r="P24" s="129">
        <v>150.463606</v>
      </c>
      <c r="Q24" s="129">
        <v>0</v>
      </c>
      <c r="R24" s="129">
        <v>3046.4223499999998</v>
      </c>
      <c r="S24" s="129">
        <v>1882.1226999999999</v>
      </c>
    </row>
    <row r="25" spans="1:19" ht="12.75" customHeight="1" x14ac:dyDescent="0.25">
      <c r="A25" s="130">
        <v>20</v>
      </c>
      <c r="B25" s="127" t="s">
        <v>192</v>
      </c>
      <c r="C25" s="238" t="s">
        <v>619</v>
      </c>
      <c r="D25" s="194">
        <v>57545.236042000004</v>
      </c>
      <c r="E25" s="129">
        <v>3287.1039570000003</v>
      </c>
      <c r="F25" s="129">
        <v>1510.8943109999998</v>
      </c>
      <c r="G25" s="129">
        <v>2016.0602160000001</v>
      </c>
      <c r="H25" s="129">
        <v>6037.727719999999</v>
      </c>
      <c r="I25" s="129">
        <v>5033.1032869999999</v>
      </c>
      <c r="J25" s="130">
        <v>20</v>
      </c>
      <c r="K25" s="127" t="s">
        <v>192</v>
      </c>
      <c r="L25" s="238" t="s">
        <v>619</v>
      </c>
      <c r="M25" s="129">
        <v>6142.8785100000005</v>
      </c>
      <c r="N25" s="129">
        <v>4915.7378090000002</v>
      </c>
      <c r="O25" s="129">
        <v>5324.8139790000005</v>
      </c>
      <c r="P25" s="129">
        <v>4723.0343490000005</v>
      </c>
      <c r="Q25" s="129">
        <v>4501.3617270000022</v>
      </c>
      <c r="R25" s="129">
        <v>8596.2001249999994</v>
      </c>
      <c r="S25" s="129">
        <v>5456.320052</v>
      </c>
    </row>
    <row r="26" spans="1:19" ht="12.75" customHeight="1" x14ac:dyDescent="0.25">
      <c r="A26" s="130">
        <v>21</v>
      </c>
      <c r="B26" s="127" t="s">
        <v>170</v>
      </c>
      <c r="C26" s="238" t="s">
        <v>617</v>
      </c>
      <c r="D26" s="194">
        <v>53116.2641</v>
      </c>
      <c r="E26" s="129">
        <v>3934.1138480000009</v>
      </c>
      <c r="F26" s="129">
        <v>4005.2475929999996</v>
      </c>
      <c r="G26" s="129">
        <v>3625.5968499999999</v>
      </c>
      <c r="H26" s="129">
        <v>4103.7262699999992</v>
      </c>
      <c r="I26" s="129">
        <v>3529.5645240000008</v>
      </c>
      <c r="J26" s="130">
        <v>21</v>
      </c>
      <c r="K26" s="127" t="s">
        <v>170</v>
      </c>
      <c r="L26" s="238" t="s">
        <v>617</v>
      </c>
      <c r="M26" s="129">
        <v>4699.9401070000004</v>
      </c>
      <c r="N26" s="129">
        <v>5073.6016650000001</v>
      </c>
      <c r="O26" s="129">
        <v>6200.522473</v>
      </c>
      <c r="P26" s="129">
        <v>4681.4357880000007</v>
      </c>
      <c r="Q26" s="129">
        <v>4388.2003759999998</v>
      </c>
      <c r="R26" s="129">
        <v>3938.4338200000007</v>
      </c>
      <c r="S26" s="129">
        <v>4935.8807860000006</v>
      </c>
    </row>
    <row r="27" spans="1:19" ht="12.75" customHeight="1" x14ac:dyDescent="0.25">
      <c r="A27" s="130">
        <v>22</v>
      </c>
      <c r="B27" s="127" t="s">
        <v>183</v>
      </c>
      <c r="C27" s="238" t="s">
        <v>618</v>
      </c>
      <c r="D27" s="194">
        <v>52054.283200000005</v>
      </c>
      <c r="E27" s="129">
        <v>11741.654194999999</v>
      </c>
      <c r="F27" s="129">
        <v>37.000599000000001</v>
      </c>
      <c r="G27" s="129">
        <v>13193.97509</v>
      </c>
      <c r="H27" s="129">
        <v>74.001197000000005</v>
      </c>
      <c r="I27" s="129">
        <v>37.000599000000001</v>
      </c>
      <c r="J27" s="130">
        <v>22</v>
      </c>
      <c r="K27" s="127" t="s">
        <v>183</v>
      </c>
      <c r="L27" s="238" t="s">
        <v>618</v>
      </c>
      <c r="M27" s="129">
        <v>6421.2493690000001</v>
      </c>
      <c r="N27" s="129">
        <v>0</v>
      </c>
      <c r="O27" s="129">
        <v>5619.7512589999997</v>
      </c>
      <c r="P27" s="129">
        <v>0</v>
      </c>
      <c r="Q27" s="129">
        <v>6717.9716390000003</v>
      </c>
      <c r="R27" s="129">
        <v>6270.7105729999994</v>
      </c>
      <c r="S27" s="129">
        <v>1940.9686799999999</v>
      </c>
    </row>
    <row r="28" spans="1:19" ht="12.75" customHeight="1" x14ac:dyDescent="0.25">
      <c r="A28" s="130">
        <v>23</v>
      </c>
      <c r="B28" s="127" t="s">
        <v>144</v>
      </c>
      <c r="C28" s="238" t="s">
        <v>567</v>
      </c>
      <c r="D28" s="194">
        <v>48602.385513000001</v>
      </c>
      <c r="E28" s="129">
        <v>5196.1070569999993</v>
      </c>
      <c r="F28" s="129">
        <v>2224.0804569999996</v>
      </c>
      <c r="G28" s="129">
        <v>7510.8257869999989</v>
      </c>
      <c r="H28" s="129">
        <v>4239.1114269999998</v>
      </c>
      <c r="I28" s="129">
        <v>3086.3022129999999</v>
      </c>
      <c r="J28" s="130">
        <v>23</v>
      </c>
      <c r="K28" s="127" t="s">
        <v>144</v>
      </c>
      <c r="L28" s="238" t="s">
        <v>567</v>
      </c>
      <c r="M28" s="129">
        <v>3274.7476159999997</v>
      </c>
      <c r="N28" s="129">
        <v>4466.1125430000002</v>
      </c>
      <c r="O28" s="129">
        <v>3121.3995800000002</v>
      </c>
      <c r="P28" s="129">
        <v>4082.415476000001</v>
      </c>
      <c r="Q28" s="129">
        <v>4923.5428980000006</v>
      </c>
      <c r="R28" s="129">
        <v>3779.687942</v>
      </c>
      <c r="S28" s="129">
        <v>2698.0525170000001</v>
      </c>
    </row>
    <row r="29" spans="1:19" ht="12.75" customHeight="1" x14ac:dyDescent="0.25">
      <c r="A29" s="130">
        <v>24</v>
      </c>
      <c r="B29" s="127" t="s">
        <v>194</v>
      </c>
      <c r="C29" s="238" t="s">
        <v>584</v>
      </c>
      <c r="D29" s="194">
        <v>47473.948804</v>
      </c>
      <c r="E29" s="129">
        <v>3788.5208289999991</v>
      </c>
      <c r="F29" s="129">
        <v>3847.9746059999989</v>
      </c>
      <c r="G29" s="129">
        <v>3744.5986119999998</v>
      </c>
      <c r="H29" s="129">
        <v>3950.5057149999998</v>
      </c>
      <c r="I29" s="129">
        <v>4433.5882729999994</v>
      </c>
      <c r="J29" s="130">
        <v>24</v>
      </c>
      <c r="K29" s="127" t="s">
        <v>194</v>
      </c>
      <c r="L29" s="238" t="s">
        <v>584</v>
      </c>
      <c r="M29" s="129">
        <v>3653.6273330000004</v>
      </c>
      <c r="N29" s="129">
        <v>3060.241739999999</v>
      </c>
      <c r="O29" s="129">
        <v>3242.730043</v>
      </c>
      <c r="P29" s="129">
        <v>4427.5227640000003</v>
      </c>
      <c r="Q29" s="129">
        <v>3923.3989490000004</v>
      </c>
      <c r="R29" s="129">
        <v>4277.3017269999982</v>
      </c>
      <c r="S29" s="129">
        <v>5123.9382129999985</v>
      </c>
    </row>
    <row r="30" spans="1:19" ht="12.75" customHeight="1" x14ac:dyDescent="0.25">
      <c r="A30" s="130">
        <v>25</v>
      </c>
      <c r="B30" s="127" t="s">
        <v>190</v>
      </c>
      <c r="C30" s="238" t="s">
        <v>616</v>
      </c>
      <c r="D30" s="194">
        <v>46470.741166</v>
      </c>
      <c r="E30" s="129">
        <v>3799.6538909999999</v>
      </c>
      <c r="F30" s="129">
        <v>3142.403941</v>
      </c>
      <c r="G30" s="129">
        <v>4808.7236050000001</v>
      </c>
      <c r="H30" s="129">
        <v>2563.1301240000003</v>
      </c>
      <c r="I30" s="129">
        <v>3491.6848590000004</v>
      </c>
      <c r="J30" s="130">
        <v>25</v>
      </c>
      <c r="K30" s="127" t="s">
        <v>190</v>
      </c>
      <c r="L30" s="238" t="s">
        <v>616</v>
      </c>
      <c r="M30" s="129">
        <v>3017.7835339999997</v>
      </c>
      <c r="N30" s="129">
        <v>2305.1875660000001</v>
      </c>
      <c r="O30" s="129">
        <v>4970.3670070000007</v>
      </c>
      <c r="P30" s="129">
        <v>5029.4426049999975</v>
      </c>
      <c r="Q30" s="129">
        <v>4360.547144000001</v>
      </c>
      <c r="R30" s="129">
        <v>5104.0256179999997</v>
      </c>
      <c r="S30" s="129">
        <v>3877.7912720000004</v>
      </c>
    </row>
    <row r="31" spans="1:19" ht="12.75" customHeight="1" x14ac:dyDescent="0.25">
      <c r="A31" s="130">
        <v>26</v>
      </c>
      <c r="B31" s="127" t="s">
        <v>65</v>
      </c>
      <c r="C31" s="238" t="s">
        <v>604</v>
      </c>
      <c r="D31" s="194">
        <v>44974.571574999994</v>
      </c>
      <c r="E31" s="129">
        <v>2255.9146960000003</v>
      </c>
      <c r="F31" s="129">
        <v>2896.6799920000008</v>
      </c>
      <c r="G31" s="129">
        <v>4567.9352529999996</v>
      </c>
      <c r="H31" s="129">
        <v>3731.19938</v>
      </c>
      <c r="I31" s="129">
        <v>4129.7254570000005</v>
      </c>
      <c r="J31" s="130">
        <v>26</v>
      </c>
      <c r="K31" s="127" t="s">
        <v>65</v>
      </c>
      <c r="L31" s="238" t="s">
        <v>604</v>
      </c>
      <c r="M31" s="129">
        <v>4142.9850480000005</v>
      </c>
      <c r="N31" s="129">
        <v>3803.9417639999997</v>
      </c>
      <c r="O31" s="129">
        <v>4489.2445749999997</v>
      </c>
      <c r="P31" s="129">
        <v>3857.200765</v>
      </c>
      <c r="Q31" s="129">
        <v>3280.5230590000001</v>
      </c>
      <c r="R31" s="129">
        <v>3638.5615859999998</v>
      </c>
      <c r="S31" s="129">
        <v>4180.6600000000008</v>
      </c>
    </row>
    <row r="32" spans="1:19" ht="12.75" customHeight="1" x14ac:dyDescent="0.25">
      <c r="A32" s="130">
        <v>27</v>
      </c>
      <c r="B32" s="127" t="s">
        <v>75</v>
      </c>
      <c r="C32" s="238" t="s">
        <v>779</v>
      </c>
      <c r="D32" s="194">
        <v>41986.594427999997</v>
      </c>
      <c r="E32" s="129">
        <v>0</v>
      </c>
      <c r="F32" s="129">
        <v>0</v>
      </c>
      <c r="G32" s="129">
        <v>7209.1908739999999</v>
      </c>
      <c r="H32" s="129">
        <v>0</v>
      </c>
      <c r="I32" s="129">
        <v>6744.255658</v>
      </c>
      <c r="J32" s="130">
        <v>27</v>
      </c>
      <c r="K32" s="127" t="s">
        <v>75</v>
      </c>
      <c r="L32" s="238" t="s">
        <v>779</v>
      </c>
      <c r="M32" s="129">
        <v>0</v>
      </c>
      <c r="N32" s="129">
        <v>2388.6444099999999</v>
      </c>
      <c r="O32" s="129">
        <v>6604.8636280000001</v>
      </c>
      <c r="P32" s="129">
        <v>5369.5159659999999</v>
      </c>
      <c r="Q32" s="129">
        <v>6774.6329320000004</v>
      </c>
      <c r="R32" s="129">
        <v>0</v>
      </c>
      <c r="S32" s="129">
        <v>6895.4909600000001</v>
      </c>
    </row>
    <row r="33" spans="1:19" ht="12.75" customHeight="1" x14ac:dyDescent="0.25">
      <c r="A33" s="130">
        <v>28</v>
      </c>
      <c r="B33" s="127" t="s">
        <v>66</v>
      </c>
      <c r="C33" s="238" t="s">
        <v>563</v>
      </c>
      <c r="D33" s="194">
        <v>40689.279815000002</v>
      </c>
      <c r="E33" s="129">
        <v>2454.7137720000005</v>
      </c>
      <c r="F33" s="129">
        <v>4026.5784570000001</v>
      </c>
      <c r="G33" s="129">
        <v>5088.9432380000007</v>
      </c>
      <c r="H33" s="129">
        <v>3152.5974890000007</v>
      </c>
      <c r="I33" s="129">
        <v>3536.0420589999999</v>
      </c>
      <c r="J33" s="130">
        <v>28</v>
      </c>
      <c r="K33" s="127" t="s">
        <v>66</v>
      </c>
      <c r="L33" s="238" t="s">
        <v>563</v>
      </c>
      <c r="M33" s="129">
        <v>2740.0421149999997</v>
      </c>
      <c r="N33" s="129">
        <v>3561.2238040000002</v>
      </c>
      <c r="O33" s="129">
        <v>3495.4875740000002</v>
      </c>
      <c r="P33" s="129">
        <v>2704.6663650000005</v>
      </c>
      <c r="Q33" s="129">
        <v>3191.8202890000002</v>
      </c>
      <c r="R33" s="129">
        <v>3548.1118130000009</v>
      </c>
      <c r="S33" s="129">
        <v>3189.0528399999998</v>
      </c>
    </row>
    <row r="34" spans="1:19" ht="12.75" customHeight="1" x14ac:dyDescent="0.25">
      <c r="A34" s="130">
        <v>29</v>
      </c>
      <c r="B34" s="127" t="s">
        <v>181</v>
      </c>
      <c r="C34" s="238" t="s">
        <v>630</v>
      </c>
      <c r="D34" s="194">
        <v>39492.432076000005</v>
      </c>
      <c r="E34" s="129">
        <v>3465.9514899999995</v>
      </c>
      <c r="F34" s="129">
        <v>2743.1820600000001</v>
      </c>
      <c r="G34" s="129">
        <v>1848.4594299999999</v>
      </c>
      <c r="H34" s="129">
        <v>4986.0273129999996</v>
      </c>
      <c r="I34" s="129">
        <v>4454.8843699999998</v>
      </c>
      <c r="J34" s="130">
        <v>29</v>
      </c>
      <c r="K34" s="127" t="s">
        <v>181</v>
      </c>
      <c r="L34" s="238" t="s">
        <v>630</v>
      </c>
      <c r="M34" s="129">
        <v>4935.0265610000006</v>
      </c>
      <c r="N34" s="129">
        <v>5745.7257200000004</v>
      </c>
      <c r="O34" s="129">
        <v>4290.8634199999997</v>
      </c>
      <c r="P34" s="129">
        <v>3235.8519019999999</v>
      </c>
      <c r="Q34" s="129">
        <v>2069.0611399999998</v>
      </c>
      <c r="R34" s="129">
        <v>1088.25513</v>
      </c>
      <c r="S34" s="129">
        <v>629.14354000000003</v>
      </c>
    </row>
    <row r="35" spans="1:19" ht="12.75" customHeight="1" x14ac:dyDescent="0.25">
      <c r="A35" s="130">
        <v>30</v>
      </c>
      <c r="B35" s="127" t="s">
        <v>121</v>
      </c>
      <c r="C35" s="238" t="s">
        <v>625</v>
      </c>
      <c r="D35" s="194">
        <v>38567.423536999995</v>
      </c>
      <c r="E35" s="129">
        <v>670.94196699999998</v>
      </c>
      <c r="F35" s="129">
        <v>1257.0153310000001</v>
      </c>
      <c r="G35" s="129">
        <v>1876.1177930000001</v>
      </c>
      <c r="H35" s="129">
        <v>790.67515800000001</v>
      </c>
      <c r="I35" s="129">
        <v>4145.0126600000003</v>
      </c>
      <c r="J35" s="130">
        <v>30</v>
      </c>
      <c r="K35" s="127" t="s">
        <v>121</v>
      </c>
      <c r="L35" s="238" t="s">
        <v>625</v>
      </c>
      <c r="M35" s="129">
        <v>1459.0856610000003</v>
      </c>
      <c r="N35" s="129">
        <v>4465.4308769999998</v>
      </c>
      <c r="O35" s="129">
        <v>7656.2201660000001</v>
      </c>
      <c r="P35" s="129">
        <v>7028.1838699999998</v>
      </c>
      <c r="Q35" s="129">
        <v>4350.7592789999999</v>
      </c>
      <c r="R35" s="129">
        <v>946.29155100000003</v>
      </c>
      <c r="S35" s="129">
        <v>3921.6892239999997</v>
      </c>
    </row>
    <row r="36" spans="1:19" ht="12.75" customHeight="1" x14ac:dyDescent="0.25">
      <c r="A36" s="130">
        <v>31</v>
      </c>
      <c r="B36" s="127" t="s">
        <v>76</v>
      </c>
      <c r="C36" s="238" t="s">
        <v>627</v>
      </c>
      <c r="D36" s="194">
        <v>38299.118689000003</v>
      </c>
      <c r="E36" s="129">
        <v>2969.9766319999994</v>
      </c>
      <c r="F36" s="129">
        <v>2617.1332940000002</v>
      </c>
      <c r="G36" s="129">
        <v>3629.3242869999995</v>
      </c>
      <c r="H36" s="129">
        <v>2770.5123739999995</v>
      </c>
      <c r="I36" s="129">
        <v>2931.0233399999997</v>
      </c>
      <c r="J36" s="130">
        <v>31</v>
      </c>
      <c r="K36" s="127" t="s">
        <v>76</v>
      </c>
      <c r="L36" s="238" t="s">
        <v>627</v>
      </c>
      <c r="M36" s="129">
        <v>2553.1101219999996</v>
      </c>
      <c r="N36" s="129">
        <v>2494.2251840000004</v>
      </c>
      <c r="O36" s="129">
        <v>2595.3751589999997</v>
      </c>
      <c r="P36" s="129">
        <v>4421.7708059999995</v>
      </c>
      <c r="Q36" s="129">
        <v>3995.86238</v>
      </c>
      <c r="R36" s="129">
        <v>3912.6796619999991</v>
      </c>
      <c r="S36" s="129">
        <v>3408.1254490000019</v>
      </c>
    </row>
    <row r="37" spans="1:19" ht="12.75" customHeight="1" x14ac:dyDescent="0.25">
      <c r="A37" s="130">
        <v>32</v>
      </c>
      <c r="B37" s="127" t="s">
        <v>157</v>
      </c>
      <c r="C37" s="238" t="s">
        <v>526</v>
      </c>
      <c r="D37" s="194">
        <v>38259.199214</v>
      </c>
      <c r="E37" s="129">
        <v>1887.2042140000001</v>
      </c>
      <c r="F37" s="129">
        <v>2603.140535</v>
      </c>
      <c r="G37" s="129">
        <v>4692.5634040000014</v>
      </c>
      <c r="H37" s="129">
        <v>2647.3033450000003</v>
      </c>
      <c r="I37" s="129">
        <v>2507.1350280000001</v>
      </c>
      <c r="J37" s="130">
        <v>32</v>
      </c>
      <c r="K37" s="127" t="s">
        <v>157</v>
      </c>
      <c r="L37" s="238" t="s">
        <v>526</v>
      </c>
      <c r="M37" s="129">
        <v>4145.7022410000009</v>
      </c>
      <c r="N37" s="129">
        <v>3165.4765780000002</v>
      </c>
      <c r="O37" s="129">
        <v>3083.0907570000004</v>
      </c>
      <c r="P37" s="129">
        <v>3413.2275460000005</v>
      </c>
      <c r="Q37" s="129">
        <v>3331.1428729999998</v>
      </c>
      <c r="R37" s="129">
        <v>3675.6285520000001</v>
      </c>
      <c r="S37" s="129">
        <v>3107.5841409999998</v>
      </c>
    </row>
    <row r="38" spans="1:19" ht="12.75" customHeight="1" x14ac:dyDescent="0.25">
      <c r="A38" s="130">
        <v>33</v>
      </c>
      <c r="B38" s="127" t="s">
        <v>188</v>
      </c>
      <c r="C38" s="238" t="s">
        <v>623</v>
      </c>
      <c r="D38" s="194">
        <v>37689.221094</v>
      </c>
      <c r="E38" s="129">
        <v>1726.2475099999997</v>
      </c>
      <c r="F38" s="129">
        <v>2064.8513379999999</v>
      </c>
      <c r="G38" s="129">
        <v>3588.3629689999998</v>
      </c>
      <c r="H38" s="129">
        <v>3652.4932380000005</v>
      </c>
      <c r="I38" s="129">
        <v>3521.3400970000002</v>
      </c>
      <c r="J38" s="130">
        <v>33</v>
      </c>
      <c r="K38" s="127" t="s">
        <v>188</v>
      </c>
      <c r="L38" s="238" t="s">
        <v>623</v>
      </c>
      <c r="M38" s="129">
        <v>2485.8749799999996</v>
      </c>
      <c r="N38" s="129">
        <v>3232.9567589999997</v>
      </c>
      <c r="O38" s="129">
        <v>3473.6772210000004</v>
      </c>
      <c r="P38" s="129">
        <v>3781.711761999999</v>
      </c>
      <c r="Q38" s="129">
        <v>4419.6174680000004</v>
      </c>
      <c r="R38" s="129">
        <v>2887.0691999999999</v>
      </c>
      <c r="S38" s="129">
        <v>2855.018552</v>
      </c>
    </row>
    <row r="39" spans="1:19" ht="12.75" customHeight="1" x14ac:dyDescent="0.25">
      <c r="A39" s="130">
        <v>34</v>
      </c>
      <c r="B39" s="127" t="s">
        <v>150</v>
      </c>
      <c r="C39" s="238" t="s">
        <v>605</v>
      </c>
      <c r="D39" s="194">
        <v>36946.445381999998</v>
      </c>
      <c r="E39" s="129">
        <v>2553.937938</v>
      </c>
      <c r="F39" s="129">
        <v>1287.1722689999999</v>
      </c>
      <c r="G39" s="129">
        <v>5360.7841809999991</v>
      </c>
      <c r="H39" s="129">
        <v>1879.0361290000001</v>
      </c>
      <c r="I39" s="129">
        <v>4681.1241840000002</v>
      </c>
      <c r="J39" s="130">
        <v>34</v>
      </c>
      <c r="K39" s="127" t="s">
        <v>150</v>
      </c>
      <c r="L39" s="238" t="s">
        <v>605</v>
      </c>
      <c r="M39" s="129">
        <v>2402.5248859999997</v>
      </c>
      <c r="N39" s="129">
        <v>1745.833725</v>
      </c>
      <c r="O39" s="129">
        <v>3740.0280830000002</v>
      </c>
      <c r="P39" s="129">
        <v>2053.5826529999999</v>
      </c>
      <c r="Q39" s="129">
        <v>2428.0644600000005</v>
      </c>
      <c r="R39" s="129">
        <v>4088.9994879999995</v>
      </c>
      <c r="S39" s="129">
        <v>4725.3573859999997</v>
      </c>
    </row>
    <row r="40" spans="1:19" ht="12.75" customHeight="1" x14ac:dyDescent="0.25">
      <c r="A40" s="130">
        <v>35</v>
      </c>
      <c r="B40" s="127" t="s">
        <v>191</v>
      </c>
      <c r="C40" s="238" t="s">
        <v>626</v>
      </c>
      <c r="D40" s="194">
        <v>35549.081113</v>
      </c>
      <c r="E40" s="129">
        <v>1774.5495620000002</v>
      </c>
      <c r="F40" s="129">
        <v>1123.1195299999999</v>
      </c>
      <c r="G40" s="129">
        <v>5291.7808009999999</v>
      </c>
      <c r="H40" s="129">
        <v>3286.5700190000002</v>
      </c>
      <c r="I40" s="129">
        <v>1329.114834</v>
      </c>
      <c r="J40" s="130">
        <v>35</v>
      </c>
      <c r="K40" s="127" t="s">
        <v>191</v>
      </c>
      <c r="L40" s="238" t="s">
        <v>626</v>
      </c>
      <c r="M40" s="129">
        <v>1660.0854260000001</v>
      </c>
      <c r="N40" s="129">
        <v>2473.9927259999999</v>
      </c>
      <c r="O40" s="129">
        <v>3896.041776</v>
      </c>
      <c r="P40" s="129">
        <v>3164.7609179999999</v>
      </c>
      <c r="Q40" s="129">
        <v>4253.4201419999999</v>
      </c>
      <c r="R40" s="129">
        <v>4224.2979900000009</v>
      </c>
      <c r="S40" s="129">
        <v>3071.347389</v>
      </c>
    </row>
    <row r="41" spans="1:19" ht="12.75" customHeight="1" x14ac:dyDescent="0.25">
      <c r="A41" s="130">
        <v>36</v>
      </c>
      <c r="B41" s="127" t="s">
        <v>340</v>
      </c>
      <c r="C41" s="238" t="s">
        <v>494</v>
      </c>
      <c r="D41" s="194">
        <v>34053.112701999999</v>
      </c>
      <c r="E41" s="129">
        <v>7493.2046529999989</v>
      </c>
      <c r="F41" s="129">
        <v>1860.7359960000003</v>
      </c>
      <c r="G41" s="129">
        <v>2239.5563259999994</v>
      </c>
      <c r="H41" s="129">
        <v>1959.7248059999999</v>
      </c>
      <c r="I41" s="129">
        <v>1676.24892</v>
      </c>
      <c r="J41" s="130">
        <v>36</v>
      </c>
      <c r="K41" s="127" t="s">
        <v>340</v>
      </c>
      <c r="L41" s="238" t="s">
        <v>494</v>
      </c>
      <c r="M41" s="129">
        <v>1743.4615389999999</v>
      </c>
      <c r="N41" s="129">
        <v>2012.1465560000004</v>
      </c>
      <c r="O41" s="129">
        <v>2180.6675340000002</v>
      </c>
      <c r="P41" s="129">
        <v>7027.6263160000008</v>
      </c>
      <c r="Q41" s="129">
        <v>2258.5695910000004</v>
      </c>
      <c r="R41" s="129">
        <v>1964.8497780000002</v>
      </c>
      <c r="S41" s="129">
        <v>1636.3206869999999</v>
      </c>
    </row>
    <row r="42" spans="1:19" ht="12.75" customHeight="1" x14ac:dyDescent="0.25">
      <c r="A42" s="284">
        <v>37</v>
      </c>
      <c r="B42" s="284" t="s">
        <v>46</v>
      </c>
      <c r="C42" s="304" t="s">
        <v>589</v>
      </c>
      <c r="D42" s="302">
        <v>33226.953499000003</v>
      </c>
      <c r="E42" s="303">
        <v>2209.4858039999999</v>
      </c>
      <c r="F42" s="303">
        <v>3310.2729020000002</v>
      </c>
      <c r="G42" s="303">
        <v>2165.7980579999999</v>
      </c>
      <c r="H42" s="303">
        <v>2013.9365940000002</v>
      </c>
      <c r="I42" s="303">
        <v>1621.9919520000001</v>
      </c>
      <c r="J42" s="284">
        <v>37</v>
      </c>
      <c r="K42" s="284" t="s">
        <v>46</v>
      </c>
      <c r="L42" s="304" t="s">
        <v>589</v>
      </c>
      <c r="M42" s="303">
        <v>3840.7219609999997</v>
      </c>
      <c r="N42" s="303">
        <v>1873.0668130000001</v>
      </c>
      <c r="O42" s="303">
        <v>2018.1019120000001</v>
      </c>
      <c r="P42" s="303">
        <v>4665.3861310000002</v>
      </c>
      <c r="Q42" s="303">
        <v>4651.9032110000007</v>
      </c>
      <c r="R42" s="303">
        <v>3201.1475359999995</v>
      </c>
      <c r="S42" s="303">
        <v>1655.140625</v>
      </c>
    </row>
    <row r="43" spans="1:19" ht="9.9499999999999993" customHeight="1" x14ac:dyDescent="0.25">
      <c r="A43" s="14"/>
      <c r="B43" s="14"/>
      <c r="C43" s="14"/>
      <c r="D43" s="1"/>
      <c r="I43" s="76" t="s">
        <v>344</v>
      </c>
      <c r="J43" s="27"/>
      <c r="K43" s="27"/>
      <c r="L43" s="27"/>
      <c r="N43" s="39"/>
      <c r="O43" s="39"/>
      <c r="P43" s="39"/>
      <c r="Q43" s="39"/>
      <c r="R43" s="39"/>
      <c r="S43" s="76" t="s">
        <v>344</v>
      </c>
    </row>
    <row r="44" spans="1:19" ht="10.7" customHeight="1" x14ac:dyDescent="0.25">
      <c r="A44" s="52" t="s">
        <v>350</v>
      </c>
      <c r="B44" s="14"/>
      <c r="C44" s="14"/>
      <c r="D44" s="1"/>
      <c r="J44" s="52" t="s">
        <v>350</v>
      </c>
      <c r="K44" s="27"/>
      <c r="L44" s="27"/>
      <c r="M44" s="39"/>
      <c r="N44" s="39"/>
      <c r="O44" s="39"/>
      <c r="P44" s="39"/>
      <c r="Q44" s="39"/>
      <c r="R44" s="39"/>
      <c r="S44" s="39"/>
    </row>
    <row r="45" spans="1:19" ht="26.1" customHeight="1" thickBot="1" x14ac:dyDescent="0.3">
      <c r="A45" s="228" t="s">
        <v>249</v>
      </c>
      <c r="B45" s="200" t="s">
        <v>367</v>
      </c>
      <c r="C45" s="222" t="s">
        <v>359</v>
      </c>
      <c r="D45" s="223" t="s">
        <v>251</v>
      </c>
      <c r="E45" s="222" t="s">
        <v>284</v>
      </c>
      <c r="F45" s="222" t="s">
        <v>285</v>
      </c>
      <c r="G45" s="222" t="s">
        <v>264</v>
      </c>
      <c r="H45" s="222" t="s">
        <v>265</v>
      </c>
      <c r="I45" s="224" t="s">
        <v>266</v>
      </c>
      <c r="J45" s="228" t="s">
        <v>249</v>
      </c>
      <c r="K45" s="200" t="s">
        <v>702</v>
      </c>
      <c r="L45" s="222" t="s">
        <v>359</v>
      </c>
      <c r="M45" s="224" t="s">
        <v>267</v>
      </c>
      <c r="N45" s="222" t="s">
        <v>268</v>
      </c>
      <c r="O45" s="222" t="s">
        <v>269</v>
      </c>
      <c r="P45" s="222" t="s">
        <v>237</v>
      </c>
      <c r="Q45" s="222" t="s">
        <v>271</v>
      </c>
      <c r="R45" s="222" t="s">
        <v>272</v>
      </c>
      <c r="S45" s="224" t="s">
        <v>273</v>
      </c>
    </row>
    <row r="46" spans="1:19" ht="5.0999999999999996" customHeight="1" thickTop="1" x14ac:dyDescent="0.25">
      <c r="A46" s="24"/>
      <c r="B46" s="24"/>
      <c r="C46" s="25"/>
      <c r="D46" s="220"/>
      <c r="E46" s="218"/>
      <c r="F46" s="218"/>
      <c r="G46" s="218"/>
      <c r="H46" s="218"/>
      <c r="I46" s="218"/>
      <c r="J46" s="24"/>
      <c r="K46" s="24"/>
      <c r="L46" s="25"/>
      <c r="M46" s="218"/>
      <c r="N46" s="218"/>
      <c r="O46" s="218"/>
      <c r="P46" s="218"/>
      <c r="Q46" s="218"/>
      <c r="R46" s="218"/>
      <c r="S46" s="218"/>
    </row>
    <row r="47" spans="1:19" ht="12.75" customHeight="1" x14ac:dyDescent="0.25">
      <c r="A47" s="127">
        <v>38</v>
      </c>
      <c r="B47" s="127" t="s">
        <v>26</v>
      </c>
      <c r="C47" s="238" t="s">
        <v>635</v>
      </c>
      <c r="D47" s="194">
        <v>33015.390969</v>
      </c>
      <c r="E47" s="129">
        <v>2392.9711729999999</v>
      </c>
      <c r="F47" s="129">
        <v>2690.299387</v>
      </c>
      <c r="G47" s="129">
        <v>2726.6375769999995</v>
      </c>
      <c r="H47" s="129">
        <v>3428.3581419999996</v>
      </c>
      <c r="I47" s="129">
        <v>3825.9159100000006</v>
      </c>
      <c r="J47" s="127">
        <v>38</v>
      </c>
      <c r="K47" s="127" t="s">
        <v>26</v>
      </c>
      <c r="L47" s="238" t="s">
        <v>635</v>
      </c>
      <c r="M47" s="129">
        <v>3901.8793369999999</v>
      </c>
      <c r="N47" s="129">
        <v>3368.3266599999997</v>
      </c>
      <c r="O47" s="129">
        <v>3510.520716</v>
      </c>
      <c r="P47" s="129">
        <v>2546.6196</v>
      </c>
      <c r="Q47" s="129">
        <v>2465.3409750000001</v>
      </c>
      <c r="R47" s="129">
        <v>1354.7684830000001</v>
      </c>
      <c r="S47" s="129">
        <v>803.75300899999991</v>
      </c>
    </row>
    <row r="48" spans="1:19" ht="12.75" customHeight="1" x14ac:dyDescent="0.25">
      <c r="A48" s="130">
        <v>39</v>
      </c>
      <c r="B48" s="127" t="s">
        <v>118</v>
      </c>
      <c r="C48" s="238" t="s">
        <v>582</v>
      </c>
      <c r="D48" s="194">
        <v>32560.214817</v>
      </c>
      <c r="E48" s="129">
        <v>1506.1884539999999</v>
      </c>
      <c r="F48" s="129">
        <v>3058.9970020000001</v>
      </c>
      <c r="G48" s="129">
        <v>1153.6177270000001</v>
      </c>
      <c r="H48" s="129">
        <v>2593.7963940000004</v>
      </c>
      <c r="I48" s="129">
        <v>1812.0276840000006</v>
      </c>
      <c r="J48" s="130">
        <v>39</v>
      </c>
      <c r="K48" s="127" t="s">
        <v>118</v>
      </c>
      <c r="L48" s="238" t="s">
        <v>582</v>
      </c>
      <c r="M48" s="129">
        <v>3866.0324220000007</v>
      </c>
      <c r="N48" s="129">
        <v>2013.9872549999998</v>
      </c>
      <c r="O48" s="129">
        <v>3764.9954520000006</v>
      </c>
      <c r="P48" s="129">
        <v>1967.9486810000003</v>
      </c>
      <c r="Q48" s="129">
        <v>3281.5840039999998</v>
      </c>
      <c r="R48" s="129">
        <v>3856.2003410000002</v>
      </c>
      <c r="S48" s="129">
        <v>3684.8394009999993</v>
      </c>
    </row>
    <row r="49" spans="1:19" ht="12.75" customHeight="1" x14ac:dyDescent="0.25">
      <c r="A49" s="130">
        <v>40</v>
      </c>
      <c r="B49" s="127" t="s">
        <v>101</v>
      </c>
      <c r="C49" s="238" t="s">
        <v>647</v>
      </c>
      <c r="D49" s="194">
        <v>32481.088305999998</v>
      </c>
      <c r="E49" s="129">
        <v>2504.9997290000001</v>
      </c>
      <c r="F49" s="129">
        <v>3600.4713780000002</v>
      </c>
      <c r="G49" s="129">
        <v>2299.4721979999999</v>
      </c>
      <c r="H49" s="129">
        <v>4621.3968829999994</v>
      </c>
      <c r="I49" s="129">
        <v>4054.5763509999997</v>
      </c>
      <c r="J49" s="130">
        <v>40</v>
      </c>
      <c r="K49" s="127" t="s">
        <v>101</v>
      </c>
      <c r="L49" s="238" t="s">
        <v>647</v>
      </c>
      <c r="M49" s="129">
        <v>2301.1123159999997</v>
      </c>
      <c r="N49" s="129">
        <v>2399.865041</v>
      </c>
      <c r="O49" s="129">
        <v>1409.3723409999998</v>
      </c>
      <c r="P49" s="129">
        <v>2163.3059280000007</v>
      </c>
      <c r="Q49" s="129">
        <v>3502.3058240000005</v>
      </c>
      <c r="R49" s="129">
        <v>2674.2265810000004</v>
      </c>
      <c r="S49" s="129">
        <v>949.98373599999991</v>
      </c>
    </row>
    <row r="50" spans="1:19" ht="12.75" customHeight="1" x14ac:dyDescent="0.25">
      <c r="A50" s="130">
        <v>41</v>
      </c>
      <c r="B50" s="127" t="s">
        <v>112</v>
      </c>
      <c r="C50" s="238" t="s">
        <v>636</v>
      </c>
      <c r="D50" s="194">
        <v>29423.153022999999</v>
      </c>
      <c r="E50" s="129">
        <v>2381.3597949999994</v>
      </c>
      <c r="F50" s="129">
        <v>2317.7704099999996</v>
      </c>
      <c r="G50" s="129">
        <v>2199.9458200000004</v>
      </c>
      <c r="H50" s="129">
        <v>2230.8389799999995</v>
      </c>
      <c r="I50" s="129">
        <v>1725.7836130000003</v>
      </c>
      <c r="J50" s="130">
        <v>41</v>
      </c>
      <c r="K50" s="127" t="s">
        <v>112</v>
      </c>
      <c r="L50" s="238" t="s">
        <v>636</v>
      </c>
      <c r="M50" s="129">
        <v>3284.7585509999999</v>
      </c>
      <c r="N50" s="129">
        <v>2581.6203080000005</v>
      </c>
      <c r="O50" s="129">
        <v>1813.3624160000004</v>
      </c>
      <c r="P50" s="129">
        <v>2630.7983869999998</v>
      </c>
      <c r="Q50" s="129">
        <v>2692.6652819999999</v>
      </c>
      <c r="R50" s="129">
        <v>2385.2088359999993</v>
      </c>
      <c r="S50" s="129">
        <v>3179.0406250000015</v>
      </c>
    </row>
    <row r="51" spans="1:19" ht="12.75" customHeight="1" x14ac:dyDescent="0.25">
      <c r="A51" s="130">
        <v>42</v>
      </c>
      <c r="B51" s="127" t="s">
        <v>63</v>
      </c>
      <c r="C51" s="238" t="s">
        <v>634</v>
      </c>
      <c r="D51" s="194">
        <v>27962.533085999999</v>
      </c>
      <c r="E51" s="129">
        <v>2058.2129430000005</v>
      </c>
      <c r="F51" s="129">
        <v>3580.2867690000007</v>
      </c>
      <c r="G51" s="129">
        <v>1362.016124</v>
      </c>
      <c r="H51" s="129">
        <v>904.68013999999994</v>
      </c>
      <c r="I51" s="129">
        <v>1065.0601100000001</v>
      </c>
      <c r="J51" s="130">
        <v>42</v>
      </c>
      <c r="K51" s="127" t="s">
        <v>63</v>
      </c>
      <c r="L51" s="238" t="s">
        <v>634</v>
      </c>
      <c r="M51" s="129">
        <v>997.06617000000006</v>
      </c>
      <c r="N51" s="129">
        <v>1838.8362349999998</v>
      </c>
      <c r="O51" s="129">
        <v>1414.967885</v>
      </c>
      <c r="P51" s="129">
        <v>2897.9070099999999</v>
      </c>
      <c r="Q51" s="129">
        <v>3223.2929330000002</v>
      </c>
      <c r="R51" s="129">
        <v>4827.3942720000005</v>
      </c>
      <c r="S51" s="129">
        <v>3792.8124949999997</v>
      </c>
    </row>
    <row r="52" spans="1:19" ht="12.75" customHeight="1" x14ac:dyDescent="0.25">
      <c r="A52" s="130">
        <v>43</v>
      </c>
      <c r="B52" s="127" t="s">
        <v>37</v>
      </c>
      <c r="C52" s="238" t="s">
        <v>633</v>
      </c>
      <c r="D52" s="194">
        <v>27689.924875000004</v>
      </c>
      <c r="E52" s="129">
        <v>1531.5690079999999</v>
      </c>
      <c r="F52" s="129">
        <v>1008.3435479999999</v>
      </c>
      <c r="G52" s="129">
        <v>1828.8745980000001</v>
      </c>
      <c r="H52" s="129">
        <v>2145.2242179999998</v>
      </c>
      <c r="I52" s="129">
        <v>3719.1278700000003</v>
      </c>
      <c r="J52" s="130">
        <v>43</v>
      </c>
      <c r="K52" s="127" t="s">
        <v>37</v>
      </c>
      <c r="L52" s="238" t="s">
        <v>633</v>
      </c>
      <c r="M52" s="129">
        <v>2775.8637200000003</v>
      </c>
      <c r="N52" s="129">
        <v>2519.4383200000002</v>
      </c>
      <c r="O52" s="129">
        <v>2744.2145300000002</v>
      </c>
      <c r="P52" s="129">
        <v>2393.0905430000003</v>
      </c>
      <c r="Q52" s="129">
        <v>2715.8734560000003</v>
      </c>
      <c r="R52" s="129">
        <v>1928.7203239999999</v>
      </c>
      <c r="S52" s="129">
        <v>2379.5847400000002</v>
      </c>
    </row>
    <row r="53" spans="1:19" ht="12.75" customHeight="1" x14ac:dyDescent="0.25">
      <c r="A53" s="130">
        <v>44</v>
      </c>
      <c r="B53" s="127" t="s">
        <v>189</v>
      </c>
      <c r="C53" s="238" t="s">
        <v>628</v>
      </c>
      <c r="D53" s="194">
        <v>27240.780742999999</v>
      </c>
      <c r="E53" s="129">
        <v>2889.8913130000001</v>
      </c>
      <c r="F53" s="129">
        <v>2979.8613300000002</v>
      </c>
      <c r="G53" s="129">
        <v>3641.2465009999996</v>
      </c>
      <c r="H53" s="129">
        <v>2038.7133699999999</v>
      </c>
      <c r="I53" s="129">
        <v>1684.6118309999999</v>
      </c>
      <c r="J53" s="130">
        <v>44</v>
      </c>
      <c r="K53" s="127" t="s">
        <v>189</v>
      </c>
      <c r="L53" s="238" t="s">
        <v>628</v>
      </c>
      <c r="M53" s="129">
        <v>2566.9233020000001</v>
      </c>
      <c r="N53" s="129">
        <v>1313.6378879999997</v>
      </c>
      <c r="O53" s="129">
        <v>2241.4765599999996</v>
      </c>
      <c r="P53" s="129">
        <v>1972.800776</v>
      </c>
      <c r="Q53" s="129">
        <v>1302.473244</v>
      </c>
      <c r="R53" s="129">
        <v>2635.0254930000001</v>
      </c>
      <c r="S53" s="129">
        <v>1974.1191349999997</v>
      </c>
    </row>
    <row r="54" spans="1:19" ht="12.75" customHeight="1" x14ac:dyDescent="0.25">
      <c r="A54" s="130">
        <v>45</v>
      </c>
      <c r="B54" s="127" t="s">
        <v>111</v>
      </c>
      <c r="C54" s="238" t="s">
        <v>508</v>
      </c>
      <c r="D54" s="194">
        <v>26919.459187999993</v>
      </c>
      <c r="E54" s="129">
        <v>1956.0728339999998</v>
      </c>
      <c r="F54" s="129">
        <v>2338.3126610000004</v>
      </c>
      <c r="G54" s="129">
        <v>2223.451908</v>
      </c>
      <c r="H54" s="129">
        <v>1515.3033399999997</v>
      </c>
      <c r="I54" s="129">
        <v>2248.694383</v>
      </c>
      <c r="J54" s="130">
        <v>45</v>
      </c>
      <c r="K54" s="127" t="s">
        <v>111</v>
      </c>
      <c r="L54" s="238" t="s">
        <v>508</v>
      </c>
      <c r="M54" s="129">
        <v>1559.198447</v>
      </c>
      <c r="N54" s="129">
        <v>2250.9199510000003</v>
      </c>
      <c r="O54" s="129">
        <v>2468.7872599999996</v>
      </c>
      <c r="P54" s="129">
        <v>2641.9633059999992</v>
      </c>
      <c r="Q54" s="129">
        <v>1481.9054959999999</v>
      </c>
      <c r="R54" s="129">
        <v>3319.4236379999993</v>
      </c>
      <c r="S54" s="129">
        <v>2915.4259639999996</v>
      </c>
    </row>
    <row r="55" spans="1:19" ht="12.75" customHeight="1" x14ac:dyDescent="0.25">
      <c r="A55" s="130">
        <v>46</v>
      </c>
      <c r="B55" s="127" t="s">
        <v>148</v>
      </c>
      <c r="C55" s="238" t="s">
        <v>632</v>
      </c>
      <c r="D55" s="194">
        <v>26054.230704999998</v>
      </c>
      <c r="E55" s="129">
        <v>1067.2060740000002</v>
      </c>
      <c r="F55" s="129">
        <v>1309.8061200000002</v>
      </c>
      <c r="G55" s="129">
        <v>2250.9849900000004</v>
      </c>
      <c r="H55" s="129">
        <v>1594.7670860000001</v>
      </c>
      <c r="I55" s="129">
        <v>1459.9973080000004</v>
      </c>
      <c r="J55" s="130">
        <v>46</v>
      </c>
      <c r="K55" s="127" t="s">
        <v>148</v>
      </c>
      <c r="L55" s="238" t="s">
        <v>632</v>
      </c>
      <c r="M55" s="129">
        <v>1942.8509009999998</v>
      </c>
      <c r="N55" s="129">
        <v>1496.091952</v>
      </c>
      <c r="O55" s="129">
        <v>2948.4282089999997</v>
      </c>
      <c r="P55" s="129">
        <v>1820.2915330000001</v>
      </c>
      <c r="Q55" s="129">
        <v>3602.2206969999997</v>
      </c>
      <c r="R55" s="129">
        <v>2570.2749649999996</v>
      </c>
      <c r="S55" s="129">
        <v>3991.3108699999993</v>
      </c>
    </row>
    <row r="56" spans="1:19" ht="12.75" customHeight="1" x14ac:dyDescent="0.25">
      <c r="A56" s="130">
        <v>47</v>
      </c>
      <c r="B56" s="127" t="s">
        <v>67</v>
      </c>
      <c r="C56" s="238" t="s">
        <v>631</v>
      </c>
      <c r="D56" s="194">
        <v>24883.743085000002</v>
      </c>
      <c r="E56" s="129">
        <v>1918.011244</v>
      </c>
      <c r="F56" s="129">
        <v>2970.5828270000002</v>
      </c>
      <c r="G56" s="129">
        <v>1696.75173</v>
      </c>
      <c r="H56" s="129">
        <v>2029.046748</v>
      </c>
      <c r="I56" s="129">
        <v>2317.7766790000001</v>
      </c>
      <c r="J56" s="130">
        <v>47</v>
      </c>
      <c r="K56" s="127" t="s">
        <v>67</v>
      </c>
      <c r="L56" s="238" t="s">
        <v>631</v>
      </c>
      <c r="M56" s="129">
        <v>2311.3175839999999</v>
      </c>
      <c r="N56" s="129">
        <v>1828.0490830000001</v>
      </c>
      <c r="O56" s="129">
        <v>2265.7521710000005</v>
      </c>
      <c r="P56" s="129">
        <v>1879.3222919999998</v>
      </c>
      <c r="Q56" s="129">
        <v>1384.3869870000001</v>
      </c>
      <c r="R56" s="129">
        <v>1903.9404890000001</v>
      </c>
      <c r="S56" s="129">
        <v>2378.8052509999998</v>
      </c>
    </row>
    <row r="57" spans="1:19" ht="12.75" customHeight="1" x14ac:dyDescent="0.25">
      <c r="A57" s="130">
        <v>48</v>
      </c>
      <c r="B57" s="127" t="s">
        <v>43</v>
      </c>
      <c r="C57" s="238" t="s">
        <v>640</v>
      </c>
      <c r="D57" s="194">
        <v>24649.672654999998</v>
      </c>
      <c r="E57" s="129">
        <v>1805.143593</v>
      </c>
      <c r="F57" s="129">
        <v>1226.6710269999999</v>
      </c>
      <c r="G57" s="129">
        <v>1260.4228089999999</v>
      </c>
      <c r="H57" s="129">
        <v>696.81866400000001</v>
      </c>
      <c r="I57" s="129">
        <v>1479.6796469999999</v>
      </c>
      <c r="J57" s="130">
        <v>48</v>
      </c>
      <c r="K57" s="127" t="s">
        <v>43</v>
      </c>
      <c r="L57" s="238" t="s">
        <v>640</v>
      </c>
      <c r="M57" s="129">
        <v>1929.2661799999998</v>
      </c>
      <c r="N57" s="129">
        <v>766.99433899999997</v>
      </c>
      <c r="O57" s="129">
        <v>3938.1117539999991</v>
      </c>
      <c r="P57" s="129">
        <v>1536.0642109999999</v>
      </c>
      <c r="Q57" s="129">
        <v>2887.0453259999995</v>
      </c>
      <c r="R57" s="129">
        <v>3966.9488290000004</v>
      </c>
      <c r="S57" s="129">
        <v>3156.5062760000001</v>
      </c>
    </row>
    <row r="58" spans="1:19" ht="12.75" customHeight="1" x14ac:dyDescent="0.25">
      <c r="A58" s="130">
        <v>49</v>
      </c>
      <c r="B58" s="127" t="s">
        <v>73</v>
      </c>
      <c r="C58" s="238" t="s">
        <v>624</v>
      </c>
      <c r="D58" s="194">
        <v>23787.155038000001</v>
      </c>
      <c r="E58" s="129">
        <v>0</v>
      </c>
      <c r="F58" s="129">
        <v>37.18</v>
      </c>
      <c r="G58" s="129">
        <v>0</v>
      </c>
      <c r="H58" s="129">
        <v>4.3481880000000004</v>
      </c>
      <c r="I58" s="129">
        <v>854.00602000000003</v>
      </c>
      <c r="J58" s="130">
        <v>49</v>
      </c>
      <c r="K58" s="127" t="s">
        <v>73</v>
      </c>
      <c r="L58" s="238" t="s">
        <v>624</v>
      </c>
      <c r="M58" s="129">
        <v>841.73234000000002</v>
      </c>
      <c r="N58" s="129">
        <v>0</v>
      </c>
      <c r="O58" s="129">
        <v>16582.980824999999</v>
      </c>
      <c r="P58" s="129">
        <v>587.24964999999997</v>
      </c>
      <c r="Q58" s="129">
        <v>2422.8204500000002</v>
      </c>
      <c r="R58" s="129">
        <v>1254.0866149999999</v>
      </c>
      <c r="S58" s="129">
        <v>1202.7509500000001</v>
      </c>
    </row>
    <row r="59" spans="1:19" ht="12.75" customHeight="1" x14ac:dyDescent="0.25">
      <c r="A59" s="130">
        <v>50</v>
      </c>
      <c r="B59" s="127" t="s">
        <v>229</v>
      </c>
      <c r="C59" s="238" t="s">
        <v>646</v>
      </c>
      <c r="D59" s="194">
        <v>23752.337108</v>
      </c>
      <c r="E59" s="129">
        <v>2965.9324429999997</v>
      </c>
      <c r="F59" s="129">
        <v>1215.520683</v>
      </c>
      <c r="G59" s="129">
        <v>2128.5022800000002</v>
      </c>
      <c r="H59" s="129">
        <v>1539.6687570000001</v>
      </c>
      <c r="I59" s="129">
        <v>1228.581054</v>
      </c>
      <c r="J59" s="130">
        <v>50</v>
      </c>
      <c r="K59" s="127" t="s">
        <v>229</v>
      </c>
      <c r="L59" s="238" t="s">
        <v>646</v>
      </c>
      <c r="M59" s="129">
        <v>1811.3776830000002</v>
      </c>
      <c r="N59" s="129">
        <v>1641.448441</v>
      </c>
      <c r="O59" s="129">
        <v>2444.5689769999994</v>
      </c>
      <c r="P59" s="129">
        <v>2420.1804900000002</v>
      </c>
      <c r="Q59" s="129">
        <v>3268.3758080000002</v>
      </c>
      <c r="R59" s="129">
        <v>1224.23981</v>
      </c>
      <c r="S59" s="129">
        <v>1863.9406819999999</v>
      </c>
    </row>
    <row r="60" spans="1:19" ht="12.75" customHeight="1" x14ac:dyDescent="0.25">
      <c r="A60" s="130">
        <v>51</v>
      </c>
      <c r="B60" s="127" t="s">
        <v>64</v>
      </c>
      <c r="C60" s="238" t="s">
        <v>654</v>
      </c>
      <c r="D60" s="194">
        <v>23053.088914</v>
      </c>
      <c r="E60" s="129">
        <v>1867.0700350000002</v>
      </c>
      <c r="F60" s="129">
        <v>1660.0353299999999</v>
      </c>
      <c r="G60" s="129">
        <v>860.53284599999995</v>
      </c>
      <c r="H60" s="129">
        <v>933.08854499999995</v>
      </c>
      <c r="I60" s="129">
        <v>2685.952839</v>
      </c>
      <c r="J60" s="130">
        <v>51</v>
      </c>
      <c r="K60" s="127" t="s">
        <v>64</v>
      </c>
      <c r="L60" s="238" t="s">
        <v>654</v>
      </c>
      <c r="M60" s="129">
        <v>2671.5298029999999</v>
      </c>
      <c r="N60" s="129">
        <v>2413.582879</v>
      </c>
      <c r="O60" s="129">
        <v>3564.6209409999997</v>
      </c>
      <c r="P60" s="129">
        <v>2665.6889380000007</v>
      </c>
      <c r="Q60" s="129">
        <v>1837.8298400000001</v>
      </c>
      <c r="R60" s="129">
        <v>294.15365500000001</v>
      </c>
      <c r="S60" s="129">
        <v>1599.0032630000001</v>
      </c>
    </row>
    <row r="61" spans="1:19" ht="12.75" customHeight="1" x14ac:dyDescent="0.25">
      <c r="A61" s="130">
        <v>52</v>
      </c>
      <c r="B61" s="127" t="s">
        <v>116</v>
      </c>
      <c r="C61" s="238" t="s">
        <v>641</v>
      </c>
      <c r="D61" s="194">
        <v>23032.320239000001</v>
      </c>
      <c r="E61" s="129">
        <v>1589.727288</v>
      </c>
      <c r="F61" s="129">
        <v>1310.576589</v>
      </c>
      <c r="G61" s="129">
        <v>1014.560256</v>
      </c>
      <c r="H61" s="129">
        <v>822.54837800000007</v>
      </c>
      <c r="I61" s="129">
        <v>820.70181200000002</v>
      </c>
      <c r="J61" s="130">
        <v>52</v>
      </c>
      <c r="K61" s="127" t="s">
        <v>116</v>
      </c>
      <c r="L61" s="238" t="s">
        <v>641</v>
      </c>
      <c r="M61" s="129">
        <v>1441.8362750000001</v>
      </c>
      <c r="N61" s="129">
        <v>915.80799999999999</v>
      </c>
      <c r="O61" s="129">
        <v>2848.4875270000002</v>
      </c>
      <c r="P61" s="129">
        <v>2467.0044680000001</v>
      </c>
      <c r="Q61" s="129">
        <v>3416.8388580000001</v>
      </c>
      <c r="R61" s="129">
        <v>5363.6456370000005</v>
      </c>
      <c r="S61" s="129">
        <v>1020.585151</v>
      </c>
    </row>
    <row r="62" spans="1:19" ht="12.75" customHeight="1" x14ac:dyDescent="0.25">
      <c r="A62" s="130">
        <v>53</v>
      </c>
      <c r="B62" s="127" t="s">
        <v>35</v>
      </c>
      <c r="C62" s="238" t="s">
        <v>639</v>
      </c>
      <c r="D62" s="194">
        <v>22461.546904000003</v>
      </c>
      <c r="E62" s="129">
        <v>662.16459399999997</v>
      </c>
      <c r="F62" s="129">
        <v>355.92464000000001</v>
      </c>
      <c r="G62" s="129">
        <v>1008.3046900000002</v>
      </c>
      <c r="H62" s="129">
        <v>1170.17668</v>
      </c>
      <c r="I62" s="129">
        <v>1508.3482130000002</v>
      </c>
      <c r="J62" s="130">
        <v>53</v>
      </c>
      <c r="K62" s="127" t="s">
        <v>35</v>
      </c>
      <c r="L62" s="238" t="s">
        <v>639</v>
      </c>
      <c r="M62" s="129">
        <v>1138.251994</v>
      </c>
      <c r="N62" s="129">
        <v>2920.2975100000003</v>
      </c>
      <c r="O62" s="129">
        <v>2834.3215610000002</v>
      </c>
      <c r="P62" s="129">
        <v>2086.424258</v>
      </c>
      <c r="Q62" s="129">
        <v>2718.0723959999991</v>
      </c>
      <c r="R62" s="129">
        <v>3878.7472480000006</v>
      </c>
      <c r="S62" s="129">
        <v>2180.5131199999996</v>
      </c>
    </row>
    <row r="63" spans="1:19" ht="12.75" customHeight="1" x14ac:dyDescent="0.25">
      <c r="A63" s="130">
        <v>54</v>
      </c>
      <c r="B63" s="127" t="s">
        <v>193</v>
      </c>
      <c r="C63" s="238" t="s">
        <v>638</v>
      </c>
      <c r="D63" s="194">
        <v>21305.279141999999</v>
      </c>
      <c r="E63" s="129">
        <v>3060.5771600000003</v>
      </c>
      <c r="F63" s="129">
        <v>2938.2457799999997</v>
      </c>
      <c r="G63" s="129">
        <v>2027.3561030000001</v>
      </c>
      <c r="H63" s="129">
        <v>713.73211300000003</v>
      </c>
      <c r="I63" s="129">
        <v>427.22933</v>
      </c>
      <c r="J63" s="130">
        <v>54</v>
      </c>
      <c r="K63" s="127" t="s">
        <v>193</v>
      </c>
      <c r="L63" s="238" t="s">
        <v>638</v>
      </c>
      <c r="M63" s="129">
        <v>1013.2073389999999</v>
      </c>
      <c r="N63" s="129">
        <v>1722.4897909999997</v>
      </c>
      <c r="O63" s="129">
        <v>1235.782064</v>
      </c>
      <c r="P63" s="129">
        <v>1622.7789680000001</v>
      </c>
      <c r="Q63" s="129">
        <v>2284.1485399999997</v>
      </c>
      <c r="R63" s="129">
        <v>1472.006715</v>
      </c>
      <c r="S63" s="129">
        <v>2787.7252390000003</v>
      </c>
    </row>
    <row r="64" spans="1:19" ht="12.75" customHeight="1" x14ac:dyDescent="0.25">
      <c r="A64" s="130">
        <v>55</v>
      </c>
      <c r="B64" s="127" t="s">
        <v>74</v>
      </c>
      <c r="C64" s="238" t="s">
        <v>629</v>
      </c>
      <c r="D64" s="194">
        <v>20695.277454999996</v>
      </c>
      <c r="E64" s="129">
        <v>943.863877</v>
      </c>
      <c r="F64" s="129">
        <v>2931.2198479999997</v>
      </c>
      <c r="G64" s="129">
        <v>2377.6157599999997</v>
      </c>
      <c r="H64" s="129">
        <v>925.12291899999991</v>
      </c>
      <c r="I64" s="129">
        <v>2282.1390860000001</v>
      </c>
      <c r="J64" s="130">
        <v>55</v>
      </c>
      <c r="K64" s="127" t="s">
        <v>74</v>
      </c>
      <c r="L64" s="238" t="s">
        <v>629</v>
      </c>
      <c r="M64" s="129">
        <v>1749.2173339999995</v>
      </c>
      <c r="N64" s="129">
        <v>1701.0173830000001</v>
      </c>
      <c r="O64" s="129">
        <v>2614.8801190000004</v>
      </c>
      <c r="P64" s="129">
        <v>1629.1814160000004</v>
      </c>
      <c r="Q64" s="129">
        <v>1704.525537</v>
      </c>
      <c r="R64" s="129">
        <v>540.10690599999998</v>
      </c>
      <c r="S64" s="129">
        <v>1296.3872699999997</v>
      </c>
    </row>
    <row r="65" spans="1:19" ht="12.75" customHeight="1" x14ac:dyDescent="0.25">
      <c r="A65" s="130">
        <v>56</v>
      </c>
      <c r="B65" s="127" t="s">
        <v>42</v>
      </c>
      <c r="C65" s="238" t="s">
        <v>664</v>
      </c>
      <c r="D65" s="194">
        <v>20688.261689999999</v>
      </c>
      <c r="E65" s="129">
        <v>1661.33384</v>
      </c>
      <c r="F65" s="129">
        <v>698.89933900000005</v>
      </c>
      <c r="G65" s="129">
        <v>2342.4218860000001</v>
      </c>
      <c r="H65" s="129">
        <v>1834.2958519999995</v>
      </c>
      <c r="I65" s="129">
        <v>838.07151600000009</v>
      </c>
      <c r="J65" s="130">
        <v>56</v>
      </c>
      <c r="K65" s="127" t="s">
        <v>42</v>
      </c>
      <c r="L65" s="238" t="s">
        <v>664</v>
      </c>
      <c r="M65" s="129">
        <v>2150.886094</v>
      </c>
      <c r="N65" s="129">
        <v>1281.8992710000002</v>
      </c>
      <c r="O65" s="129">
        <v>586.01719900000012</v>
      </c>
      <c r="P65" s="129">
        <v>2593.7761239999995</v>
      </c>
      <c r="Q65" s="129">
        <v>2396.3773069999997</v>
      </c>
      <c r="R65" s="129">
        <v>2082.1129890000002</v>
      </c>
      <c r="S65" s="129">
        <v>2222.1702729999997</v>
      </c>
    </row>
    <row r="66" spans="1:19" ht="12.75" customHeight="1" x14ac:dyDescent="0.25">
      <c r="A66" s="130">
        <v>57</v>
      </c>
      <c r="B66" s="127" t="s">
        <v>90</v>
      </c>
      <c r="C66" s="238" t="s">
        <v>642</v>
      </c>
      <c r="D66" s="194">
        <v>20419.274648999999</v>
      </c>
      <c r="E66" s="129">
        <v>2000.2193829999997</v>
      </c>
      <c r="F66" s="129">
        <v>1495.5195690000003</v>
      </c>
      <c r="G66" s="129">
        <v>1586.510374</v>
      </c>
      <c r="H66" s="129">
        <v>940.57041200000003</v>
      </c>
      <c r="I66" s="129">
        <v>1021.414014</v>
      </c>
      <c r="J66" s="130">
        <v>57</v>
      </c>
      <c r="K66" s="127" t="s">
        <v>90</v>
      </c>
      <c r="L66" s="238" t="s">
        <v>642</v>
      </c>
      <c r="M66" s="129">
        <v>1613.9171059999996</v>
      </c>
      <c r="N66" s="129">
        <v>2253.7297099999996</v>
      </c>
      <c r="O66" s="129">
        <v>1242.4238350000001</v>
      </c>
      <c r="P66" s="129">
        <v>1641.8620859999999</v>
      </c>
      <c r="Q66" s="129">
        <v>1977.6915650000003</v>
      </c>
      <c r="R66" s="129">
        <v>2652.3710520000009</v>
      </c>
      <c r="S66" s="129">
        <v>1993.045543</v>
      </c>
    </row>
    <row r="67" spans="1:19" ht="12.75" customHeight="1" x14ac:dyDescent="0.25">
      <c r="A67" s="130">
        <v>58</v>
      </c>
      <c r="B67" s="127" t="s">
        <v>91</v>
      </c>
      <c r="C67" s="238" t="s">
        <v>645</v>
      </c>
      <c r="D67" s="194">
        <v>18940.710401000004</v>
      </c>
      <c r="E67" s="129">
        <v>1611.5867560000002</v>
      </c>
      <c r="F67" s="129">
        <v>757.01445000000001</v>
      </c>
      <c r="G67" s="129">
        <v>1555.3689830000001</v>
      </c>
      <c r="H67" s="129">
        <v>1788.676044</v>
      </c>
      <c r="I67" s="129">
        <v>1795.208856</v>
      </c>
      <c r="J67" s="130">
        <v>58</v>
      </c>
      <c r="K67" s="127" t="s">
        <v>91</v>
      </c>
      <c r="L67" s="238" t="s">
        <v>645</v>
      </c>
      <c r="M67" s="129">
        <v>677.0080660000001</v>
      </c>
      <c r="N67" s="129">
        <v>1522.2904720000001</v>
      </c>
      <c r="O67" s="129">
        <v>1777.3871459999998</v>
      </c>
      <c r="P67" s="129">
        <v>659.01352999999995</v>
      </c>
      <c r="Q67" s="129">
        <v>2095.2037890000001</v>
      </c>
      <c r="R67" s="129">
        <v>1972.8660030000001</v>
      </c>
      <c r="S67" s="129">
        <v>2729.0863060000006</v>
      </c>
    </row>
    <row r="68" spans="1:19" ht="12.75" customHeight="1" x14ac:dyDescent="0.25">
      <c r="A68" s="130">
        <v>59</v>
      </c>
      <c r="B68" s="127" t="s">
        <v>141</v>
      </c>
      <c r="C68" s="238" t="s">
        <v>650</v>
      </c>
      <c r="D68" s="194">
        <v>18776.051976999999</v>
      </c>
      <c r="E68" s="129">
        <v>2725.729855</v>
      </c>
      <c r="F68" s="129">
        <v>115.843</v>
      </c>
      <c r="G68" s="129">
        <v>2427.9700790000002</v>
      </c>
      <c r="H68" s="129">
        <v>1480.4444579999999</v>
      </c>
      <c r="I68" s="129">
        <v>500.65567299999998</v>
      </c>
      <c r="J68" s="130">
        <v>59</v>
      </c>
      <c r="K68" s="127" t="s">
        <v>141</v>
      </c>
      <c r="L68" s="238" t="s">
        <v>650</v>
      </c>
      <c r="M68" s="129">
        <v>1941.9409350000001</v>
      </c>
      <c r="N68" s="129">
        <v>2227.1858729999999</v>
      </c>
      <c r="O68" s="129">
        <v>1494.58997</v>
      </c>
      <c r="P68" s="129">
        <v>632.07201499999996</v>
      </c>
      <c r="Q68" s="129">
        <v>3157.8727160000003</v>
      </c>
      <c r="R68" s="129">
        <v>794.944705</v>
      </c>
      <c r="S68" s="129">
        <v>1276.802698</v>
      </c>
    </row>
    <row r="69" spans="1:19" ht="12.75" customHeight="1" x14ac:dyDescent="0.25">
      <c r="A69" s="130">
        <v>60</v>
      </c>
      <c r="B69" s="127" t="s">
        <v>34</v>
      </c>
      <c r="C69" s="238" t="s">
        <v>651</v>
      </c>
      <c r="D69" s="194">
        <v>18648.506148</v>
      </c>
      <c r="E69" s="129">
        <v>262.976449</v>
      </c>
      <c r="F69" s="129">
        <v>1482.0511310000002</v>
      </c>
      <c r="G69" s="129">
        <v>1780.6102339999998</v>
      </c>
      <c r="H69" s="129">
        <v>1479.8991670000003</v>
      </c>
      <c r="I69" s="129">
        <v>1324.267065</v>
      </c>
      <c r="J69" s="130">
        <v>60</v>
      </c>
      <c r="K69" s="127" t="s">
        <v>34</v>
      </c>
      <c r="L69" s="238" t="s">
        <v>651</v>
      </c>
      <c r="M69" s="129">
        <v>1459.1923569999999</v>
      </c>
      <c r="N69" s="129">
        <v>1745.5215110000001</v>
      </c>
      <c r="O69" s="129">
        <v>1627.380322</v>
      </c>
      <c r="P69" s="129">
        <v>1228.0818749999999</v>
      </c>
      <c r="Q69" s="129">
        <v>1932.9560859999999</v>
      </c>
      <c r="R69" s="129">
        <v>2544.9230010000001</v>
      </c>
      <c r="S69" s="129">
        <v>1780.6469499999998</v>
      </c>
    </row>
    <row r="70" spans="1:19" ht="12.75" customHeight="1" x14ac:dyDescent="0.25">
      <c r="A70" s="130">
        <v>61</v>
      </c>
      <c r="B70" s="127" t="s">
        <v>41</v>
      </c>
      <c r="C70" s="238" t="s">
        <v>649</v>
      </c>
      <c r="D70" s="194">
        <v>18426.358454000001</v>
      </c>
      <c r="E70" s="129">
        <v>805.880585</v>
      </c>
      <c r="F70" s="129">
        <v>1729.517677</v>
      </c>
      <c r="G70" s="129">
        <v>1124.8959239999999</v>
      </c>
      <c r="H70" s="129">
        <v>1555.240065</v>
      </c>
      <c r="I70" s="129">
        <v>2070.3167239999998</v>
      </c>
      <c r="J70" s="130">
        <v>61</v>
      </c>
      <c r="K70" s="127" t="s">
        <v>41</v>
      </c>
      <c r="L70" s="238" t="s">
        <v>649</v>
      </c>
      <c r="M70" s="129">
        <v>1827.3842690000001</v>
      </c>
      <c r="N70" s="129">
        <v>1600.829606</v>
      </c>
      <c r="O70" s="129">
        <v>2192.395884</v>
      </c>
      <c r="P70" s="129">
        <v>2187.2398080000003</v>
      </c>
      <c r="Q70" s="129">
        <v>2313.595894</v>
      </c>
      <c r="R70" s="129">
        <v>932.87393400000008</v>
      </c>
      <c r="S70" s="129">
        <v>86.188084000000003</v>
      </c>
    </row>
    <row r="71" spans="1:19" ht="12.75" customHeight="1" x14ac:dyDescent="0.25">
      <c r="A71" s="130">
        <v>62</v>
      </c>
      <c r="B71" s="127" t="s">
        <v>100</v>
      </c>
      <c r="C71" s="238" t="s">
        <v>644</v>
      </c>
      <c r="D71" s="194">
        <v>18369.291003000002</v>
      </c>
      <c r="E71" s="129">
        <v>711.91917699999988</v>
      </c>
      <c r="F71" s="129">
        <v>926.85578800000008</v>
      </c>
      <c r="G71" s="129">
        <v>2048.284791</v>
      </c>
      <c r="H71" s="129">
        <v>1531.6874630000002</v>
      </c>
      <c r="I71" s="129">
        <v>1469.3881439999998</v>
      </c>
      <c r="J71" s="130">
        <v>62</v>
      </c>
      <c r="K71" s="127" t="s">
        <v>100</v>
      </c>
      <c r="L71" s="238" t="s">
        <v>644</v>
      </c>
      <c r="M71" s="129">
        <v>1437.4790269999999</v>
      </c>
      <c r="N71" s="129">
        <v>1423.3216519999996</v>
      </c>
      <c r="O71" s="129">
        <v>2319.1486179999997</v>
      </c>
      <c r="P71" s="129">
        <v>2566.0190600000005</v>
      </c>
      <c r="Q71" s="129">
        <v>1337.905364</v>
      </c>
      <c r="R71" s="129">
        <v>1280.3403620000001</v>
      </c>
      <c r="S71" s="129">
        <v>1316.9415570000001</v>
      </c>
    </row>
    <row r="72" spans="1:19" ht="12.75" customHeight="1" x14ac:dyDescent="0.25">
      <c r="A72" s="130">
        <v>63</v>
      </c>
      <c r="B72" s="127" t="s">
        <v>117</v>
      </c>
      <c r="C72" s="238" t="s">
        <v>653</v>
      </c>
      <c r="D72" s="194">
        <v>17565.892867999999</v>
      </c>
      <c r="E72" s="129">
        <v>1541.4452550000001</v>
      </c>
      <c r="F72" s="129">
        <v>708.33538399999998</v>
      </c>
      <c r="G72" s="129">
        <v>1303.1904870000001</v>
      </c>
      <c r="H72" s="129">
        <v>1475.7311769999999</v>
      </c>
      <c r="I72" s="129">
        <v>1663.6283980000001</v>
      </c>
      <c r="J72" s="130">
        <v>63</v>
      </c>
      <c r="K72" s="127" t="s">
        <v>117</v>
      </c>
      <c r="L72" s="238" t="s">
        <v>653</v>
      </c>
      <c r="M72" s="129">
        <v>1172.6329330000001</v>
      </c>
      <c r="N72" s="129">
        <v>1084.451403</v>
      </c>
      <c r="O72" s="129">
        <v>1464.1773619999999</v>
      </c>
      <c r="P72" s="129">
        <v>1630.385843</v>
      </c>
      <c r="Q72" s="129">
        <v>1984.7341999999999</v>
      </c>
      <c r="R72" s="129">
        <v>2260.9032729999999</v>
      </c>
      <c r="S72" s="129">
        <v>1276.277153</v>
      </c>
    </row>
    <row r="73" spans="1:19" ht="12.75" customHeight="1" x14ac:dyDescent="0.25">
      <c r="A73" s="130">
        <v>64</v>
      </c>
      <c r="B73" s="127" t="s">
        <v>126</v>
      </c>
      <c r="C73" s="238" t="s">
        <v>666</v>
      </c>
      <c r="D73" s="194">
        <v>17048.192583</v>
      </c>
      <c r="E73" s="129">
        <v>0</v>
      </c>
      <c r="F73" s="129">
        <v>915.45114899999999</v>
      </c>
      <c r="G73" s="129">
        <v>204.610884</v>
      </c>
      <c r="H73" s="129">
        <v>3127.1981290000003</v>
      </c>
      <c r="I73" s="129">
        <v>1218.8721840000001</v>
      </c>
      <c r="J73" s="130">
        <v>64</v>
      </c>
      <c r="K73" s="127" t="s">
        <v>126</v>
      </c>
      <c r="L73" s="238" t="s">
        <v>666</v>
      </c>
      <c r="M73" s="129">
        <v>1565.429171</v>
      </c>
      <c r="N73" s="129">
        <v>2349.4603200000001</v>
      </c>
      <c r="O73" s="129">
        <v>990.08019200000001</v>
      </c>
      <c r="P73" s="129">
        <v>1715.7746140000002</v>
      </c>
      <c r="Q73" s="129">
        <v>1853.34862</v>
      </c>
      <c r="R73" s="129">
        <v>112.23445</v>
      </c>
      <c r="S73" s="129">
        <v>2995.7328699999998</v>
      </c>
    </row>
    <row r="74" spans="1:19" ht="12.75" customHeight="1" x14ac:dyDescent="0.25">
      <c r="A74" s="130">
        <v>65</v>
      </c>
      <c r="B74" s="127" t="s">
        <v>151</v>
      </c>
      <c r="C74" s="238" t="s">
        <v>583</v>
      </c>
      <c r="D74" s="194">
        <v>16716.275202999997</v>
      </c>
      <c r="E74" s="129">
        <v>1103.718948</v>
      </c>
      <c r="F74" s="129">
        <v>1483.292138</v>
      </c>
      <c r="G74" s="129">
        <v>1768.889349</v>
      </c>
      <c r="H74" s="129">
        <v>1655.1937849999999</v>
      </c>
      <c r="I74" s="129">
        <v>1816.721894</v>
      </c>
      <c r="J74" s="130">
        <v>65</v>
      </c>
      <c r="K74" s="127" t="s">
        <v>151</v>
      </c>
      <c r="L74" s="238" t="s">
        <v>583</v>
      </c>
      <c r="M74" s="129">
        <v>1102.0832930000001</v>
      </c>
      <c r="N74" s="129">
        <v>2167.4875389999997</v>
      </c>
      <c r="O74" s="129">
        <v>1911.498124</v>
      </c>
      <c r="P74" s="129">
        <v>888.0383240000001</v>
      </c>
      <c r="Q74" s="129">
        <v>1204.9687140000001</v>
      </c>
      <c r="R74" s="129">
        <v>906.41947500000003</v>
      </c>
      <c r="S74" s="129">
        <v>707.96362000000011</v>
      </c>
    </row>
    <row r="75" spans="1:19" ht="12.75" customHeight="1" x14ac:dyDescent="0.25">
      <c r="A75" s="130">
        <v>66</v>
      </c>
      <c r="B75" s="127" t="s">
        <v>21</v>
      </c>
      <c r="C75" s="238" t="s">
        <v>596</v>
      </c>
      <c r="D75" s="194">
        <v>16394.394044000001</v>
      </c>
      <c r="E75" s="129">
        <v>592.72697000000005</v>
      </c>
      <c r="F75" s="129">
        <v>1172.3449129999999</v>
      </c>
      <c r="G75" s="129">
        <v>1213.5401519999998</v>
      </c>
      <c r="H75" s="129">
        <v>1774.978235</v>
      </c>
      <c r="I75" s="129">
        <v>2006.8363749999999</v>
      </c>
      <c r="J75" s="130">
        <v>66</v>
      </c>
      <c r="K75" s="127" t="s">
        <v>21</v>
      </c>
      <c r="L75" s="238" t="s">
        <v>596</v>
      </c>
      <c r="M75" s="129">
        <v>1310.7848210000002</v>
      </c>
      <c r="N75" s="129">
        <v>1252.1322049999999</v>
      </c>
      <c r="O75" s="129">
        <v>1462.8618900000001</v>
      </c>
      <c r="P75" s="129">
        <v>2009.3489479999998</v>
      </c>
      <c r="Q75" s="129">
        <v>1217.1285879999998</v>
      </c>
      <c r="R75" s="129">
        <v>1026.850647</v>
      </c>
      <c r="S75" s="129">
        <v>1354.8602999999998</v>
      </c>
    </row>
    <row r="76" spans="1:19" ht="12.75" customHeight="1" x14ac:dyDescent="0.25">
      <c r="A76" s="130">
        <v>67</v>
      </c>
      <c r="B76" s="127" t="s">
        <v>9</v>
      </c>
      <c r="C76" s="238" t="s">
        <v>665</v>
      </c>
      <c r="D76" s="194">
        <v>16291.415250999999</v>
      </c>
      <c r="E76" s="129">
        <v>989.01384999999993</v>
      </c>
      <c r="F76" s="129">
        <v>1117.3166249999999</v>
      </c>
      <c r="G76" s="129">
        <v>1101.5695970000002</v>
      </c>
      <c r="H76" s="129">
        <v>1005.2242759999999</v>
      </c>
      <c r="I76" s="129">
        <v>1272.8973659999999</v>
      </c>
      <c r="J76" s="130">
        <v>67</v>
      </c>
      <c r="K76" s="127" t="s">
        <v>9</v>
      </c>
      <c r="L76" s="238" t="s">
        <v>665</v>
      </c>
      <c r="M76" s="129">
        <v>1314.9437419999997</v>
      </c>
      <c r="N76" s="129">
        <v>2030.1619880000003</v>
      </c>
      <c r="O76" s="129">
        <v>1277.9809209999999</v>
      </c>
      <c r="P76" s="129">
        <v>1803.4457320000004</v>
      </c>
      <c r="Q76" s="129">
        <v>1507.2161969999997</v>
      </c>
      <c r="R76" s="129">
        <v>1366.5804190000001</v>
      </c>
      <c r="S76" s="129">
        <v>1505.0645380000005</v>
      </c>
    </row>
    <row r="77" spans="1:19" ht="12.75" customHeight="1" x14ac:dyDescent="0.25">
      <c r="A77" s="130">
        <v>68</v>
      </c>
      <c r="B77" s="127" t="s">
        <v>60</v>
      </c>
      <c r="C77" s="238" t="s">
        <v>655</v>
      </c>
      <c r="D77" s="194">
        <v>16135.852470000002</v>
      </c>
      <c r="E77" s="129">
        <v>314.58158099999997</v>
      </c>
      <c r="F77" s="129">
        <v>18.06625</v>
      </c>
      <c r="G77" s="129">
        <v>386.027736</v>
      </c>
      <c r="H77" s="129">
        <v>494.95858899999996</v>
      </c>
      <c r="I77" s="129">
        <v>1066.1085360000002</v>
      </c>
      <c r="J77" s="130">
        <v>68</v>
      </c>
      <c r="K77" s="127" t="s">
        <v>60</v>
      </c>
      <c r="L77" s="238" t="s">
        <v>655</v>
      </c>
      <c r="M77" s="129">
        <v>1996.7117490000001</v>
      </c>
      <c r="N77" s="129">
        <v>1656.5156749999999</v>
      </c>
      <c r="O77" s="129">
        <v>2517.9971840000003</v>
      </c>
      <c r="P77" s="129">
        <v>2466.8265799999999</v>
      </c>
      <c r="Q77" s="129">
        <v>3048.2436480000001</v>
      </c>
      <c r="R77" s="129">
        <v>1578.3336220000001</v>
      </c>
      <c r="S77" s="129">
        <v>591.4813200000001</v>
      </c>
    </row>
    <row r="78" spans="1:19" ht="12.75" customHeight="1" x14ac:dyDescent="0.25">
      <c r="A78" s="130">
        <v>69</v>
      </c>
      <c r="B78" s="127" t="s">
        <v>167</v>
      </c>
      <c r="C78" s="238" t="s">
        <v>547</v>
      </c>
      <c r="D78" s="194">
        <v>16052.296313999999</v>
      </c>
      <c r="E78" s="129">
        <v>1154.3941150000001</v>
      </c>
      <c r="F78" s="129">
        <v>1181.8419070000002</v>
      </c>
      <c r="G78" s="129">
        <v>1573.8792230000001</v>
      </c>
      <c r="H78" s="129">
        <v>979.42751900000007</v>
      </c>
      <c r="I78" s="129">
        <v>1339.094507</v>
      </c>
      <c r="J78" s="130">
        <v>69</v>
      </c>
      <c r="K78" s="127" t="s">
        <v>167</v>
      </c>
      <c r="L78" s="238" t="s">
        <v>547</v>
      </c>
      <c r="M78" s="129">
        <v>1032.9184409999998</v>
      </c>
      <c r="N78" s="129">
        <v>1778.8724240000001</v>
      </c>
      <c r="O78" s="129">
        <v>1165.993017</v>
      </c>
      <c r="P78" s="129">
        <v>1452.8727170000002</v>
      </c>
      <c r="Q78" s="129">
        <v>1356.8897390000002</v>
      </c>
      <c r="R78" s="129">
        <v>1353.415598</v>
      </c>
      <c r="S78" s="129">
        <v>1682.6971070000002</v>
      </c>
    </row>
    <row r="79" spans="1:19" ht="12.75" customHeight="1" x14ac:dyDescent="0.25">
      <c r="A79" s="130">
        <v>70</v>
      </c>
      <c r="B79" s="127" t="s">
        <v>61</v>
      </c>
      <c r="C79" s="238" t="s">
        <v>648</v>
      </c>
      <c r="D79" s="194">
        <v>16024.108271000001</v>
      </c>
      <c r="E79" s="129">
        <v>1418.05674</v>
      </c>
      <c r="F79" s="129">
        <v>1602.2858880000003</v>
      </c>
      <c r="G79" s="129">
        <v>1137.0364689999999</v>
      </c>
      <c r="H79" s="129">
        <v>1662.3066980000001</v>
      </c>
      <c r="I79" s="129">
        <v>1693.5332120000003</v>
      </c>
      <c r="J79" s="130">
        <v>70</v>
      </c>
      <c r="K79" s="127" t="s">
        <v>61</v>
      </c>
      <c r="L79" s="238" t="s">
        <v>648</v>
      </c>
      <c r="M79" s="129">
        <v>1174.195395</v>
      </c>
      <c r="N79" s="129">
        <v>1354.878557</v>
      </c>
      <c r="O79" s="129">
        <v>1387.968703</v>
      </c>
      <c r="P79" s="129">
        <v>1320.0688070000001</v>
      </c>
      <c r="Q79" s="129">
        <v>1408.1745489999994</v>
      </c>
      <c r="R79" s="129">
        <v>1094.5060640000002</v>
      </c>
      <c r="S79" s="129">
        <v>771.09718899999996</v>
      </c>
    </row>
    <row r="80" spans="1:19" ht="12.75" customHeight="1" x14ac:dyDescent="0.25">
      <c r="A80" s="130">
        <v>71</v>
      </c>
      <c r="B80" s="127" t="s">
        <v>38</v>
      </c>
      <c r="C80" s="238" t="s">
        <v>643</v>
      </c>
      <c r="D80" s="194">
        <v>15969.165290000001</v>
      </c>
      <c r="E80" s="129">
        <v>1323.4057870000001</v>
      </c>
      <c r="F80" s="129">
        <v>1310.6704480000001</v>
      </c>
      <c r="G80" s="129">
        <v>2072.4848590000006</v>
      </c>
      <c r="H80" s="129">
        <v>1316.3776659999999</v>
      </c>
      <c r="I80" s="129">
        <v>1702.0488539999999</v>
      </c>
      <c r="J80" s="130">
        <v>71</v>
      </c>
      <c r="K80" s="127" t="s">
        <v>38</v>
      </c>
      <c r="L80" s="238" t="s">
        <v>643</v>
      </c>
      <c r="M80" s="129">
        <v>679.68829900000003</v>
      </c>
      <c r="N80" s="129">
        <v>1412.1333090000003</v>
      </c>
      <c r="O80" s="129">
        <v>2088.0378529999998</v>
      </c>
      <c r="P80" s="129">
        <v>968.91999700000019</v>
      </c>
      <c r="Q80" s="129">
        <v>855.66172300000005</v>
      </c>
      <c r="R80" s="129">
        <v>1394.105409</v>
      </c>
      <c r="S80" s="129">
        <v>845.63108599999998</v>
      </c>
    </row>
    <row r="81" spans="1:19" ht="12.75" customHeight="1" x14ac:dyDescent="0.25">
      <c r="A81" s="130">
        <v>72</v>
      </c>
      <c r="B81" s="127" t="s">
        <v>389</v>
      </c>
      <c r="C81" s="238" t="s">
        <v>652</v>
      </c>
      <c r="D81" s="194">
        <v>15956.099866999999</v>
      </c>
      <c r="E81" s="129">
        <v>151.06274999999999</v>
      </c>
      <c r="F81" s="129">
        <v>1233.1277699999998</v>
      </c>
      <c r="G81" s="129">
        <v>1514.5983210000002</v>
      </c>
      <c r="H81" s="129">
        <v>2222.5449899999999</v>
      </c>
      <c r="I81" s="129">
        <v>2431.9041750000001</v>
      </c>
      <c r="J81" s="130">
        <v>72</v>
      </c>
      <c r="K81" s="127" t="s">
        <v>389</v>
      </c>
      <c r="L81" s="238" t="s">
        <v>652</v>
      </c>
      <c r="M81" s="129">
        <v>1383.588792</v>
      </c>
      <c r="N81" s="129">
        <v>1677.44858</v>
      </c>
      <c r="O81" s="129">
        <v>1614.4325200000001</v>
      </c>
      <c r="P81" s="129">
        <v>475.45592699999997</v>
      </c>
      <c r="Q81" s="129">
        <v>1152.8819980000001</v>
      </c>
      <c r="R81" s="129">
        <v>577.33439799999996</v>
      </c>
      <c r="S81" s="129">
        <v>1521.719646</v>
      </c>
    </row>
    <row r="82" spans="1:19" ht="12.75" customHeight="1" x14ac:dyDescent="0.25">
      <c r="A82" s="207">
        <v>73</v>
      </c>
      <c r="B82" s="127" t="s">
        <v>203</v>
      </c>
      <c r="C82" s="238" t="s">
        <v>518</v>
      </c>
      <c r="D82" s="194">
        <v>15662.451912</v>
      </c>
      <c r="E82" s="129">
        <v>1133.1643120000001</v>
      </c>
      <c r="F82" s="129">
        <v>1189.882347</v>
      </c>
      <c r="G82" s="129">
        <v>1493.870811</v>
      </c>
      <c r="H82" s="129">
        <v>1040.4389479999998</v>
      </c>
      <c r="I82" s="129">
        <v>942.97164999999995</v>
      </c>
      <c r="J82" s="207">
        <v>73</v>
      </c>
      <c r="K82" s="127" t="s">
        <v>203</v>
      </c>
      <c r="L82" s="238" t="s">
        <v>518</v>
      </c>
      <c r="M82" s="129">
        <v>1044.507764</v>
      </c>
      <c r="N82" s="129">
        <v>1465.9237150000001</v>
      </c>
      <c r="O82" s="129">
        <v>2094.9256909999995</v>
      </c>
      <c r="P82" s="129">
        <v>866.70866299999989</v>
      </c>
      <c r="Q82" s="129">
        <v>1607.7495620000002</v>
      </c>
      <c r="R82" s="129">
        <v>1468.929578</v>
      </c>
      <c r="S82" s="129">
        <v>1313.3788710000001</v>
      </c>
    </row>
    <row r="83" spans="1:19" ht="9.9499999999999993" customHeight="1" x14ac:dyDescent="0.25">
      <c r="A83" s="191"/>
      <c r="B83" s="191"/>
      <c r="C83" s="191"/>
      <c r="D83" s="191"/>
      <c r="E83" s="191"/>
      <c r="F83" s="191"/>
      <c r="G83" s="191"/>
      <c r="H83" s="191"/>
      <c r="I83" s="231" t="s">
        <v>344</v>
      </c>
      <c r="J83" s="191"/>
      <c r="K83" s="191"/>
      <c r="L83" s="191"/>
      <c r="M83" s="191"/>
      <c r="N83" s="191"/>
      <c r="O83" s="191"/>
      <c r="P83" s="191"/>
      <c r="Q83" s="191"/>
      <c r="R83" s="191"/>
      <c r="S83" s="231" t="s">
        <v>344</v>
      </c>
    </row>
    <row r="84" spans="1:19" ht="10.7" customHeight="1" x14ac:dyDescent="0.25">
      <c r="A84" s="52" t="s">
        <v>350</v>
      </c>
      <c r="J84" s="52" t="s">
        <v>350</v>
      </c>
      <c r="K84" s="52"/>
    </row>
    <row r="85" spans="1:19" ht="24.95" customHeight="1" thickBot="1" x14ac:dyDescent="0.3">
      <c r="A85" s="228" t="s">
        <v>249</v>
      </c>
      <c r="B85" s="200" t="s">
        <v>367</v>
      </c>
      <c r="C85" s="222" t="s">
        <v>359</v>
      </c>
      <c r="D85" s="223" t="s">
        <v>251</v>
      </c>
      <c r="E85" s="222" t="s">
        <v>284</v>
      </c>
      <c r="F85" s="222" t="s">
        <v>285</v>
      </c>
      <c r="G85" s="222" t="s">
        <v>264</v>
      </c>
      <c r="H85" s="222" t="s">
        <v>265</v>
      </c>
      <c r="I85" s="224" t="s">
        <v>266</v>
      </c>
      <c r="J85" s="228" t="s">
        <v>249</v>
      </c>
      <c r="K85" s="200" t="s">
        <v>702</v>
      </c>
      <c r="L85" s="222" t="s">
        <v>359</v>
      </c>
      <c r="M85" s="224" t="s">
        <v>267</v>
      </c>
      <c r="N85" s="222" t="s">
        <v>268</v>
      </c>
      <c r="O85" s="222" t="s">
        <v>269</v>
      </c>
      <c r="P85" s="222" t="s">
        <v>237</v>
      </c>
      <c r="Q85" s="222" t="s">
        <v>271</v>
      </c>
      <c r="R85" s="222" t="s">
        <v>272</v>
      </c>
      <c r="S85" s="224" t="s">
        <v>273</v>
      </c>
    </row>
    <row r="86" spans="1:19" ht="5.0999999999999996" customHeight="1" thickTop="1" x14ac:dyDescent="0.25">
      <c r="A86" s="24"/>
      <c r="B86" s="24"/>
      <c r="C86" s="25"/>
      <c r="D86" s="220"/>
      <c r="E86" s="218"/>
      <c r="F86" s="218"/>
      <c r="G86" s="218"/>
      <c r="H86" s="218"/>
      <c r="I86" s="218"/>
      <c r="J86" s="24"/>
      <c r="K86" s="24"/>
      <c r="L86" s="25"/>
      <c r="M86" s="218"/>
      <c r="N86" s="218"/>
      <c r="O86" s="218"/>
      <c r="P86" s="218"/>
      <c r="Q86" s="218"/>
      <c r="R86" s="218"/>
      <c r="S86" s="218"/>
    </row>
    <row r="87" spans="1:19" ht="12.75" customHeight="1" x14ac:dyDescent="0.25">
      <c r="A87" s="127">
        <v>74</v>
      </c>
      <c r="B87" s="127" t="s">
        <v>83</v>
      </c>
      <c r="C87" s="238" t="s">
        <v>592</v>
      </c>
      <c r="D87" s="194">
        <v>15566.721895000001</v>
      </c>
      <c r="E87" s="129">
        <v>31.768000000000001</v>
      </c>
      <c r="F87" s="129">
        <v>2862.8818200000001</v>
      </c>
      <c r="G87" s="129">
        <v>4495.4815199999994</v>
      </c>
      <c r="H87" s="129">
        <v>1709.25289</v>
      </c>
      <c r="I87" s="129">
        <v>2103.700065</v>
      </c>
      <c r="J87" s="127">
        <v>74</v>
      </c>
      <c r="K87" s="127" t="s">
        <v>83</v>
      </c>
      <c r="L87" s="238" t="s">
        <v>592</v>
      </c>
      <c r="M87" s="129">
        <v>175.875833</v>
      </c>
      <c r="N87" s="129">
        <v>609.53356099999996</v>
      </c>
      <c r="O87" s="129">
        <v>246.865681</v>
      </c>
      <c r="P87" s="129">
        <v>380.94799999999998</v>
      </c>
      <c r="Q87" s="129">
        <v>1580.590377</v>
      </c>
      <c r="R87" s="129">
        <v>362.66899999999998</v>
      </c>
      <c r="S87" s="129">
        <v>1007.1551480000001</v>
      </c>
    </row>
    <row r="88" spans="1:19" ht="12.75" customHeight="1" x14ac:dyDescent="0.25">
      <c r="A88" s="127">
        <v>75</v>
      </c>
      <c r="B88" s="127" t="s">
        <v>6</v>
      </c>
      <c r="C88" s="238" t="s">
        <v>672</v>
      </c>
      <c r="D88" s="194">
        <v>15491.462801000001</v>
      </c>
      <c r="E88" s="129">
        <v>880.48611700000015</v>
      </c>
      <c r="F88" s="129">
        <v>2400.0570279999997</v>
      </c>
      <c r="G88" s="129">
        <v>1524.970941</v>
      </c>
      <c r="H88" s="129">
        <v>1262.4762780000001</v>
      </c>
      <c r="I88" s="129">
        <v>968.30623199999991</v>
      </c>
      <c r="J88" s="127">
        <v>75</v>
      </c>
      <c r="K88" s="127" t="s">
        <v>6</v>
      </c>
      <c r="L88" s="238" t="s">
        <v>672</v>
      </c>
      <c r="M88" s="129">
        <v>648.44284400000004</v>
      </c>
      <c r="N88" s="129">
        <v>1197.4223609999999</v>
      </c>
      <c r="O88" s="129">
        <v>1399.8725019999999</v>
      </c>
      <c r="P88" s="129">
        <v>1929.6609620000002</v>
      </c>
      <c r="Q88" s="129">
        <v>1185.35807</v>
      </c>
      <c r="R88" s="129">
        <v>926.27865100000008</v>
      </c>
      <c r="S88" s="129">
        <v>1168.130815</v>
      </c>
    </row>
    <row r="89" spans="1:19" ht="12.75" customHeight="1" x14ac:dyDescent="0.25">
      <c r="A89" s="130">
        <v>76</v>
      </c>
      <c r="B89" s="127" t="s">
        <v>430</v>
      </c>
      <c r="C89" s="238" t="s">
        <v>679</v>
      </c>
      <c r="D89" s="194">
        <v>15110.213267000001</v>
      </c>
      <c r="E89" s="129">
        <v>867.1371529999999</v>
      </c>
      <c r="F89" s="129">
        <v>259.23364299999997</v>
      </c>
      <c r="G89" s="129">
        <v>2780.9995749999998</v>
      </c>
      <c r="H89" s="129">
        <v>633.12230199999999</v>
      </c>
      <c r="I89" s="129">
        <v>1707.782651</v>
      </c>
      <c r="J89" s="130">
        <v>76</v>
      </c>
      <c r="K89" s="127" t="s">
        <v>430</v>
      </c>
      <c r="L89" s="238" t="s">
        <v>679</v>
      </c>
      <c r="M89" s="129">
        <v>1503.6370380000001</v>
      </c>
      <c r="N89" s="129">
        <v>1089.9937629999999</v>
      </c>
      <c r="O89" s="129">
        <v>1326.4601439999999</v>
      </c>
      <c r="P89" s="129">
        <v>1377.2733720000001</v>
      </c>
      <c r="Q89" s="129">
        <v>897.37195399999996</v>
      </c>
      <c r="R89" s="129">
        <v>686.67269799999985</v>
      </c>
      <c r="S89" s="129">
        <v>1980.5289740000001</v>
      </c>
    </row>
    <row r="90" spans="1:19" ht="12.75" customHeight="1" x14ac:dyDescent="0.25">
      <c r="A90" s="130">
        <v>77</v>
      </c>
      <c r="B90" s="127" t="s">
        <v>106</v>
      </c>
      <c r="C90" s="238" t="s">
        <v>558</v>
      </c>
      <c r="D90" s="194">
        <v>14709.413662000001</v>
      </c>
      <c r="E90" s="129">
        <v>987.17087499999991</v>
      </c>
      <c r="F90" s="129">
        <v>1132.3951830000001</v>
      </c>
      <c r="G90" s="129">
        <v>1068.022692</v>
      </c>
      <c r="H90" s="129">
        <v>1463.2794540000002</v>
      </c>
      <c r="I90" s="129">
        <v>1566.4704440000003</v>
      </c>
      <c r="J90" s="130">
        <v>77</v>
      </c>
      <c r="K90" s="127" t="s">
        <v>106</v>
      </c>
      <c r="L90" s="238" t="s">
        <v>558</v>
      </c>
      <c r="M90" s="129">
        <v>1425.3177780000001</v>
      </c>
      <c r="N90" s="129">
        <v>1433.9635390000003</v>
      </c>
      <c r="O90" s="129">
        <v>1348.151224</v>
      </c>
      <c r="P90" s="129">
        <v>1529.948578</v>
      </c>
      <c r="Q90" s="129">
        <v>982.80409899999995</v>
      </c>
      <c r="R90" s="129">
        <v>1064.0288859999998</v>
      </c>
      <c r="S90" s="129">
        <v>707.8609100000001</v>
      </c>
    </row>
    <row r="91" spans="1:19" ht="12.75" customHeight="1" x14ac:dyDescent="0.25">
      <c r="A91" s="130">
        <v>78</v>
      </c>
      <c r="B91" s="127" t="s">
        <v>102</v>
      </c>
      <c r="C91" s="238" t="s">
        <v>637</v>
      </c>
      <c r="D91" s="194">
        <v>14550.563248999999</v>
      </c>
      <c r="E91" s="129">
        <v>841.06398400000012</v>
      </c>
      <c r="F91" s="129">
        <v>967.14410199999986</v>
      </c>
      <c r="G91" s="129">
        <v>795.7204220000001</v>
      </c>
      <c r="H91" s="129">
        <v>562.66339100000005</v>
      </c>
      <c r="I91" s="129">
        <v>1038.3367059999998</v>
      </c>
      <c r="J91" s="130">
        <v>78</v>
      </c>
      <c r="K91" s="127" t="s">
        <v>102</v>
      </c>
      <c r="L91" s="238" t="s">
        <v>637</v>
      </c>
      <c r="M91" s="129">
        <v>1532.423055</v>
      </c>
      <c r="N91" s="129">
        <v>1417.9982410000002</v>
      </c>
      <c r="O91" s="129">
        <v>1616.3635320000001</v>
      </c>
      <c r="P91" s="129">
        <v>1426.7735740000001</v>
      </c>
      <c r="Q91" s="129">
        <v>1491.1561839999999</v>
      </c>
      <c r="R91" s="129">
        <v>1595.3749620000001</v>
      </c>
      <c r="S91" s="129">
        <v>1265.5450960000001</v>
      </c>
    </row>
    <row r="92" spans="1:19" ht="12.75" customHeight="1" x14ac:dyDescent="0.25">
      <c r="A92" s="130">
        <v>79</v>
      </c>
      <c r="B92" s="127" t="s">
        <v>124</v>
      </c>
      <c r="C92" s="238" t="s">
        <v>663</v>
      </c>
      <c r="D92" s="194">
        <v>14469.217341</v>
      </c>
      <c r="E92" s="129">
        <v>921.94216200000005</v>
      </c>
      <c r="F92" s="129">
        <v>1190.3318549999999</v>
      </c>
      <c r="G92" s="129">
        <v>1215.322277</v>
      </c>
      <c r="H92" s="129">
        <v>919.17071199999998</v>
      </c>
      <c r="I92" s="129">
        <v>1046.975811</v>
      </c>
      <c r="J92" s="130">
        <v>79</v>
      </c>
      <c r="K92" s="127" t="s">
        <v>124</v>
      </c>
      <c r="L92" s="238" t="s">
        <v>663</v>
      </c>
      <c r="M92" s="129">
        <v>1570.9043909999998</v>
      </c>
      <c r="N92" s="129">
        <v>1409.5289049999999</v>
      </c>
      <c r="O92" s="129">
        <v>1930.0027100000002</v>
      </c>
      <c r="P92" s="129">
        <v>1063.7937449999999</v>
      </c>
      <c r="Q92" s="129">
        <v>953.58170499999994</v>
      </c>
      <c r="R92" s="129">
        <v>862.30333400000006</v>
      </c>
      <c r="S92" s="129">
        <v>1385.3597340000001</v>
      </c>
    </row>
    <row r="93" spans="1:19" ht="12.75" customHeight="1" x14ac:dyDescent="0.25">
      <c r="A93" s="130">
        <v>80</v>
      </c>
      <c r="B93" s="127" t="s">
        <v>13</v>
      </c>
      <c r="C93" s="238" t="s">
        <v>561</v>
      </c>
      <c r="D93" s="194">
        <v>14008.551557999999</v>
      </c>
      <c r="E93" s="129">
        <v>749.38908900000001</v>
      </c>
      <c r="F93" s="129">
        <v>620.39930499999991</v>
      </c>
      <c r="G93" s="129">
        <v>1751.8651350000002</v>
      </c>
      <c r="H93" s="129">
        <v>1191.538376</v>
      </c>
      <c r="I93" s="129">
        <v>556.40405499999997</v>
      </c>
      <c r="J93" s="130">
        <v>80</v>
      </c>
      <c r="K93" s="127" t="s">
        <v>13</v>
      </c>
      <c r="L93" s="238" t="s">
        <v>561</v>
      </c>
      <c r="M93" s="129">
        <v>1534.171231</v>
      </c>
      <c r="N93" s="129">
        <v>850.45895899999994</v>
      </c>
      <c r="O93" s="129">
        <v>1522.4514710000001</v>
      </c>
      <c r="P93" s="129">
        <v>1450.3790300000003</v>
      </c>
      <c r="Q93" s="129">
        <v>1077.6677400000001</v>
      </c>
      <c r="R93" s="129">
        <v>1431.5176939999999</v>
      </c>
      <c r="S93" s="129">
        <v>1272.309473</v>
      </c>
    </row>
    <row r="94" spans="1:19" ht="12.75" customHeight="1" x14ac:dyDescent="0.25">
      <c r="A94" s="130">
        <v>81</v>
      </c>
      <c r="B94" s="127" t="s">
        <v>114</v>
      </c>
      <c r="C94" s="238" t="s">
        <v>657</v>
      </c>
      <c r="D94" s="194">
        <v>14003.286532</v>
      </c>
      <c r="E94" s="129">
        <v>916.79955700000016</v>
      </c>
      <c r="F94" s="129">
        <v>870.24331700000016</v>
      </c>
      <c r="G94" s="129">
        <v>807.23804300000006</v>
      </c>
      <c r="H94" s="129">
        <v>978.37741400000016</v>
      </c>
      <c r="I94" s="129">
        <v>1435.6512509999998</v>
      </c>
      <c r="J94" s="130">
        <v>81</v>
      </c>
      <c r="K94" s="127" t="s">
        <v>114</v>
      </c>
      <c r="L94" s="238" t="s">
        <v>657</v>
      </c>
      <c r="M94" s="129">
        <v>699.052863</v>
      </c>
      <c r="N94" s="129">
        <v>2213.9833389999999</v>
      </c>
      <c r="O94" s="129">
        <v>1280.4767469999999</v>
      </c>
      <c r="P94" s="129">
        <v>1357.132327</v>
      </c>
      <c r="Q94" s="129">
        <v>729.63695500000006</v>
      </c>
      <c r="R94" s="129">
        <v>1465.6553819999999</v>
      </c>
      <c r="S94" s="129">
        <v>1249.0393370000002</v>
      </c>
    </row>
    <row r="95" spans="1:19" ht="12.75" customHeight="1" x14ac:dyDescent="0.25">
      <c r="A95" s="130">
        <v>82</v>
      </c>
      <c r="B95" s="127" t="s">
        <v>78</v>
      </c>
      <c r="C95" s="238" t="s">
        <v>591</v>
      </c>
      <c r="D95" s="194">
        <v>13385.576293999997</v>
      </c>
      <c r="E95" s="129">
        <v>844.503331</v>
      </c>
      <c r="F95" s="129">
        <v>605.57447500000001</v>
      </c>
      <c r="G95" s="129">
        <v>835.93184099999974</v>
      </c>
      <c r="H95" s="129">
        <v>927.15854400000001</v>
      </c>
      <c r="I95" s="129">
        <v>839.56197399999985</v>
      </c>
      <c r="J95" s="130">
        <v>82</v>
      </c>
      <c r="K95" s="127" t="s">
        <v>78</v>
      </c>
      <c r="L95" s="238" t="s">
        <v>591</v>
      </c>
      <c r="M95" s="129">
        <v>1464.6422830000004</v>
      </c>
      <c r="N95" s="129">
        <v>1085.9084439999999</v>
      </c>
      <c r="O95" s="129">
        <v>1468.5368619999999</v>
      </c>
      <c r="P95" s="129">
        <v>1509.2994049999995</v>
      </c>
      <c r="Q95" s="129">
        <v>1667.4830089999998</v>
      </c>
      <c r="R95" s="129">
        <v>1133.4340780000002</v>
      </c>
      <c r="S95" s="129">
        <v>1003.5420479999998</v>
      </c>
    </row>
    <row r="96" spans="1:19" ht="12.75" customHeight="1" x14ac:dyDescent="0.25">
      <c r="A96" s="130">
        <v>83</v>
      </c>
      <c r="B96" s="127" t="s">
        <v>16</v>
      </c>
      <c r="C96" s="238" t="s">
        <v>682</v>
      </c>
      <c r="D96" s="194">
        <v>13300.430865</v>
      </c>
      <c r="E96" s="129">
        <v>0</v>
      </c>
      <c r="F96" s="129">
        <v>2258.7375400000001</v>
      </c>
      <c r="G96" s="129">
        <v>3036.7118949999999</v>
      </c>
      <c r="H96" s="129">
        <v>0</v>
      </c>
      <c r="I96" s="129">
        <v>3760.5125149999999</v>
      </c>
      <c r="J96" s="130">
        <v>83</v>
      </c>
      <c r="K96" s="127" t="s">
        <v>16</v>
      </c>
      <c r="L96" s="238" t="s">
        <v>682</v>
      </c>
      <c r="M96" s="129">
        <v>0</v>
      </c>
      <c r="N96" s="129">
        <v>0</v>
      </c>
      <c r="O96" s="129">
        <v>0</v>
      </c>
      <c r="P96" s="129">
        <v>1828.5532599999999</v>
      </c>
      <c r="Q96" s="129">
        <v>0</v>
      </c>
      <c r="R96" s="129">
        <v>0</v>
      </c>
      <c r="S96" s="129">
        <v>2415.9156549999998</v>
      </c>
    </row>
    <row r="97" spans="1:19" ht="12.75" customHeight="1" x14ac:dyDescent="0.25">
      <c r="A97" s="130">
        <v>84</v>
      </c>
      <c r="B97" s="127" t="s">
        <v>19</v>
      </c>
      <c r="C97" s="238" t="s">
        <v>660</v>
      </c>
      <c r="D97" s="194">
        <v>12962.881882000001</v>
      </c>
      <c r="E97" s="129">
        <v>1197.076677</v>
      </c>
      <c r="F97" s="129">
        <v>890.53032599999995</v>
      </c>
      <c r="G97" s="129">
        <v>898.16210599999999</v>
      </c>
      <c r="H97" s="129">
        <v>1043.5280829999999</v>
      </c>
      <c r="I97" s="129">
        <v>1426.19145</v>
      </c>
      <c r="J97" s="130">
        <v>84</v>
      </c>
      <c r="K97" s="127" t="s">
        <v>19</v>
      </c>
      <c r="L97" s="238" t="s">
        <v>660</v>
      </c>
      <c r="M97" s="129">
        <v>856.49621999999999</v>
      </c>
      <c r="N97" s="129">
        <v>1191.32467</v>
      </c>
      <c r="O97" s="129">
        <v>751.62467000000004</v>
      </c>
      <c r="P97" s="129">
        <v>1401.8471650000001</v>
      </c>
      <c r="Q97" s="129">
        <v>1249.6324529999999</v>
      </c>
      <c r="R97" s="129">
        <v>972.56529999999987</v>
      </c>
      <c r="S97" s="129">
        <v>1083.9027619999999</v>
      </c>
    </row>
    <row r="98" spans="1:19" ht="12.75" customHeight="1" x14ac:dyDescent="0.25">
      <c r="A98" s="130">
        <v>85</v>
      </c>
      <c r="B98" s="127" t="s">
        <v>1</v>
      </c>
      <c r="C98" s="238" t="s">
        <v>675</v>
      </c>
      <c r="D98" s="194">
        <v>12791.400068999999</v>
      </c>
      <c r="E98" s="129">
        <v>1277.5172010000001</v>
      </c>
      <c r="F98" s="129">
        <v>447.91514300000006</v>
      </c>
      <c r="G98" s="129">
        <v>2865.7527319999999</v>
      </c>
      <c r="H98" s="129">
        <v>1079.2088660000002</v>
      </c>
      <c r="I98" s="129">
        <v>606.72558300000003</v>
      </c>
      <c r="J98" s="130">
        <v>85</v>
      </c>
      <c r="K98" s="127" t="s">
        <v>1</v>
      </c>
      <c r="L98" s="238" t="s">
        <v>675</v>
      </c>
      <c r="M98" s="129">
        <v>649.29515400000003</v>
      </c>
      <c r="N98" s="129">
        <v>1420.590839</v>
      </c>
      <c r="O98" s="129">
        <v>1424.9125590000001</v>
      </c>
      <c r="P98" s="129">
        <v>274.07214800000003</v>
      </c>
      <c r="Q98" s="129">
        <v>1380.633673</v>
      </c>
      <c r="R98" s="129">
        <v>1210.457737</v>
      </c>
      <c r="S98" s="129">
        <v>154.318434</v>
      </c>
    </row>
    <row r="99" spans="1:19" ht="12.75" customHeight="1" x14ac:dyDescent="0.25">
      <c r="A99" s="130">
        <v>86</v>
      </c>
      <c r="B99" s="127" t="s">
        <v>146</v>
      </c>
      <c r="C99" s="238" t="s">
        <v>689</v>
      </c>
      <c r="D99" s="194">
        <v>12766.568154000001</v>
      </c>
      <c r="E99" s="129">
        <v>422.94095800000002</v>
      </c>
      <c r="F99" s="129">
        <v>498.84906899999999</v>
      </c>
      <c r="G99" s="129">
        <v>304.78012600000005</v>
      </c>
      <c r="H99" s="129">
        <v>947.22619000000009</v>
      </c>
      <c r="I99" s="129">
        <v>1258.0120690000006</v>
      </c>
      <c r="J99" s="130">
        <v>86</v>
      </c>
      <c r="K99" s="127" t="s">
        <v>146</v>
      </c>
      <c r="L99" s="238" t="s">
        <v>689</v>
      </c>
      <c r="M99" s="129">
        <v>753.627162</v>
      </c>
      <c r="N99" s="129">
        <v>991.77933600000017</v>
      </c>
      <c r="O99" s="129">
        <v>471.56542199999996</v>
      </c>
      <c r="P99" s="129">
        <v>1640.1160939999997</v>
      </c>
      <c r="Q99" s="129">
        <v>1869.0204309999995</v>
      </c>
      <c r="R99" s="129">
        <v>2576.5682009999991</v>
      </c>
      <c r="S99" s="129">
        <v>1032.0830960000001</v>
      </c>
    </row>
    <row r="100" spans="1:19" ht="12.75" customHeight="1" x14ac:dyDescent="0.25">
      <c r="A100" s="130">
        <v>87</v>
      </c>
      <c r="B100" s="127" t="s">
        <v>45</v>
      </c>
      <c r="C100" s="238" t="s">
        <v>519</v>
      </c>
      <c r="D100" s="194">
        <v>12316.626114999999</v>
      </c>
      <c r="E100" s="129">
        <v>309.59685999999999</v>
      </c>
      <c r="F100" s="129">
        <v>0</v>
      </c>
      <c r="G100" s="129">
        <v>32.580959999999997</v>
      </c>
      <c r="H100" s="129">
        <v>210.44784000000001</v>
      </c>
      <c r="I100" s="129">
        <v>341.79170300000004</v>
      </c>
      <c r="J100" s="130">
        <v>87</v>
      </c>
      <c r="K100" s="127" t="s">
        <v>45</v>
      </c>
      <c r="L100" s="238" t="s">
        <v>519</v>
      </c>
      <c r="M100" s="129">
        <v>146.91386</v>
      </c>
      <c r="N100" s="129">
        <v>7045.3742839999995</v>
      </c>
      <c r="O100" s="129">
        <v>563.47913899999992</v>
      </c>
      <c r="P100" s="129">
        <v>499.53572500000001</v>
      </c>
      <c r="Q100" s="129">
        <v>1360.314507</v>
      </c>
      <c r="R100" s="129">
        <v>954.64368200000001</v>
      </c>
      <c r="S100" s="129">
        <v>851.94755499999997</v>
      </c>
    </row>
    <row r="101" spans="1:19" ht="12.75" customHeight="1" x14ac:dyDescent="0.25">
      <c r="A101" s="130">
        <v>88</v>
      </c>
      <c r="B101" s="127" t="s">
        <v>113</v>
      </c>
      <c r="C101" s="238" t="s">
        <v>658</v>
      </c>
      <c r="D101" s="194">
        <v>12282.795140999999</v>
      </c>
      <c r="E101" s="129">
        <v>705.28422199999977</v>
      </c>
      <c r="F101" s="129">
        <v>586.80723799999987</v>
      </c>
      <c r="G101" s="129">
        <v>1038.1965749999999</v>
      </c>
      <c r="H101" s="129">
        <v>1595.674728</v>
      </c>
      <c r="I101" s="129">
        <v>1496.7901569999999</v>
      </c>
      <c r="J101" s="130">
        <v>88</v>
      </c>
      <c r="K101" s="127" t="s">
        <v>113</v>
      </c>
      <c r="L101" s="238" t="s">
        <v>658</v>
      </c>
      <c r="M101" s="129">
        <v>1805.828604</v>
      </c>
      <c r="N101" s="129">
        <v>728.36488800000006</v>
      </c>
      <c r="O101" s="129">
        <v>548.20198600000003</v>
      </c>
      <c r="P101" s="129">
        <v>1419.5775620000002</v>
      </c>
      <c r="Q101" s="129">
        <v>1257.3530540000002</v>
      </c>
      <c r="R101" s="129">
        <v>493.65553800000004</v>
      </c>
      <c r="S101" s="129">
        <v>607.06058899999994</v>
      </c>
    </row>
    <row r="102" spans="1:19" ht="12.75" customHeight="1" x14ac:dyDescent="0.25">
      <c r="A102" s="130">
        <v>89</v>
      </c>
      <c r="B102" s="127" t="s">
        <v>122</v>
      </c>
      <c r="C102" s="238" t="s">
        <v>594</v>
      </c>
      <c r="D102" s="194">
        <v>11929.247643999999</v>
      </c>
      <c r="E102" s="129">
        <v>772.96900099999982</v>
      </c>
      <c r="F102" s="129">
        <v>536.74156900000003</v>
      </c>
      <c r="G102" s="129">
        <v>469.06032799999997</v>
      </c>
      <c r="H102" s="129">
        <v>876.82244300000002</v>
      </c>
      <c r="I102" s="129">
        <v>1200.1412580000001</v>
      </c>
      <c r="J102" s="130">
        <v>89</v>
      </c>
      <c r="K102" s="127" t="s">
        <v>122</v>
      </c>
      <c r="L102" s="238" t="s">
        <v>594</v>
      </c>
      <c r="M102" s="129">
        <v>1104.588176</v>
      </c>
      <c r="N102" s="129">
        <v>1521.7902569999999</v>
      </c>
      <c r="O102" s="129">
        <v>1113.180713</v>
      </c>
      <c r="P102" s="129">
        <v>958.92339299999992</v>
      </c>
      <c r="Q102" s="129">
        <v>1457.0226060000002</v>
      </c>
      <c r="R102" s="129">
        <v>907.789266</v>
      </c>
      <c r="S102" s="129">
        <v>1010.218634</v>
      </c>
    </row>
    <row r="103" spans="1:19" ht="12.75" customHeight="1" x14ac:dyDescent="0.25">
      <c r="A103" s="130">
        <v>90</v>
      </c>
      <c r="B103" s="127" t="s">
        <v>18</v>
      </c>
      <c r="C103" s="238" t="s">
        <v>661</v>
      </c>
      <c r="D103" s="194">
        <v>11906.428989</v>
      </c>
      <c r="E103" s="129">
        <v>738.07683100000008</v>
      </c>
      <c r="F103" s="129">
        <v>842.83936999999992</v>
      </c>
      <c r="G103" s="129">
        <v>719.10700800000018</v>
      </c>
      <c r="H103" s="129">
        <v>2758.2691299999992</v>
      </c>
      <c r="I103" s="129">
        <v>1821.48507</v>
      </c>
      <c r="J103" s="130">
        <v>90</v>
      </c>
      <c r="K103" s="127" t="s">
        <v>18</v>
      </c>
      <c r="L103" s="238" t="s">
        <v>661</v>
      </c>
      <c r="M103" s="129">
        <v>1018.3275740000001</v>
      </c>
      <c r="N103" s="129">
        <v>1222.125268</v>
      </c>
      <c r="O103" s="129">
        <v>530.81210599999997</v>
      </c>
      <c r="P103" s="129">
        <v>448.71552200000008</v>
      </c>
      <c r="Q103" s="129">
        <v>399.74477099999996</v>
      </c>
      <c r="R103" s="129">
        <v>552.06575099999986</v>
      </c>
      <c r="S103" s="129">
        <v>854.86058800000012</v>
      </c>
    </row>
    <row r="104" spans="1:19" ht="12.75" customHeight="1" x14ac:dyDescent="0.25">
      <c r="A104" s="130">
        <v>91</v>
      </c>
      <c r="B104" s="127" t="s">
        <v>199</v>
      </c>
      <c r="C104" s="238" t="s">
        <v>506</v>
      </c>
      <c r="D104" s="194">
        <v>11869.719464000002</v>
      </c>
      <c r="E104" s="129">
        <v>599.64717000000007</v>
      </c>
      <c r="F104" s="129">
        <v>737.53908500000023</v>
      </c>
      <c r="G104" s="129">
        <v>623.54334500000016</v>
      </c>
      <c r="H104" s="129">
        <v>799.30149900000015</v>
      </c>
      <c r="I104" s="129">
        <v>749.00596900000005</v>
      </c>
      <c r="J104" s="130">
        <v>91</v>
      </c>
      <c r="K104" s="127" t="s">
        <v>199</v>
      </c>
      <c r="L104" s="238" t="s">
        <v>506</v>
      </c>
      <c r="M104" s="129">
        <v>686.36697499999991</v>
      </c>
      <c r="N104" s="129">
        <v>944.29485899999997</v>
      </c>
      <c r="O104" s="129">
        <v>1302.0837289999999</v>
      </c>
      <c r="P104" s="129">
        <v>1580.9683969999996</v>
      </c>
      <c r="Q104" s="129">
        <v>1323.7100980000005</v>
      </c>
      <c r="R104" s="129">
        <v>1206.0758489999998</v>
      </c>
      <c r="S104" s="129">
        <v>1317.182489</v>
      </c>
    </row>
    <row r="105" spans="1:19" ht="12.75" customHeight="1" x14ac:dyDescent="0.25">
      <c r="A105" s="130">
        <v>92</v>
      </c>
      <c r="B105" s="127" t="s">
        <v>82</v>
      </c>
      <c r="C105" s="238" t="s">
        <v>659</v>
      </c>
      <c r="D105" s="194">
        <v>11755.623333</v>
      </c>
      <c r="E105" s="129">
        <v>561.50745000000006</v>
      </c>
      <c r="F105" s="129">
        <v>1062.272496</v>
      </c>
      <c r="G105" s="129">
        <v>1346.1963499999999</v>
      </c>
      <c r="H105" s="129">
        <v>893.08181899999988</v>
      </c>
      <c r="I105" s="129">
        <v>714.93464300000005</v>
      </c>
      <c r="J105" s="130">
        <v>92</v>
      </c>
      <c r="K105" s="127" t="s">
        <v>82</v>
      </c>
      <c r="L105" s="238" t="s">
        <v>659</v>
      </c>
      <c r="M105" s="129">
        <v>913.68376699999999</v>
      </c>
      <c r="N105" s="129">
        <v>1321.2480179999998</v>
      </c>
      <c r="O105" s="129">
        <v>1599.741264</v>
      </c>
      <c r="P105" s="129">
        <v>773.05447399999991</v>
      </c>
      <c r="Q105" s="129">
        <v>669.81497999999999</v>
      </c>
      <c r="R105" s="129">
        <v>825.20343099999991</v>
      </c>
      <c r="S105" s="129">
        <v>1074.8846410000001</v>
      </c>
    </row>
    <row r="106" spans="1:19" ht="12.75" customHeight="1" x14ac:dyDescent="0.25">
      <c r="A106" s="130">
        <v>93</v>
      </c>
      <c r="B106" s="127" t="s">
        <v>94</v>
      </c>
      <c r="C106" s="238" t="s">
        <v>530</v>
      </c>
      <c r="D106" s="194">
        <v>11330.946302</v>
      </c>
      <c r="E106" s="129">
        <v>575.01486299999999</v>
      </c>
      <c r="F106" s="129">
        <v>1443.7608360000002</v>
      </c>
      <c r="G106" s="129">
        <v>1417.275926</v>
      </c>
      <c r="H106" s="129">
        <v>844.57446100000004</v>
      </c>
      <c r="I106" s="129">
        <v>1314.640862</v>
      </c>
      <c r="J106" s="130">
        <v>93</v>
      </c>
      <c r="K106" s="127" t="s">
        <v>94</v>
      </c>
      <c r="L106" s="238" t="s">
        <v>530</v>
      </c>
      <c r="M106" s="129">
        <v>798.06257700000003</v>
      </c>
      <c r="N106" s="129">
        <v>366.95831599999997</v>
      </c>
      <c r="O106" s="129">
        <v>695.51168000000007</v>
      </c>
      <c r="P106" s="129">
        <v>841.29086400000006</v>
      </c>
      <c r="Q106" s="129">
        <v>1609.9792950000003</v>
      </c>
      <c r="R106" s="129">
        <v>602.74365899999998</v>
      </c>
      <c r="S106" s="129">
        <v>821.13296300000002</v>
      </c>
    </row>
    <row r="107" spans="1:19" ht="12.75" customHeight="1" x14ac:dyDescent="0.25">
      <c r="A107" s="130">
        <v>94</v>
      </c>
      <c r="B107" s="127" t="s">
        <v>22</v>
      </c>
      <c r="C107" s="238" t="s">
        <v>671</v>
      </c>
      <c r="D107" s="194">
        <v>11326.123094999999</v>
      </c>
      <c r="E107" s="129">
        <v>534.70646099999999</v>
      </c>
      <c r="F107" s="129">
        <v>294.67216000000002</v>
      </c>
      <c r="G107" s="129">
        <v>503.39399300000002</v>
      </c>
      <c r="H107" s="129">
        <v>515.20027000000005</v>
      </c>
      <c r="I107" s="129">
        <v>755.77217000000007</v>
      </c>
      <c r="J107" s="130">
        <v>94</v>
      </c>
      <c r="K107" s="127" t="s">
        <v>22</v>
      </c>
      <c r="L107" s="238" t="s">
        <v>671</v>
      </c>
      <c r="M107" s="129">
        <v>1032.778315</v>
      </c>
      <c r="N107" s="129">
        <v>1740.5119169999998</v>
      </c>
      <c r="O107" s="129">
        <v>1845.9501789999999</v>
      </c>
      <c r="P107" s="129">
        <v>1131.447189</v>
      </c>
      <c r="Q107" s="129">
        <v>961.52731100000005</v>
      </c>
      <c r="R107" s="129">
        <v>1247.1079650000001</v>
      </c>
      <c r="S107" s="129">
        <v>763.05516499999987</v>
      </c>
    </row>
    <row r="108" spans="1:19" ht="12.75" customHeight="1" x14ac:dyDescent="0.25">
      <c r="A108" s="130">
        <v>95</v>
      </c>
      <c r="B108" s="127" t="s">
        <v>8</v>
      </c>
      <c r="C108" s="238" t="s">
        <v>685</v>
      </c>
      <c r="D108" s="194">
        <v>11297.591130000001</v>
      </c>
      <c r="E108" s="129">
        <v>399.98159099999998</v>
      </c>
      <c r="F108" s="129">
        <v>574.82479000000001</v>
      </c>
      <c r="G108" s="129">
        <v>1142.590408</v>
      </c>
      <c r="H108" s="129">
        <v>964.67701599999987</v>
      </c>
      <c r="I108" s="129">
        <v>1077.0401219999999</v>
      </c>
      <c r="J108" s="130">
        <v>95</v>
      </c>
      <c r="K108" s="127" t="s">
        <v>8</v>
      </c>
      <c r="L108" s="238" t="s">
        <v>685</v>
      </c>
      <c r="M108" s="129">
        <v>1332.9999740000003</v>
      </c>
      <c r="N108" s="129">
        <v>499.44818900000001</v>
      </c>
      <c r="O108" s="129">
        <v>940.79943100000003</v>
      </c>
      <c r="P108" s="129">
        <v>816.76482699999997</v>
      </c>
      <c r="Q108" s="129">
        <v>331.99392599999999</v>
      </c>
      <c r="R108" s="129">
        <v>1480.66742</v>
      </c>
      <c r="S108" s="129">
        <v>1735.8034360000001</v>
      </c>
    </row>
    <row r="109" spans="1:19" ht="12.75" customHeight="1" x14ac:dyDescent="0.25">
      <c r="A109" s="130">
        <v>96</v>
      </c>
      <c r="B109" s="127" t="s">
        <v>228</v>
      </c>
      <c r="C109" s="238" t="s">
        <v>680</v>
      </c>
      <c r="D109" s="194">
        <v>11255.113063000001</v>
      </c>
      <c r="E109" s="129">
        <v>1814.3859600000001</v>
      </c>
      <c r="F109" s="129">
        <v>458.85680199999996</v>
      </c>
      <c r="G109" s="129">
        <v>563.46100200000001</v>
      </c>
      <c r="H109" s="129">
        <v>917.75548700000002</v>
      </c>
      <c r="I109" s="129">
        <v>992.95729599999993</v>
      </c>
      <c r="J109" s="130">
        <v>96</v>
      </c>
      <c r="K109" s="127" t="s">
        <v>228</v>
      </c>
      <c r="L109" s="238" t="s">
        <v>680</v>
      </c>
      <c r="M109" s="129">
        <v>1007.663039</v>
      </c>
      <c r="N109" s="129">
        <v>994.03082499999994</v>
      </c>
      <c r="O109" s="129">
        <v>989.96141599999999</v>
      </c>
      <c r="P109" s="129">
        <v>986.37549299999989</v>
      </c>
      <c r="Q109" s="129">
        <v>1126.6984419999999</v>
      </c>
      <c r="R109" s="129">
        <v>584.56330400000002</v>
      </c>
      <c r="S109" s="129">
        <v>818.403997</v>
      </c>
    </row>
    <row r="110" spans="1:19" ht="12.75" customHeight="1" x14ac:dyDescent="0.25">
      <c r="A110" s="130">
        <v>97</v>
      </c>
      <c r="B110" s="127" t="s">
        <v>104</v>
      </c>
      <c r="C110" s="238" t="s">
        <v>603</v>
      </c>
      <c r="D110" s="194">
        <v>11140.921017000001</v>
      </c>
      <c r="E110" s="129">
        <v>480.15375900000004</v>
      </c>
      <c r="F110" s="129">
        <v>685.94745499999999</v>
      </c>
      <c r="G110" s="129">
        <v>755.22283900000002</v>
      </c>
      <c r="H110" s="129">
        <v>939.76218800000004</v>
      </c>
      <c r="I110" s="129">
        <v>997.36076099999991</v>
      </c>
      <c r="J110" s="130">
        <v>97</v>
      </c>
      <c r="K110" s="127" t="s">
        <v>104</v>
      </c>
      <c r="L110" s="238" t="s">
        <v>603</v>
      </c>
      <c r="M110" s="129">
        <v>1250.9872889999997</v>
      </c>
      <c r="N110" s="129">
        <v>1424.162153</v>
      </c>
      <c r="O110" s="129">
        <v>1134.6046820000001</v>
      </c>
      <c r="P110" s="129">
        <v>1142.7890929999999</v>
      </c>
      <c r="Q110" s="129">
        <v>812.80873399999996</v>
      </c>
      <c r="R110" s="129">
        <v>555.94936000000018</v>
      </c>
      <c r="S110" s="129">
        <v>961.17270400000007</v>
      </c>
    </row>
    <row r="111" spans="1:19" ht="12.75" customHeight="1" x14ac:dyDescent="0.25">
      <c r="A111" s="130">
        <v>98</v>
      </c>
      <c r="B111" s="127" t="s">
        <v>115</v>
      </c>
      <c r="C111" s="238" t="s">
        <v>676</v>
      </c>
      <c r="D111" s="194">
        <v>10983.858324999999</v>
      </c>
      <c r="E111" s="129">
        <v>696.290256</v>
      </c>
      <c r="F111" s="129">
        <v>1300.713886</v>
      </c>
      <c r="G111" s="129">
        <v>527.23366399999998</v>
      </c>
      <c r="H111" s="129">
        <v>1079.7070209999999</v>
      </c>
      <c r="I111" s="129">
        <v>1106.074339</v>
      </c>
      <c r="J111" s="130">
        <v>98</v>
      </c>
      <c r="K111" s="127" t="s">
        <v>115</v>
      </c>
      <c r="L111" s="238" t="s">
        <v>676</v>
      </c>
      <c r="M111" s="129">
        <v>1330.496249</v>
      </c>
      <c r="N111" s="129">
        <v>826.71502699999996</v>
      </c>
      <c r="O111" s="129">
        <v>704.96058500000004</v>
      </c>
      <c r="P111" s="129">
        <v>545.62373200000002</v>
      </c>
      <c r="Q111" s="129">
        <v>690.41284499999995</v>
      </c>
      <c r="R111" s="129">
        <v>617.43383300000005</v>
      </c>
      <c r="S111" s="129">
        <v>1558.1968879999999</v>
      </c>
    </row>
    <row r="112" spans="1:19" ht="12.75" customHeight="1" x14ac:dyDescent="0.25">
      <c r="A112" s="130">
        <v>99</v>
      </c>
      <c r="B112" s="127" t="s">
        <v>24</v>
      </c>
      <c r="C112" s="238" t="s">
        <v>674</v>
      </c>
      <c r="D112" s="194">
        <v>10762.607945</v>
      </c>
      <c r="E112" s="129">
        <v>679.18869700000005</v>
      </c>
      <c r="F112" s="129">
        <v>891.36366199999998</v>
      </c>
      <c r="G112" s="129">
        <v>761.88992299999995</v>
      </c>
      <c r="H112" s="129">
        <v>692.34162900000013</v>
      </c>
      <c r="I112" s="129">
        <v>871.44032700000014</v>
      </c>
      <c r="J112" s="130">
        <v>99</v>
      </c>
      <c r="K112" s="127" t="s">
        <v>24</v>
      </c>
      <c r="L112" s="238" t="s">
        <v>674</v>
      </c>
      <c r="M112" s="129">
        <v>1071.437602</v>
      </c>
      <c r="N112" s="129">
        <v>599.20883500000014</v>
      </c>
      <c r="O112" s="129">
        <v>1228.3135900000002</v>
      </c>
      <c r="P112" s="129">
        <v>693.96935600000006</v>
      </c>
      <c r="Q112" s="129">
        <v>883.68189599999982</v>
      </c>
      <c r="R112" s="129">
        <v>1229.8379439999999</v>
      </c>
      <c r="S112" s="129">
        <v>1159.9344840000001</v>
      </c>
    </row>
    <row r="113" spans="1:19" ht="12.75" customHeight="1" x14ac:dyDescent="0.25">
      <c r="A113" s="130">
        <v>100</v>
      </c>
      <c r="B113" s="127" t="s">
        <v>10</v>
      </c>
      <c r="C113" s="238" t="s">
        <v>597</v>
      </c>
      <c r="D113" s="194">
        <v>10596.124035000001</v>
      </c>
      <c r="E113" s="129">
        <v>1245.6353260000001</v>
      </c>
      <c r="F113" s="129">
        <v>591.28147499999989</v>
      </c>
      <c r="G113" s="129">
        <v>956.41858599999989</v>
      </c>
      <c r="H113" s="129">
        <v>910.97189900000012</v>
      </c>
      <c r="I113" s="129">
        <v>638.8071000000001</v>
      </c>
      <c r="J113" s="130">
        <v>100</v>
      </c>
      <c r="K113" s="127" t="s">
        <v>10</v>
      </c>
      <c r="L113" s="238" t="s">
        <v>597</v>
      </c>
      <c r="M113" s="129">
        <v>722.57805399999995</v>
      </c>
      <c r="N113" s="129">
        <v>1139.8010380000001</v>
      </c>
      <c r="O113" s="129">
        <v>764.24086699999998</v>
      </c>
      <c r="P113" s="129">
        <v>863.43436100000008</v>
      </c>
      <c r="Q113" s="129">
        <v>1136.51197</v>
      </c>
      <c r="R113" s="129">
        <v>877.69263299999989</v>
      </c>
      <c r="S113" s="129">
        <v>748.7507260000001</v>
      </c>
    </row>
    <row r="114" spans="1:19" ht="12.75" customHeight="1" x14ac:dyDescent="0.25">
      <c r="A114" s="284"/>
      <c r="B114" s="292" t="s">
        <v>207</v>
      </c>
      <c r="C114" s="241" t="s">
        <v>207</v>
      </c>
      <c r="D114" s="302">
        <v>725188.81570199993</v>
      </c>
      <c r="E114" s="303">
        <v>59476.065247999984</v>
      </c>
      <c r="F114" s="303">
        <v>55280.783536000054</v>
      </c>
      <c r="G114" s="303">
        <v>57765.609573000009</v>
      </c>
      <c r="H114" s="303">
        <v>61317.358276000006</v>
      </c>
      <c r="I114" s="303">
        <v>62046.355987999988</v>
      </c>
      <c r="J114" s="284"/>
      <c r="K114" s="284"/>
      <c r="L114" s="241" t="s">
        <v>207</v>
      </c>
      <c r="M114" s="303">
        <v>68421.047524999827</v>
      </c>
      <c r="N114" s="303">
        <v>65398.340909999984</v>
      </c>
      <c r="O114" s="303">
        <v>68812.320120999997</v>
      </c>
      <c r="P114" s="303">
        <v>61176.049569000017</v>
      </c>
      <c r="Q114" s="303">
        <v>53911.963641000038</v>
      </c>
      <c r="R114" s="303">
        <v>52626.694433000041</v>
      </c>
      <c r="S114" s="303">
        <v>58956.226881999966</v>
      </c>
    </row>
    <row r="115" spans="1:19" ht="9" customHeight="1" x14ac:dyDescent="0.25">
      <c r="I115" s="76" t="s">
        <v>344</v>
      </c>
      <c r="J115" s="225" t="s">
        <v>354</v>
      </c>
    </row>
    <row r="116" spans="1:19" ht="9" customHeight="1" x14ac:dyDescent="0.25">
      <c r="A116" s="52"/>
      <c r="J116" s="225" t="s">
        <v>333</v>
      </c>
    </row>
    <row r="117" spans="1:19" ht="9" customHeight="1" x14ac:dyDescent="0.25">
      <c r="J117" s="28" t="s">
        <v>245</v>
      </c>
    </row>
    <row r="118" spans="1:19" ht="9" customHeight="1" x14ac:dyDescent="0.25">
      <c r="J118" s="56" t="s">
        <v>477</v>
      </c>
    </row>
    <row r="119" spans="1:19" ht="12" customHeight="1" x14ac:dyDescent="0.25">
      <c r="D119" s="299">
        <v>7622728.0046169991</v>
      </c>
    </row>
    <row r="120" spans="1:19" ht="12" customHeight="1" x14ac:dyDescent="0.25">
      <c r="D120" s="300">
        <v>7972339.3390220003</v>
      </c>
    </row>
    <row r="121" spans="1:19" ht="12" customHeight="1" x14ac:dyDescent="0.25">
      <c r="D121" s="301">
        <v>-349611.33440500125</v>
      </c>
    </row>
    <row r="122" spans="1:19" ht="12" customHeight="1" x14ac:dyDescent="0.25"/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</sheetData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3" max="18" man="1"/>
    <brk id="83" max="18" man="1"/>
  </rowBreaks>
  <colBreaks count="1" manualBreakCount="1">
    <brk id="9" max="1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EBEB"/>
    <pageSetUpPr autoPageBreaks="0"/>
  </sheetPr>
  <dimension ref="A1:S127"/>
  <sheetViews>
    <sheetView showGridLines="0" defaultGridColor="0" colorId="8" zoomScale="150" zoomScaleNormal="150" zoomScaleSheetLayoutView="100" workbookViewId="0">
      <selection activeCell="C23" sqref="C23"/>
    </sheetView>
  </sheetViews>
  <sheetFormatPr baseColWidth="10" defaultColWidth="11.28515625" defaultRowHeight="14.1" customHeight="1" x14ac:dyDescent="0.25"/>
  <cols>
    <col min="1" max="1" width="5.140625" style="2" customWidth="1"/>
    <col min="2" max="2" width="7" style="2" customWidth="1"/>
    <col min="3" max="3" width="27.7109375" style="2" customWidth="1"/>
    <col min="4" max="4" width="7" style="2" customWidth="1"/>
    <col min="5" max="9" width="6.140625" style="2" customWidth="1"/>
    <col min="10" max="10" width="5.28515625" style="2" customWidth="1"/>
    <col min="11" max="11" width="7.85546875" style="2" customWidth="1"/>
    <col min="12" max="12" width="27.7109375" style="2" customWidth="1"/>
    <col min="13" max="19" width="6.140625" style="2" customWidth="1"/>
    <col min="20" max="20" width="7.28515625" style="2" customWidth="1"/>
    <col min="21" max="16384" width="11.28515625" style="2"/>
  </cols>
  <sheetData>
    <row r="1" spans="1:19" ht="15.95" customHeight="1" x14ac:dyDescent="0.25">
      <c r="A1" s="59" t="s">
        <v>809</v>
      </c>
      <c r="B1" s="59"/>
      <c r="L1" s="226"/>
      <c r="S1" s="226"/>
    </row>
    <row r="2" spans="1:19" ht="12" customHeight="1" x14ac:dyDescent="0.25">
      <c r="A2" s="126" t="s">
        <v>368</v>
      </c>
      <c r="B2" s="126"/>
      <c r="C2" s="126"/>
      <c r="D2" s="221"/>
      <c r="E2" s="221"/>
      <c r="F2" s="221"/>
      <c r="G2" s="221"/>
      <c r="H2" s="221"/>
      <c r="I2" s="221"/>
      <c r="J2" s="52" t="s">
        <v>362</v>
      </c>
      <c r="K2" s="52"/>
      <c r="M2" s="227"/>
      <c r="N2" s="221"/>
      <c r="O2" s="221"/>
      <c r="P2" s="221"/>
      <c r="Q2" s="221"/>
      <c r="R2" s="221"/>
      <c r="S2" s="221"/>
    </row>
    <row r="3" spans="1:19" ht="3" customHeight="1" x14ac:dyDescent="0.25">
      <c r="A3" s="5"/>
      <c r="B3" s="5"/>
      <c r="C3" s="5"/>
      <c r="D3" s="5"/>
      <c r="J3" s="52"/>
      <c r="K3" s="52"/>
    </row>
    <row r="4" spans="1:19" ht="21.95" customHeight="1" x14ac:dyDescent="0.25">
      <c r="A4" s="315" t="s">
        <v>249</v>
      </c>
      <c r="B4" s="329" t="s">
        <v>367</v>
      </c>
      <c r="C4" s="71" t="s">
        <v>359</v>
      </c>
      <c r="D4" s="102" t="s">
        <v>251</v>
      </c>
      <c r="E4" s="71" t="s">
        <v>284</v>
      </c>
      <c r="F4" s="71" t="s">
        <v>285</v>
      </c>
      <c r="G4" s="71" t="s">
        <v>264</v>
      </c>
      <c r="H4" s="71" t="s">
        <v>265</v>
      </c>
      <c r="I4" s="72" t="s">
        <v>266</v>
      </c>
      <c r="J4" s="315" t="s">
        <v>249</v>
      </c>
      <c r="K4" s="329" t="s">
        <v>367</v>
      </c>
      <c r="L4" s="71" t="s">
        <v>359</v>
      </c>
      <c r="M4" s="72" t="s">
        <v>267</v>
      </c>
      <c r="N4" s="71" t="s">
        <v>268</v>
      </c>
      <c r="O4" s="71" t="s">
        <v>269</v>
      </c>
      <c r="P4" s="71" t="s">
        <v>237</v>
      </c>
      <c r="Q4" s="71" t="s">
        <v>271</v>
      </c>
      <c r="R4" s="71" t="s">
        <v>272</v>
      </c>
      <c r="S4" s="72" t="s">
        <v>273</v>
      </c>
    </row>
    <row r="5" spans="1:19" ht="14.1" customHeight="1" thickBot="1" x14ac:dyDescent="0.3">
      <c r="A5" s="316"/>
      <c r="B5" s="310"/>
      <c r="C5" s="124" t="s">
        <v>360</v>
      </c>
      <c r="D5" s="125">
        <v>10092660.559484001</v>
      </c>
      <c r="E5" s="125">
        <v>924362.9438339998</v>
      </c>
      <c r="F5" s="125">
        <v>649663.60893299989</v>
      </c>
      <c r="G5" s="125">
        <v>956895.06688700023</v>
      </c>
      <c r="H5" s="125">
        <v>776712.85203900014</v>
      </c>
      <c r="I5" s="125">
        <v>922749.70455399982</v>
      </c>
      <c r="J5" s="316"/>
      <c r="K5" s="349"/>
      <c r="L5" s="124" t="s">
        <v>360</v>
      </c>
      <c r="M5" s="125">
        <v>762148.70538699999</v>
      </c>
      <c r="N5" s="125">
        <v>818632.18903999985</v>
      </c>
      <c r="O5" s="125">
        <v>982977.20707599947</v>
      </c>
      <c r="P5" s="125">
        <v>853278.48963399976</v>
      </c>
      <c r="Q5" s="125">
        <v>722765.21718500031</v>
      </c>
      <c r="R5" s="125">
        <v>833397.24630300037</v>
      </c>
      <c r="S5" s="125">
        <v>889077.3286120001</v>
      </c>
    </row>
    <row r="6" spans="1:19" ht="5.0999999999999996" customHeight="1" thickTop="1" x14ac:dyDescent="0.25">
      <c r="A6" s="24"/>
      <c r="B6" s="24"/>
      <c r="C6" s="25"/>
      <c r="D6" s="220"/>
      <c r="E6" s="218"/>
      <c r="F6" s="218"/>
      <c r="G6" s="218"/>
      <c r="H6" s="218"/>
      <c r="I6" s="218"/>
      <c r="J6" s="24"/>
      <c r="K6" s="24"/>
      <c r="L6" s="25"/>
      <c r="M6" s="218"/>
      <c r="N6" s="218"/>
      <c r="O6" s="218"/>
      <c r="P6" s="218"/>
      <c r="Q6" s="218"/>
      <c r="R6" s="218"/>
      <c r="S6" s="218"/>
    </row>
    <row r="7" spans="1:19" ht="12.75" customHeight="1" x14ac:dyDescent="0.25">
      <c r="A7" s="127">
        <v>1</v>
      </c>
      <c r="B7" s="127" t="s">
        <v>59</v>
      </c>
      <c r="C7" s="238" t="s">
        <v>606</v>
      </c>
      <c r="D7" s="194">
        <v>3565920.39</v>
      </c>
      <c r="E7" s="129">
        <v>304650.90999999997</v>
      </c>
      <c r="F7" s="129">
        <v>201299.83999999997</v>
      </c>
      <c r="G7" s="129">
        <v>375559.26</v>
      </c>
      <c r="H7" s="129">
        <v>221008.33000000002</v>
      </c>
      <c r="I7" s="129">
        <v>350403.45</v>
      </c>
      <c r="J7" s="127">
        <v>1</v>
      </c>
      <c r="K7" s="127" t="s">
        <v>59</v>
      </c>
      <c r="L7" s="238" t="s">
        <v>606</v>
      </c>
      <c r="M7" s="129">
        <v>272011.37</v>
      </c>
      <c r="N7" s="129">
        <v>173470.81</v>
      </c>
      <c r="O7" s="129">
        <v>408643.99999999994</v>
      </c>
      <c r="P7" s="129">
        <v>365740.88</v>
      </c>
      <c r="Q7" s="129">
        <v>223852.19</v>
      </c>
      <c r="R7" s="129">
        <v>254961.77999999997</v>
      </c>
      <c r="S7" s="129">
        <v>414317.56999999995</v>
      </c>
    </row>
    <row r="8" spans="1:19" ht="12.75" customHeight="1" x14ac:dyDescent="0.25">
      <c r="A8" s="130">
        <v>2</v>
      </c>
      <c r="B8" s="127" t="s">
        <v>175</v>
      </c>
      <c r="C8" s="238" t="s">
        <v>609</v>
      </c>
      <c r="D8" s="194">
        <v>1960907.02</v>
      </c>
      <c r="E8" s="129">
        <v>216114.32999999996</v>
      </c>
      <c r="F8" s="129">
        <v>149227.72400000002</v>
      </c>
      <c r="G8" s="129">
        <v>195291.552</v>
      </c>
      <c r="H8" s="129">
        <v>160247.95000000001</v>
      </c>
      <c r="I8" s="129">
        <v>184103.48</v>
      </c>
      <c r="J8" s="130">
        <v>2</v>
      </c>
      <c r="K8" s="127" t="s">
        <v>175</v>
      </c>
      <c r="L8" s="238" t="s">
        <v>609</v>
      </c>
      <c r="M8" s="129">
        <v>139445.12099999998</v>
      </c>
      <c r="N8" s="129">
        <v>182177.283</v>
      </c>
      <c r="O8" s="129">
        <v>163570.88800000001</v>
      </c>
      <c r="P8" s="129">
        <v>74127.811999999991</v>
      </c>
      <c r="Q8" s="129">
        <v>115168.755</v>
      </c>
      <c r="R8" s="129">
        <v>247646.875</v>
      </c>
      <c r="S8" s="129">
        <v>133785.24999999997</v>
      </c>
    </row>
    <row r="9" spans="1:19" ht="12.75" customHeight="1" x14ac:dyDescent="0.25">
      <c r="A9" s="130">
        <v>3</v>
      </c>
      <c r="B9" s="127" t="s">
        <v>174</v>
      </c>
      <c r="C9" s="238" t="s">
        <v>607</v>
      </c>
      <c r="D9" s="194">
        <v>1384262.3913359998</v>
      </c>
      <c r="E9" s="129">
        <v>150827.19899999996</v>
      </c>
      <c r="F9" s="129">
        <v>87498.831000000006</v>
      </c>
      <c r="G9" s="129">
        <v>85578.521999999997</v>
      </c>
      <c r="H9" s="129">
        <v>120310.81999999998</v>
      </c>
      <c r="I9" s="129">
        <v>120027.50200000002</v>
      </c>
      <c r="J9" s="130">
        <v>3</v>
      </c>
      <c r="K9" s="127" t="s">
        <v>174</v>
      </c>
      <c r="L9" s="238" t="s">
        <v>607</v>
      </c>
      <c r="M9" s="129">
        <v>115324.02600000001</v>
      </c>
      <c r="N9" s="129">
        <v>140623.39299999998</v>
      </c>
      <c r="O9" s="129">
        <v>123067.63</v>
      </c>
      <c r="P9" s="129">
        <v>115476.05233599996</v>
      </c>
      <c r="Q9" s="129">
        <v>130024.466</v>
      </c>
      <c r="R9" s="129">
        <v>98050.828000000009</v>
      </c>
      <c r="S9" s="129">
        <v>97453.122000000003</v>
      </c>
    </row>
    <row r="10" spans="1:19" ht="12.75" customHeight="1" x14ac:dyDescent="0.25">
      <c r="A10" s="130">
        <v>4</v>
      </c>
      <c r="B10" s="127" t="s">
        <v>176</v>
      </c>
      <c r="C10" s="238" t="s">
        <v>608</v>
      </c>
      <c r="D10" s="194">
        <v>385653.41200000001</v>
      </c>
      <c r="E10" s="129">
        <v>2444.3959999999997</v>
      </c>
      <c r="F10" s="129">
        <v>17386.814999999999</v>
      </c>
      <c r="G10" s="129">
        <v>66295.763000000006</v>
      </c>
      <c r="H10" s="129">
        <v>24268.153000000002</v>
      </c>
      <c r="I10" s="129">
        <v>20508.359999999993</v>
      </c>
      <c r="J10" s="130">
        <v>4</v>
      </c>
      <c r="K10" s="127" t="s">
        <v>176</v>
      </c>
      <c r="L10" s="238" t="s">
        <v>608</v>
      </c>
      <c r="M10" s="129">
        <v>24853.971000000001</v>
      </c>
      <c r="N10" s="129">
        <v>47604.810999999994</v>
      </c>
      <c r="O10" s="129">
        <v>29695.292000000001</v>
      </c>
      <c r="P10" s="129">
        <v>59677.352000000006</v>
      </c>
      <c r="Q10" s="129">
        <v>44789.525000000001</v>
      </c>
      <c r="R10" s="129">
        <v>23560.382999999998</v>
      </c>
      <c r="S10" s="129">
        <v>24568.591</v>
      </c>
    </row>
    <row r="11" spans="1:19" ht="12.75" customHeight="1" x14ac:dyDescent="0.25">
      <c r="A11" s="130">
        <v>5</v>
      </c>
      <c r="B11" s="127" t="s">
        <v>178</v>
      </c>
      <c r="C11" s="238" t="s">
        <v>780</v>
      </c>
      <c r="D11" s="194">
        <v>292272.73600000003</v>
      </c>
      <c r="E11" s="129">
        <v>52212.970000000008</v>
      </c>
      <c r="F11" s="129">
        <v>30461.46</v>
      </c>
      <c r="G11" s="129">
        <v>7915.5699999999988</v>
      </c>
      <c r="H11" s="129">
        <v>53393.69000000001</v>
      </c>
      <c r="I11" s="129">
        <v>16888.990000000002</v>
      </c>
      <c r="J11" s="130">
        <v>5</v>
      </c>
      <c r="K11" s="127" t="s">
        <v>178</v>
      </c>
      <c r="L11" s="238" t="s">
        <v>780</v>
      </c>
      <c r="M11" s="129">
        <v>6319.2340000000004</v>
      </c>
      <c r="N11" s="129">
        <v>21390.46</v>
      </c>
      <c r="O11" s="129">
        <v>11933.73</v>
      </c>
      <c r="P11" s="129">
        <v>15790.31</v>
      </c>
      <c r="Q11" s="129">
        <v>15130.102999999999</v>
      </c>
      <c r="R11" s="129">
        <v>22576.155999999999</v>
      </c>
      <c r="S11" s="129">
        <v>38260.063000000002</v>
      </c>
    </row>
    <row r="12" spans="1:19" ht="12.75" customHeight="1" x14ac:dyDescent="0.25">
      <c r="A12" s="130">
        <v>6</v>
      </c>
      <c r="B12" s="127" t="s">
        <v>169</v>
      </c>
      <c r="C12" s="238" t="s">
        <v>512</v>
      </c>
      <c r="D12" s="194">
        <v>167472.696402</v>
      </c>
      <c r="E12" s="129">
        <v>13519.977000000001</v>
      </c>
      <c r="F12" s="129">
        <v>9021.01</v>
      </c>
      <c r="G12" s="129">
        <v>15384.498499999998</v>
      </c>
      <c r="H12" s="129">
        <v>7446.8995800000002</v>
      </c>
      <c r="I12" s="129">
        <v>18001.368880000002</v>
      </c>
      <c r="J12" s="130">
        <v>6</v>
      </c>
      <c r="K12" s="127" t="s">
        <v>169</v>
      </c>
      <c r="L12" s="238" t="s">
        <v>512</v>
      </c>
      <c r="M12" s="129">
        <v>20196.145</v>
      </c>
      <c r="N12" s="129">
        <v>33732.300499999998</v>
      </c>
      <c r="O12" s="129">
        <v>11293.588</v>
      </c>
      <c r="P12" s="129">
        <v>13172.281579999999</v>
      </c>
      <c r="Q12" s="129">
        <v>8271.9585000000006</v>
      </c>
      <c r="R12" s="129">
        <v>9000.48</v>
      </c>
      <c r="S12" s="129">
        <v>8432.1888620000009</v>
      </c>
    </row>
    <row r="13" spans="1:19" ht="12.75" customHeight="1" x14ac:dyDescent="0.25">
      <c r="A13" s="130">
        <v>7</v>
      </c>
      <c r="B13" s="127" t="s">
        <v>184</v>
      </c>
      <c r="C13" s="238" t="s">
        <v>571</v>
      </c>
      <c r="D13" s="194">
        <v>139524.75050999998</v>
      </c>
      <c r="E13" s="129">
        <v>1101.8</v>
      </c>
      <c r="F13" s="129">
        <v>2842.2249999999999</v>
      </c>
      <c r="G13" s="129">
        <v>6635.8450000000003</v>
      </c>
      <c r="H13" s="129">
        <v>7293.1558000000005</v>
      </c>
      <c r="I13" s="129">
        <v>17173.903300000002</v>
      </c>
      <c r="J13" s="130">
        <v>7</v>
      </c>
      <c r="K13" s="127" t="s">
        <v>184</v>
      </c>
      <c r="L13" s="238" t="s">
        <v>571</v>
      </c>
      <c r="M13" s="129">
        <v>13671.713400000002</v>
      </c>
      <c r="N13" s="129">
        <v>42013.973999999995</v>
      </c>
      <c r="O13" s="129">
        <v>10372.721000000001</v>
      </c>
      <c r="P13" s="129">
        <v>12469.593999999999</v>
      </c>
      <c r="Q13" s="129">
        <v>10310.555</v>
      </c>
      <c r="R13" s="129">
        <v>6745.2516300000007</v>
      </c>
      <c r="S13" s="129">
        <v>8894.0123800000001</v>
      </c>
    </row>
    <row r="14" spans="1:19" ht="12.75" customHeight="1" x14ac:dyDescent="0.25">
      <c r="A14" s="130">
        <v>8</v>
      </c>
      <c r="B14" s="127" t="s">
        <v>352</v>
      </c>
      <c r="C14" s="238" t="s">
        <v>611</v>
      </c>
      <c r="D14" s="194">
        <v>133091.259616</v>
      </c>
      <c r="E14" s="129">
        <v>7666.9939999999997</v>
      </c>
      <c r="F14" s="129">
        <v>16331.005826000001</v>
      </c>
      <c r="G14" s="129">
        <v>1900.922</v>
      </c>
      <c r="H14" s="129">
        <v>19043.254000000001</v>
      </c>
      <c r="I14" s="129">
        <v>16337.59</v>
      </c>
      <c r="J14" s="130">
        <v>8</v>
      </c>
      <c r="K14" s="127" t="s">
        <v>352</v>
      </c>
      <c r="L14" s="238" t="s">
        <v>611</v>
      </c>
      <c r="M14" s="129">
        <v>6984.7170000000006</v>
      </c>
      <c r="N14" s="129">
        <v>14498.100784999999</v>
      </c>
      <c r="O14" s="129">
        <v>14648.538349</v>
      </c>
      <c r="P14" s="129">
        <v>6283.9353060000003</v>
      </c>
      <c r="Q14" s="129">
        <v>2261.6</v>
      </c>
      <c r="R14" s="129">
        <v>23745.233999999997</v>
      </c>
      <c r="S14" s="129">
        <v>3389.3683500000002</v>
      </c>
    </row>
    <row r="15" spans="1:19" ht="12.75" customHeight="1" x14ac:dyDescent="0.25">
      <c r="A15" s="130">
        <v>9</v>
      </c>
      <c r="B15" s="127" t="s">
        <v>177</v>
      </c>
      <c r="C15" s="238" t="s">
        <v>610</v>
      </c>
      <c r="D15" s="194">
        <v>116086.57576799998</v>
      </c>
      <c r="E15" s="129">
        <v>21157.196999999993</v>
      </c>
      <c r="F15" s="129">
        <v>4603.9595989999998</v>
      </c>
      <c r="G15" s="129">
        <v>11877.494770000001</v>
      </c>
      <c r="H15" s="129">
        <v>13823.89</v>
      </c>
      <c r="I15" s="129">
        <v>5432.2165999999997</v>
      </c>
      <c r="J15" s="130">
        <v>9</v>
      </c>
      <c r="K15" s="127" t="s">
        <v>177</v>
      </c>
      <c r="L15" s="238" t="s">
        <v>610</v>
      </c>
      <c r="M15" s="129">
        <v>8007.9574219999995</v>
      </c>
      <c r="N15" s="129">
        <v>13459.954</v>
      </c>
      <c r="O15" s="129">
        <v>17539.105066999997</v>
      </c>
      <c r="P15" s="129">
        <v>9877.1700600000004</v>
      </c>
      <c r="Q15" s="129">
        <v>4257.7883000000002</v>
      </c>
      <c r="R15" s="129">
        <v>2886.7129500000005</v>
      </c>
      <c r="S15" s="129">
        <v>3163.13</v>
      </c>
    </row>
    <row r="16" spans="1:19" ht="12.75" customHeight="1" x14ac:dyDescent="0.25">
      <c r="A16" s="130">
        <v>10</v>
      </c>
      <c r="B16" s="127" t="s">
        <v>75</v>
      </c>
      <c r="C16" s="238" t="s">
        <v>779</v>
      </c>
      <c r="D16" s="194">
        <v>105934.53</v>
      </c>
      <c r="E16" s="129">
        <v>0</v>
      </c>
      <c r="F16" s="129">
        <v>0</v>
      </c>
      <c r="G16" s="129">
        <v>21592.69</v>
      </c>
      <c r="H16" s="129">
        <v>0</v>
      </c>
      <c r="I16" s="129">
        <v>17832.240000000002</v>
      </c>
      <c r="J16" s="130">
        <v>10</v>
      </c>
      <c r="K16" s="127" t="s">
        <v>75</v>
      </c>
      <c r="L16" s="238" t="s">
        <v>779</v>
      </c>
      <c r="M16" s="129">
        <v>0</v>
      </c>
      <c r="N16" s="129">
        <v>3834.79</v>
      </c>
      <c r="O16" s="129">
        <v>15938.43</v>
      </c>
      <c r="P16" s="129">
        <v>13249.54</v>
      </c>
      <c r="Q16" s="129">
        <v>16503.900000000001</v>
      </c>
      <c r="R16" s="129">
        <v>0</v>
      </c>
      <c r="S16" s="129">
        <v>16982.939999999999</v>
      </c>
    </row>
    <row r="17" spans="1:19" ht="12.75" customHeight="1" x14ac:dyDescent="0.25">
      <c r="A17" s="130">
        <v>11</v>
      </c>
      <c r="B17" s="127" t="s">
        <v>170</v>
      </c>
      <c r="C17" s="238" t="s">
        <v>617</v>
      </c>
      <c r="D17" s="194">
        <v>98961.504000000001</v>
      </c>
      <c r="E17" s="129">
        <v>7727.7780000000002</v>
      </c>
      <c r="F17" s="129">
        <v>7818.8070000000007</v>
      </c>
      <c r="G17" s="129">
        <v>6998.4749999999995</v>
      </c>
      <c r="H17" s="129">
        <v>7715.0570000000007</v>
      </c>
      <c r="I17" s="129">
        <v>6528.6790000000001</v>
      </c>
      <c r="J17" s="130">
        <v>11</v>
      </c>
      <c r="K17" s="127" t="s">
        <v>170</v>
      </c>
      <c r="L17" s="238" t="s">
        <v>617</v>
      </c>
      <c r="M17" s="129">
        <v>8508.601999999999</v>
      </c>
      <c r="N17" s="129">
        <v>9174.7380000000012</v>
      </c>
      <c r="O17" s="129">
        <v>11223.516</v>
      </c>
      <c r="P17" s="129">
        <v>8542.858000000002</v>
      </c>
      <c r="Q17" s="129">
        <v>8173.3270000000002</v>
      </c>
      <c r="R17" s="129">
        <v>7378.2570000000005</v>
      </c>
      <c r="S17" s="129">
        <v>9171.41</v>
      </c>
    </row>
    <row r="18" spans="1:19" ht="12.75" customHeight="1" x14ac:dyDescent="0.25">
      <c r="A18" s="130">
        <v>12</v>
      </c>
      <c r="B18" s="127" t="s">
        <v>183</v>
      </c>
      <c r="C18" s="238" t="s">
        <v>618</v>
      </c>
      <c r="D18" s="194">
        <v>86320.717999999993</v>
      </c>
      <c r="E18" s="129">
        <v>17248.509999999998</v>
      </c>
      <c r="F18" s="129">
        <v>100</v>
      </c>
      <c r="G18" s="129">
        <v>20499.650000000001</v>
      </c>
      <c r="H18" s="129">
        <v>200</v>
      </c>
      <c r="I18" s="129">
        <v>100</v>
      </c>
      <c r="J18" s="130">
        <v>12</v>
      </c>
      <c r="K18" s="127" t="s">
        <v>183</v>
      </c>
      <c r="L18" s="238" t="s">
        <v>618</v>
      </c>
      <c r="M18" s="129">
        <v>11331.057999999999</v>
      </c>
      <c r="N18" s="129">
        <v>0</v>
      </c>
      <c r="O18" s="129">
        <v>8988.9500000000007</v>
      </c>
      <c r="P18" s="129">
        <v>0</v>
      </c>
      <c r="Q18" s="129">
        <v>11294.42</v>
      </c>
      <c r="R18" s="129">
        <v>12288.67</v>
      </c>
      <c r="S18" s="129">
        <v>4269.46</v>
      </c>
    </row>
    <row r="19" spans="1:19" ht="12.75" customHeight="1" x14ac:dyDescent="0.25">
      <c r="A19" s="130">
        <v>13</v>
      </c>
      <c r="B19" s="127" t="s">
        <v>187</v>
      </c>
      <c r="C19" s="238" t="s">
        <v>613</v>
      </c>
      <c r="D19" s="194">
        <v>85453.126248</v>
      </c>
      <c r="E19" s="129">
        <v>4696.0021549999992</v>
      </c>
      <c r="F19" s="129">
        <v>5467.1432219999997</v>
      </c>
      <c r="G19" s="129">
        <v>4649.5343009999988</v>
      </c>
      <c r="H19" s="129">
        <v>8034.9020360000004</v>
      </c>
      <c r="I19" s="129">
        <v>7842.1842980000001</v>
      </c>
      <c r="J19" s="130">
        <v>13</v>
      </c>
      <c r="K19" s="127" t="s">
        <v>187</v>
      </c>
      <c r="L19" s="238" t="s">
        <v>613</v>
      </c>
      <c r="M19" s="129">
        <v>6756.5695550000009</v>
      </c>
      <c r="N19" s="129">
        <v>8521.2291769999993</v>
      </c>
      <c r="O19" s="129">
        <v>10517.523594</v>
      </c>
      <c r="P19" s="129">
        <v>8668.8869399999967</v>
      </c>
      <c r="Q19" s="129">
        <v>8434.2000819999994</v>
      </c>
      <c r="R19" s="129">
        <v>6493.3445830000001</v>
      </c>
      <c r="S19" s="129">
        <v>5371.6063050000002</v>
      </c>
    </row>
    <row r="20" spans="1:19" ht="12.75" customHeight="1" x14ac:dyDescent="0.25">
      <c r="A20" s="130">
        <v>14</v>
      </c>
      <c r="B20" s="127" t="s">
        <v>243</v>
      </c>
      <c r="C20" s="238" t="s">
        <v>489</v>
      </c>
      <c r="D20" s="194">
        <v>78500.595668000009</v>
      </c>
      <c r="E20" s="129">
        <v>7134.4945290000005</v>
      </c>
      <c r="F20" s="129">
        <v>8289.6721870000001</v>
      </c>
      <c r="G20" s="129">
        <v>6649.6457390000023</v>
      </c>
      <c r="H20" s="129">
        <v>7672.2191740000007</v>
      </c>
      <c r="I20" s="129">
        <v>6981.9970900000017</v>
      </c>
      <c r="J20" s="130">
        <v>14</v>
      </c>
      <c r="K20" s="127" t="s">
        <v>243</v>
      </c>
      <c r="L20" s="238" t="s">
        <v>489</v>
      </c>
      <c r="M20" s="129">
        <v>6622.0463489999993</v>
      </c>
      <c r="N20" s="129">
        <v>5604.7893009999989</v>
      </c>
      <c r="O20" s="129">
        <v>3168.0502219999994</v>
      </c>
      <c r="P20" s="129">
        <v>8429.8640919999998</v>
      </c>
      <c r="Q20" s="129">
        <v>6495.1142870000003</v>
      </c>
      <c r="R20" s="129">
        <v>4754.6302180000002</v>
      </c>
      <c r="S20" s="129">
        <v>6698.0724800000007</v>
      </c>
    </row>
    <row r="21" spans="1:19" ht="12.75" customHeight="1" x14ac:dyDescent="0.25">
      <c r="A21" s="130">
        <v>15</v>
      </c>
      <c r="B21" s="127" t="s">
        <v>190</v>
      </c>
      <c r="C21" s="238" t="s">
        <v>616</v>
      </c>
      <c r="D21" s="194">
        <v>57427.614052999998</v>
      </c>
      <c r="E21" s="129">
        <v>3933.4722039999997</v>
      </c>
      <c r="F21" s="129">
        <v>3187.3124999999995</v>
      </c>
      <c r="G21" s="129">
        <v>6153.3410009999998</v>
      </c>
      <c r="H21" s="129">
        <v>2904.2508999999995</v>
      </c>
      <c r="I21" s="129">
        <v>4203.0823819999996</v>
      </c>
      <c r="J21" s="130">
        <v>15</v>
      </c>
      <c r="K21" s="127" t="s">
        <v>190</v>
      </c>
      <c r="L21" s="238" t="s">
        <v>616</v>
      </c>
      <c r="M21" s="129">
        <v>3650.0596420000002</v>
      </c>
      <c r="N21" s="129">
        <v>2543.0874999999996</v>
      </c>
      <c r="O21" s="129">
        <v>6445.022179999999</v>
      </c>
      <c r="P21" s="129">
        <v>6579.8575499999997</v>
      </c>
      <c r="Q21" s="129">
        <v>5765.953735000001</v>
      </c>
      <c r="R21" s="129">
        <v>6937.7053090000009</v>
      </c>
      <c r="S21" s="129">
        <v>5124.4691499999999</v>
      </c>
    </row>
    <row r="22" spans="1:19" ht="12.75" customHeight="1" x14ac:dyDescent="0.25">
      <c r="A22" s="130">
        <v>16</v>
      </c>
      <c r="B22" s="127" t="s">
        <v>121</v>
      </c>
      <c r="C22" s="238" t="s">
        <v>625</v>
      </c>
      <c r="D22" s="194">
        <v>54562.371744999997</v>
      </c>
      <c r="E22" s="129">
        <v>984.94</v>
      </c>
      <c r="F22" s="129">
        <v>1636.2445</v>
      </c>
      <c r="G22" s="129">
        <v>3590.1565500000002</v>
      </c>
      <c r="H22" s="129">
        <v>1021.977245</v>
      </c>
      <c r="I22" s="129">
        <v>6247.1900000000005</v>
      </c>
      <c r="J22" s="130">
        <v>16</v>
      </c>
      <c r="K22" s="127" t="s">
        <v>121</v>
      </c>
      <c r="L22" s="238" t="s">
        <v>625</v>
      </c>
      <c r="M22" s="129">
        <v>1509.3134500000001</v>
      </c>
      <c r="N22" s="129">
        <v>5386.89</v>
      </c>
      <c r="O22" s="129">
        <v>11187.58</v>
      </c>
      <c r="P22" s="129">
        <v>10334.154999999999</v>
      </c>
      <c r="Q22" s="129">
        <v>5969.3799999999992</v>
      </c>
      <c r="R22" s="129">
        <v>1019.4649999999999</v>
      </c>
      <c r="S22" s="129">
        <v>5675.0800000000008</v>
      </c>
    </row>
    <row r="23" spans="1:19" ht="12.75" customHeight="1" x14ac:dyDescent="0.25">
      <c r="A23" s="130">
        <v>17</v>
      </c>
      <c r="B23" s="127" t="s">
        <v>192</v>
      </c>
      <c r="C23" s="238" t="s">
        <v>619</v>
      </c>
      <c r="D23" s="194">
        <v>49045.316749999998</v>
      </c>
      <c r="E23" s="129">
        <v>2699.3119999999999</v>
      </c>
      <c r="F23" s="129">
        <v>1196.5907499999998</v>
      </c>
      <c r="G23" s="129">
        <v>1610.0129999999999</v>
      </c>
      <c r="H23" s="129">
        <v>4798.9649999999992</v>
      </c>
      <c r="I23" s="129">
        <v>4139.4610000000002</v>
      </c>
      <c r="J23" s="130">
        <v>17</v>
      </c>
      <c r="K23" s="127" t="s">
        <v>192</v>
      </c>
      <c r="L23" s="238" t="s">
        <v>619</v>
      </c>
      <c r="M23" s="129">
        <v>5092.6980000000003</v>
      </c>
      <c r="N23" s="129">
        <v>4116.88</v>
      </c>
      <c r="O23" s="129">
        <v>4352.2150000000001</v>
      </c>
      <c r="P23" s="129">
        <v>3920.6730000000007</v>
      </c>
      <c r="Q23" s="129">
        <v>3871.3449999999993</v>
      </c>
      <c r="R23" s="129">
        <v>7897.110999999999</v>
      </c>
      <c r="S23" s="129">
        <v>5350.0529999999999</v>
      </c>
    </row>
    <row r="24" spans="1:19" ht="12.75" customHeight="1" x14ac:dyDescent="0.25">
      <c r="A24" s="130">
        <v>18</v>
      </c>
      <c r="B24" s="127" t="s">
        <v>188</v>
      </c>
      <c r="C24" s="238" t="s">
        <v>623</v>
      </c>
      <c r="D24" s="194">
        <v>42774.147949999999</v>
      </c>
      <c r="E24" s="129">
        <v>1703.008</v>
      </c>
      <c r="F24" s="129">
        <v>2000.5224000000007</v>
      </c>
      <c r="G24" s="129">
        <v>3916.0403199999996</v>
      </c>
      <c r="H24" s="129">
        <v>3954.2383699999991</v>
      </c>
      <c r="I24" s="129">
        <v>3995.692559999999</v>
      </c>
      <c r="J24" s="130">
        <v>18</v>
      </c>
      <c r="K24" s="127" t="s">
        <v>188</v>
      </c>
      <c r="L24" s="238" t="s">
        <v>623</v>
      </c>
      <c r="M24" s="129">
        <v>3444.6019999999994</v>
      </c>
      <c r="N24" s="129">
        <v>4398.5960000000014</v>
      </c>
      <c r="O24" s="129">
        <v>4762.6594000000005</v>
      </c>
      <c r="P24" s="129">
        <v>4484.1974</v>
      </c>
      <c r="Q24" s="129">
        <v>5049.3465999999989</v>
      </c>
      <c r="R24" s="129">
        <v>3030.1523999999999</v>
      </c>
      <c r="S24" s="129">
        <v>2035.0925</v>
      </c>
    </row>
    <row r="25" spans="1:19" ht="12.75" customHeight="1" x14ac:dyDescent="0.25">
      <c r="A25" s="130">
        <v>19</v>
      </c>
      <c r="B25" s="127" t="s">
        <v>144</v>
      </c>
      <c r="C25" s="238" t="s">
        <v>567</v>
      </c>
      <c r="D25" s="194">
        <v>42372.010003000003</v>
      </c>
      <c r="E25" s="129">
        <v>4961.7370579999997</v>
      </c>
      <c r="F25" s="129">
        <v>1871.9333509999999</v>
      </c>
      <c r="G25" s="129">
        <v>6481.0365659999989</v>
      </c>
      <c r="H25" s="129">
        <v>3773.2122840000002</v>
      </c>
      <c r="I25" s="129">
        <v>2411.831635</v>
      </c>
      <c r="J25" s="130">
        <v>19</v>
      </c>
      <c r="K25" s="127" t="s">
        <v>144</v>
      </c>
      <c r="L25" s="238" t="s">
        <v>567</v>
      </c>
      <c r="M25" s="129">
        <v>3017.6786510000002</v>
      </c>
      <c r="N25" s="129">
        <v>3744.0294910000007</v>
      </c>
      <c r="O25" s="129">
        <v>2768.8643490000004</v>
      </c>
      <c r="P25" s="129">
        <v>3548.8137579999998</v>
      </c>
      <c r="Q25" s="129">
        <v>4183.2333449999996</v>
      </c>
      <c r="R25" s="129">
        <v>3379.859695000001</v>
      </c>
      <c r="S25" s="129">
        <v>2229.7798199999997</v>
      </c>
    </row>
    <row r="26" spans="1:19" ht="12.75" customHeight="1" x14ac:dyDescent="0.25">
      <c r="A26" s="130">
        <v>20</v>
      </c>
      <c r="B26" s="127" t="s">
        <v>340</v>
      </c>
      <c r="C26" s="238" t="s">
        <v>494</v>
      </c>
      <c r="D26" s="194">
        <v>39932.695412000001</v>
      </c>
      <c r="E26" s="129">
        <v>7289.6296260000008</v>
      </c>
      <c r="F26" s="129">
        <v>2439.9590000000003</v>
      </c>
      <c r="G26" s="129">
        <v>2995.1518179999998</v>
      </c>
      <c r="H26" s="129">
        <v>2567.0206130000001</v>
      </c>
      <c r="I26" s="129">
        <v>2205.1226869999996</v>
      </c>
      <c r="J26" s="130">
        <v>20</v>
      </c>
      <c r="K26" s="127" t="s">
        <v>340</v>
      </c>
      <c r="L26" s="238" t="s">
        <v>494</v>
      </c>
      <c r="M26" s="129">
        <v>2329.6000670000003</v>
      </c>
      <c r="N26" s="129">
        <v>2481.7208100000003</v>
      </c>
      <c r="O26" s="129">
        <v>2800.5852539999996</v>
      </c>
      <c r="P26" s="129">
        <v>7824.0062870000011</v>
      </c>
      <c r="Q26" s="129">
        <v>2828.3839980000002</v>
      </c>
      <c r="R26" s="129">
        <v>2198.700515</v>
      </c>
      <c r="S26" s="129">
        <v>1972.8147369999997</v>
      </c>
    </row>
    <row r="27" spans="1:19" ht="12.75" customHeight="1" x14ac:dyDescent="0.25">
      <c r="A27" s="130">
        <v>21</v>
      </c>
      <c r="B27" s="127" t="s">
        <v>16</v>
      </c>
      <c r="C27" s="238" t="s">
        <v>682</v>
      </c>
      <c r="D27" s="194">
        <v>36920.89</v>
      </c>
      <c r="E27" s="129">
        <v>0</v>
      </c>
      <c r="F27" s="129">
        <v>7097.32</v>
      </c>
      <c r="G27" s="129">
        <v>8080.41</v>
      </c>
      <c r="H27" s="129">
        <v>0</v>
      </c>
      <c r="I27" s="129">
        <v>10992.73</v>
      </c>
      <c r="J27" s="130">
        <v>21</v>
      </c>
      <c r="K27" s="127" t="s">
        <v>16</v>
      </c>
      <c r="L27" s="238" t="s">
        <v>682</v>
      </c>
      <c r="M27" s="129">
        <v>0</v>
      </c>
      <c r="N27" s="129">
        <v>0</v>
      </c>
      <c r="O27" s="129">
        <v>0</v>
      </c>
      <c r="P27" s="129">
        <v>4136.87</v>
      </c>
      <c r="Q27" s="129">
        <v>0</v>
      </c>
      <c r="R27" s="129">
        <v>0</v>
      </c>
      <c r="S27" s="129">
        <v>6613.56</v>
      </c>
    </row>
    <row r="28" spans="1:19" ht="12.75" customHeight="1" x14ac:dyDescent="0.25">
      <c r="A28" s="130">
        <v>22</v>
      </c>
      <c r="B28" s="127" t="s">
        <v>87</v>
      </c>
      <c r="C28" s="238" t="s">
        <v>615</v>
      </c>
      <c r="D28" s="194">
        <v>34152.446123000002</v>
      </c>
      <c r="E28" s="129">
        <v>4246.1214299999992</v>
      </c>
      <c r="F28" s="129">
        <v>2808.7070760000001</v>
      </c>
      <c r="G28" s="129">
        <v>2803.4259099999995</v>
      </c>
      <c r="H28" s="129">
        <v>1888.2911099999999</v>
      </c>
      <c r="I28" s="129">
        <v>2063.1522599999994</v>
      </c>
      <c r="J28" s="130">
        <v>22</v>
      </c>
      <c r="K28" s="127" t="s">
        <v>87</v>
      </c>
      <c r="L28" s="238" t="s">
        <v>615</v>
      </c>
      <c r="M28" s="129">
        <v>1582.5133400000002</v>
      </c>
      <c r="N28" s="129">
        <v>3137.7074499999999</v>
      </c>
      <c r="O28" s="129">
        <v>2212.7897899999998</v>
      </c>
      <c r="P28" s="129">
        <v>3004.034900000001</v>
      </c>
      <c r="Q28" s="129">
        <v>3428.6976969999996</v>
      </c>
      <c r="R28" s="129">
        <v>3816.9457299999999</v>
      </c>
      <c r="S28" s="129">
        <v>3160.0594300000007</v>
      </c>
    </row>
    <row r="29" spans="1:19" ht="12.75" customHeight="1" x14ac:dyDescent="0.25">
      <c r="A29" s="130">
        <v>23</v>
      </c>
      <c r="B29" s="127" t="s">
        <v>180</v>
      </c>
      <c r="C29" s="238" t="s">
        <v>612</v>
      </c>
      <c r="D29" s="194">
        <v>32615.198400000001</v>
      </c>
      <c r="E29" s="129">
        <v>2151.2749999999996</v>
      </c>
      <c r="F29" s="129">
        <v>1729.7250000000001</v>
      </c>
      <c r="G29" s="129">
        <v>2803.6750000000002</v>
      </c>
      <c r="H29" s="129">
        <v>1842.7249999999999</v>
      </c>
      <c r="I29" s="129">
        <v>2508.6983999999998</v>
      </c>
      <c r="J29" s="130">
        <v>23</v>
      </c>
      <c r="K29" s="127" t="s">
        <v>180</v>
      </c>
      <c r="L29" s="238" t="s">
        <v>612</v>
      </c>
      <c r="M29" s="129">
        <v>2647.5750000000003</v>
      </c>
      <c r="N29" s="129">
        <v>3691.65</v>
      </c>
      <c r="O29" s="129">
        <v>5202.4250000000002</v>
      </c>
      <c r="P29" s="129">
        <v>3585.7250000000004</v>
      </c>
      <c r="Q29" s="129">
        <v>841.1</v>
      </c>
      <c r="R29" s="129">
        <v>3671.4749999999995</v>
      </c>
      <c r="S29" s="129">
        <v>1939.1499999999999</v>
      </c>
    </row>
    <row r="30" spans="1:19" ht="12.75" customHeight="1" x14ac:dyDescent="0.25">
      <c r="A30" s="130">
        <v>24</v>
      </c>
      <c r="B30" s="127" t="s">
        <v>101</v>
      </c>
      <c r="C30" s="238" t="s">
        <v>647</v>
      </c>
      <c r="D30" s="194">
        <v>30723.345113000003</v>
      </c>
      <c r="E30" s="129">
        <v>2212.8950449999998</v>
      </c>
      <c r="F30" s="129">
        <v>2877.9919600000003</v>
      </c>
      <c r="G30" s="129">
        <v>2013.453818</v>
      </c>
      <c r="H30" s="129">
        <v>4217.7157540000007</v>
      </c>
      <c r="I30" s="129">
        <v>4376.9138009999997</v>
      </c>
      <c r="J30" s="130">
        <v>24</v>
      </c>
      <c r="K30" s="127" t="s">
        <v>101</v>
      </c>
      <c r="L30" s="238" t="s">
        <v>647</v>
      </c>
      <c r="M30" s="129">
        <v>2353.3338320000003</v>
      </c>
      <c r="N30" s="129">
        <v>2641.8522009999997</v>
      </c>
      <c r="O30" s="129">
        <v>1323.2492750000001</v>
      </c>
      <c r="P30" s="129">
        <v>2029.8580530000002</v>
      </c>
      <c r="Q30" s="129">
        <v>3152.3395740000001</v>
      </c>
      <c r="R30" s="129">
        <v>2575.2099999999996</v>
      </c>
      <c r="S30" s="129">
        <v>948.53179999999998</v>
      </c>
    </row>
    <row r="31" spans="1:19" ht="12.75" customHeight="1" x14ac:dyDescent="0.25">
      <c r="A31" s="130">
        <v>25</v>
      </c>
      <c r="B31" s="127" t="s">
        <v>323</v>
      </c>
      <c r="C31" s="238" t="s">
        <v>549</v>
      </c>
      <c r="D31" s="194">
        <v>27028.067477999997</v>
      </c>
      <c r="E31" s="129">
        <v>2049.1522799999998</v>
      </c>
      <c r="F31" s="129">
        <v>1437.6413540000001</v>
      </c>
      <c r="G31" s="129">
        <v>2389.3928860000005</v>
      </c>
      <c r="H31" s="129">
        <v>2357.6749679999994</v>
      </c>
      <c r="I31" s="129">
        <v>2704.0136089999996</v>
      </c>
      <c r="J31" s="130">
        <v>25</v>
      </c>
      <c r="K31" s="127" t="s">
        <v>323</v>
      </c>
      <c r="L31" s="238" t="s">
        <v>549</v>
      </c>
      <c r="M31" s="129">
        <v>3387.7177530000004</v>
      </c>
      <c r="N31" s="129">
        <v>2216.575824</v>
      </c>
      <c r="O31" s="129">
        <v>2011.8933040000002</v>
      </c>
      <c r="P31" s="129">
        <v>2831.296965</v>
      </c>
      <c r="Q31" s="129">
        <v>1769.5158809999998</v>
      </c>
      <c r="R31" s="129">
        <v>1940.8746060000001</v>
      </c>
      <c r="S31" s="129">
        <v>1932.3180480000001</v>
      </c>
    </row>
    <row r="32" spans="1:19" ht="12.75" customHeight="1" x14ac:dyDescent="0.25">
      <c r="A32" s="130">
        <v>26</v>
      </c>
      <c r="B32" s="127" t="s">
        <v>428</v>
      </c>
      <c r="C32" s="238" t="s">
        <v>703</v>
      </c>
      <c r="D32" s="194">
        <v>27006.399988999998</v>
      </c>
      <c r="E32" s="129">
        <v>8750.1842749999996</v>
      </c>
      <c r="F32" s="129">
        <v>8754.0307780000003</v>
      </c>
      <c r="G32" s="129">
        <v>750.00599999999997</v>
      </c>
      <c r="H32" s="129">
        <v>8750.1654429999999</v>
      </c>
      <c r="I32" s="129">
        <v>1.178415</v>
      </c>
      <c r="J32" s="130">
        <v>26</v>
      </c>
      <c r="K32" s="127" t="s">
        <v>428</v>
      </c>
      <c r="L32" s="238" t="s">
        <v>703</v>
      </c>
      <c r="M32" s="129">
        <v>0.53536700000000004</v>
      </c>
      <c r="N32" s="129">
        <v>2.176E-3</v>
      </c>
      <c r="O32" s="129">
        <v>0.20899999999999999</v>
      </c>
      <c r="P32" s="129">
        <v>7.4113999999999999E-2</v>
      </c>
      <c r="Q32" s="129">
        <v>9.5999999999999992E-3</v>
      </c>
      <c r="R32" s="129">
        <v>0</v>
      </c>
      <c r="S32" s="129">
        <v>4.8210000000000006E-3</v>
      </c>
    </row>
    <row r="33" spans="1:19" ht="12.75" customHeight="1" x14ac:dyDescent="0.25">
      <c r="A33" s="130">
        <v>27</v>
      </c>
      <c r="B33" s="127" t="s">
        <v>35</v>
      </c>
      <c r="C33" s="238" t="s">
        <v>639</v>
      </c>
      <c r="D33" s="194">
        <v>26278.01586</v>
      </c>
      <c r="E33" s="129">
        <v>774.28499999999997</v>
      </c>
      <c r="F33" s="129">
        <v>442.32299999999998</v>
      </c>
      <c r="G33" s="129">
        <v>1171.3810000000001</v>
      </c>
      <c r="H33" s="129">
        <v>1335.9440000000002</v>
      </c>
      <c r="I33" s="129">
        <v>1732.3429999999998</v>
      </c>
      <c r="J33" s="130">
        <v>27</v>
      </c>
      <c r="K33" s="127" t="s">
        <v>35</v>
      </c>
      <c r="L33" s="238" t="s">
        <v>639</v>
      </c>
      <c r="M33" s="129">
        <v>1340.6160000000002</v>
      </c>
      <c r="N33" s="129">
        <v>3438.4593599999998</v>
      </c>
      <c r="O33" s="129">
        <v>3301.3480000000004</v>
      </c>
      <c r="P33" s="129">
        <v>2398.8209999999999</v>
      </c>
      <c r="Q33" s="129">
        <v>3083.5725000000002</v>
      </c>
      <c r="R33" s="129">
        <v>4589.597999999999</v>
      </c>
      <c r="S33" s="129">
        <v>2669.3249999999998</v>
      </c>
    </row>
    <row r="34" spans="1:19" ht="12.75" customHeight="1" x14ac:dyDescent="0.25">
      <c r="A34" s="130">
        <v>28</v>
      </c>
      <c r="B34" s="127" t="s">
        <v>112</v>
      </c>
      <c r="C34" s="238" t="s">
        <v>636</v>
      </c>
      <c r="D34" s="194">
        <v>26170.237441999998</v>
      </c>
      <c r="E34" s="129">
        <v>2490.7401380000001</v>
      </c>
      <c r="F34" s="129">
        <v>2293.7837039999999</v>
      </c>
      <c r="G34" s="129">
        <v>2221.4490269999997</v>
      </c>
      <c r="H34" s="129">
        <v>2232.4507140000001</v>
      </c>
      <c r="I34" s="129">
        <v>1632.3836000000001</v>
      </c>
      <c r="J34" s="130">
        <v>28</v>
      </c>
      <c r="K34" s="127" t="s">
        <v>112</v>
      </c>
      <c r="L34" s="238" t="s">
        <v>636</v>
      </c>
      <c r="M34" s="129">
        <v>2905.701673999999</v>
      </c>
      <c r="N34" s="129">
        <v>2282.152818</v>
      </c>
      <c r="O34" s="129">
        <v>1498.7454560000001</v>
      </c>
      <c r="P34" s="129">
        <v>2227.7286299999996</v>
      </c>
      <c r="Q34" s="129">
        <v>2253.6650090000003</v>
      </c>
      <c r="R34" s="129">
        <v>1900.5497999999998</v>
      </c>
      <c r="S34" s="129">
        <v>2230.8868719999996</v>
      </c>
    </row>
    <row r="35" spans="1:19" ht="12.75" customHeight="1" x14ac:dyDescent="0.25">
      <c r="A35" s="130">
        <v>29</v>
      </c>
      <c r="B35" s="127" t="s">
        <v>185</v>
      </c>
      <c r="C35" s="238" t="s">
        <v>621</v>
      </c>
      <c r="D35" s="194">
        <v>25083.22178</v>
      </c>
      <c r="E35" s="129">
        <v>1062.9449999999999</v>
      </c>
      <c r="F35" s="129">
        <v>1018.9259999999999</v>
      </c>
      <c r="G35" s="129">
        <v>2863.0637999999994</v>
      </c>
      <c r="H35" s="129">
        <v>1755.7039800000002</v>
      </c>
      <c r="I35" s="129">
        <v>2256.4859999999999</v>
      </c>
      <c r="J35" s="130">
        <v>29</v>
      </c>
      <c r="K35" s="127" t="s">
        <v>185</v>
      </c>
      <c r="L35" s="238" t="s">
        <v>621</v>
      </c>
      <c r="M35" s="129">
        <v>2293.4710000000005</v>
      </c>
      <c r="N35" s="129">
        <v>3801.0129999999999</v>
      </c>
      <c r="O35" s="129">
        <v>2840.8259999999996</v>
      </c>
      <c r="P35" s="129">
        <v>3115.5630000000001</v>
      </c>
      <c r="Q35" s="129">
        <v>1914.297</v>
      </c>
      <c r="R35" s="129">
        <v>1704.4900000000002</v>
      </c>
      <c r="S35" s="129">
        <v>456.43700000000001</v>
      </c>
    </row>
    <row r="36" spans="1:19" ht="12.75" customHeight="1" x14ac:dyDescent="0.25">
      <c r="A36" s="130">
        <v>30</v>
      </c>
      <c r="B36" s="127" t="s">
        <v>37</v>
      </c>
      <c r="C36" s="238" t="s">
        <v>633</v>
      </c>
      <c r="D36" s="194">
        <v>24884.988000000001</v>
      </c>
      <c r="E36" s="129">
        <v>1370.569</v>
      </c>
      <c r="F36" s="129">
        <v>704.66800000000001</v>
      </c>
      <c r="G36" s="129">
        <v>1472.1010000000001</v>
      </c>
      <c r="H36" s="129">
        <v>1814.114</v>
      </c>
      <c r="I36" s="129">
        <v>3257.7380000000003</v>
      </c>
      <c r="J36" s="130">
        <v>30</v>
      </c>
      <c r="K36" s="127" t="s">
        <v>37</v>
      </c>
      <c r="L36" s="238" t="s">
        <v>633</v>
      </c>
      <c r="M36" s="129">
        <v>2666.9429999999998</v>
      </c>
      <c r="N36" s="129">
        <v>2369.9110000000001</v>
      </c>
      <c r="O36" s="129">
        <v>2580.884</v>
      </c>
      <c r="P36" s="129">
        <v>2271.3850000000002</v>
      </c>
      <c r="Q36" s="129">
        <v>2516.9560000000001</v>
      </c>
      <c r="R36" s="129">
        <v>1756.817</v>
      </c>
      <c r="S36" s="129">
        <v>2102.902</v>
      </c>
    </row>
    <row r="37" spans="1:19" ht="12.75" customHeight="1" x14ac:dyDescent="0.25">
      <c r="A37" s="130">
        <v>31</v>
      </c>
      <c r="B37" s="127" t="s">
        <v>194</v>
      </c>
      <c r="C37" s="238" t="s">
        <v>584</v>
      </c>
      <c r="D37" s="194">
        <v>24861.361170000004</v>
      </c>
      <c r="E37" s="129">
        <v>2147.1702529999998</v>
      </c>
      <c r="F37" s="129">
        <v>2240.5662780000002</v>
      </c>
      <c r="G37" s="129">
        <v>1848.1238529999998</v>
      </c>
      <c r="H37" s="129">
        <v>1804.6701740000003</v>
      </c>
      <c r="I37" s="129">
        <v>2325.181243</v>
      </c>
      <c r="J37" s="130">
        <v>31</v>
      </c>
      <c r="K37" s="127" t="s">
        <v>194</v>
      </c>
      <c r="L37" s="238" t="s">
        <v>584</v>
      </c>
      <c r="M37" s="129">
        <v>1923.4257210000001</v>
      </c>
      <c r="N37" s="129">
        <v>1338.5150229999999</v>
      </c>
      <c r="O37" s="129">
        <v>1829.0577269999999</v>
      </c>
      <c r="P37" s="129">
        <v>2261.6987680000002</v>
      </c>
      <c r="Q37" s="129">
        <v>1991.6697290000004</v>
      </c>
      <c r="R37" s="129">
        <v>2494.4190110000009</v>
      </c>
      <c r="S37" s="129">
        <v>2656.86339</v>
      </c>
    </row>
    <row r="38" spans="1:19" ht="12.75" customHeight="1" x14ac:dyDescent="0.25">
      <c r="A38" s="130">
        <v>32</v>
      </c>
      <c r="B38" s="127" t="s">
        <v>186</v>
      </c>
      <c r="C38" s="238" t="s">
        <v>620</v>
      </c>
      <c r="D38" s="194">
        <v>24653.173847999999</v>
      </c>
      <c r="E38" s="129">
        <v>1344.9145479999997</v>
      </c>
      <c r="F38" s="129">
        <v>2407.9760000000001</v>
      </c>
      <c r="G38" s="129">
        <v>2777.7550000000001</v>
      </c>
      <c r="H38" s="129">
        <v>2608.8979999999997</v>
      </c>
      <c r="I38" s="129">
        <v>2003.1610000000001</v>
      </c>
      <c r="J38" s="130">
        <v>32</v>
      </c>
      <c r="K38" s="127" t="s">
        <v>186</v>
      </c>
      <c r="L38" s="238" t="s">
        <v>620</v>
      </c>
      <c r="M38" s="129">
        <v>2971.3644999999997</v>
      </c>
      <c r="N38" s="129">
        <v>1859.9110000000001</v>
      </c>
      <c r="O38" s="129">
        <v>2353.953</v>
      </c>
      <c r="P38" s="129">
        <v>3352.2260000000001</v>
      </c>
      <c r="Q38" s="129">
        <v>1119.8448000000001</v>
      </c>
      <c r="R38" s="129">
        <v>862.77</v>
      </c>
      <c r="S38" s="129">
        <v>990.4</v>
      </c>
    </row>
    <row r="39" spans="1:19" ht="12.75" customHeight="1" x14ac:dyDescent="0.25">
      <c r="A39" s="130">
        <v>33</v>
      </c>
      <c r="B39" s="127" t="s">
        <v>63</v>
      </c>
      <c r="C39" s="238" t="s">
        <v>634</v>
      </c>
      <c r="D39" s="194">
        <v>23741.213298999999</v>
      </c>
      <c r="E39" s="129">
        <v>1923.8671239999999</v>
      </c>
      <c r="F39" s="129">
        <v>3296.0174750000001</v>
      </c>
      <c r="G39" s="129">
        <v>1281.8801639999999</v>
      </c>
      <c r="H39" s="129">
        <v>933.28478500000006</v>
      </c>
      <c r="I39" s="129">
        <v>998.17141100000015</v>
      </c>
      <c r="J39" s="130">
        <v>33</v>
      </c>
      <c r="K39" s="127" t="s">
        <v>63</v>
      </c>
      <c r="L39" s="238" t="s">
        <v>634</v>
      </c>
      <c r="M39" s="129">
        <v>862.32</v>
      </c>
      <c r="N39" s="129">
        <v>1422.9149600000001</v>
      </c>
      <c r="O39" s="129">
        <v>1003.1023700000001</v>
      </c>
      <c r="P39" s="129">
        <v>2091.6974599999999</v>
      </c>
      <c r="Q39" s="129">
        <v>2496.8430399999997</v>
      </c>
      <c r="R39" s="129">
        <v>4095.21443</v>
      </c>
      <c r="S39" s="129">
        <v>3335.9000799999999</v>
      </c>
    </row>
    <row r="40" spans="1:19" ht="12.75" customHeight="1" x14ac:dyDescent="0.25">
      <c r="A40" s="232"/>
      <c r="B40" s="232"/>
      <c r="C40" s="232"/>
      <c r="D40" s="233"/>
      <c r="E40" s="191"/>
      <c r="F40" s="191"/>
      <c r="G40" s="191"/>
      <c r="H40" s="191"/>
      <c r="I40" s="231" t="s">
        <v>344</v>
      </c>
      <c r="J40" s="234"/>
      <c r="K40" s="234"/>
      <c r="L40" s="234"/>
      <c r="M40" s="191"/>
      <c r="N40" s="235"/>
      <c r="O40" s="235"/>
      <c r="P40" s="235"/>
      <c r="Q40" s="235"/>
      <c r="R40" s="235"/>
      <c r="S40" s="231" t="s">
        <v>344</v>
      </c>
    </row>
    <row r="41" spans="1:19" ht="12.75" customHeight="1" x14ac:dyDescent="0.25">
      <c r="A41" s="52" t="s">
        <v>362</v>
      </c>
      <c r="B41" s="14"/>
      <c r="C41" s="14"/>
      <c r="D41" s="1"/>
      <c r="J41" s="52" t="s">
        <v>362</v>
      </c>
      <c r="K41" s="27"/>
      <c r="L41" s="27"/>
      <c r="M41" s="39"/>
      <c r="N41" s="39"/>
      <c r="O41" s="39"/>
      <c r="P41" s="39"/>
      <c r="Q41" s="39"/>
      <c r="R41" s="39"/>
      <c r="S41" s="39"/>
    </row>
    <row r="42" spans="1:19" ht="12.75" customHeight="1" thickBot="1" x14ac:dyDescent="0.3">
      <c r="A42" s="228" t="s">
        <v>249</v>
      </c>
      <c r="B42" s="200" t="s">
        <v>367</v>
      </c>
      <c r="C42" s="222" t="s">
        <v>359</v>
      </c>
      <c r="D42" s="223" t="s">
        <v>251</v>
      </c>
      <c r="E42" s="222" t="s">
        <v>284</v>
      </c>
      <c r="F42" s="222" t="s">
        <v>285</v>
      </c>
      <c r="G42" s="222" t="s">
        <v>264</v>
      </c>
      <c r="H42" s="222" t="s">
        <v>265</v>
      </c>
      <c r="I42" s="224" t="s">
        <v>266</v>
      </c>
      <c r="J42" s="228" t="s">
        <v>249</v>
      </c>
      <c r="K42" s="200" t="s">
        <v>367</v>
      </c>
      <c r="L42" s="222" t="s">
        <v>359</v>
      </c>
      <c r="M42" s="224" t="s">
        <v>267</v>
      </c>
      <c r="N42" s="222" t="s">
        <v>268</v>
      </c>
      <c r="O42" s="222" t="s">
        <v>269</v>
      </c>
      <c r="P42" s="222" t="s">
        <v>237</v>
      </c>
      <c r="Q42" s="222" t="s">
        <v>271</v>
      </c>
      <c r="R42" s="222" t="s">
        <v>272</v>
      </c>
      <c r="S42" s="224" t="s">
        <v>273</v>
      </c>
    </row>
    <row r="43" spans="1:19" ht="12.75" customHeight="1" thickTop="1" x14ac:dyDescent="0.25">
      <c r="A43" s="24"/>
      <c r="B43" s="24"/>
      <c r="C43" s="25"/>
      <c r="D43" s="220"/>
      <c r="E43" s="218"/>
      <c r="F43" s="218"/>
      <c r="G43" s="218"/>
      <c r="H43" s="218"/>
      <c r="I43" s="218"/>
      <c r="J43" s="24"/>
      <c r="K43" s="24"/>
      <c r="L43" s="25"/>
      <c r="M43" s="218"/>
      <c r="N43" s="218"/>
      <c r="O43" s="218"/>
      <c r="P43" s="218"/>
      <c r="Q43" s="218"/>
      <c r="R43" s="218"/>
      <c r="S43" s="218"/>
    </row>
    <row r="44" spans="1:19" ht="12.75" customHeight="1" x14ac:dyDescent="0.25">
      <c r="A44" s="127">
        <v>34</v>
      </c>
      <c r="B44" s="238" t="s">
        <v>64</v>
      </c>
      <c r="C44" s="238" t="s">
        <v>654</v>
      </c>
      <c r="D44" s="194">
        <v>23330.9254</v>
      </c>
      <c r="E44" s="129">
        <v>2307.8000000000002</v>
      </c>
      <c r="F44" s="129">
        <v>1986.2249999999999</v>
      </c>
      <c r="G44" s="129">
        <v>925</v>
      </c>
      <c r="H44" s="129">
        <v>1063.95</v>
      </c>
      <c r="I44" s="129">
        <v>2809.75</v>
      </c>
      <c r="J44" s="127">
        <v>34</v>
      </c>
      <c r="K44" s="127" t="s">
        <v>64</v>
      </c>
      <c r="L44" s="238" t="s">
        <v>654</v>
      </c>
      <c r="M44" s="129">
        <v>2700.3180000000002</v>
      </c>
      <c r="N44" s="129">
        <v>2290.5500000000002</v>
      </c>
      <c r="O44" s="129">
        <v>3364.7523999999999</v>
      </c>
      <c r="P44" s="129">
        <v>2450.44</v>
      </c>
      <c r="Q44" s="129">
        <v>1737.7249999999999</v>
      </c>
      <c r="R44" s="129">
        <v>273.125</v>
      </c>
      <c r="S44" s="129">
        <v>1421.29</v>
      </c>
    </row>
    <row r="45" spans="1:19" ht="12.75" customHeight="1" x14ac:dyDescent="0.25">
      <c r="A45" s="130">
        <v>35</v>
      </c>
      <c r="B45" s="238" t="s">
        <v>182</v>
      </c>
      <c r="C45" s="238" t="s">
        <v>614</v>
      </c>
      <c r="D45" s="194">
        <v>22298.824999999997</v>
      </c>
      <c r="E45" s="129">
        <v>1401.45</v>
      </c>
      <c r="F45" s="129">
        <v>1063.2750000000001</v>
      </c>
      <c r="G45" s="129">
        <v>2176.35</v>
      </c>
      <c r="H45" s="129">
        <v>2342.0499999999997</v>
      </c>
      <c r="I45" s="129">
        <v>1986.4749999999999</v>
      </c>
      <c r="J45" s="130">
        <v>35</v>
      </c>
      <c r="K45" s="127" t="s">
        <v>182</v>
      </c>
      <c r="L45" s="238" t="s">
        <v>614</v>
      </c>
      <c r="M45" s="129">
        <v>1602.2249999999999</v>
      </c>
      <c r="N45" s="129">
        <v>1348.4750000000001</v>
      </c>
      <c r="O45" s="129">
        <v>2691.9749999999999</v>
      </c>
      <c r="P45" s="129">
        <v>2075.5749999999998</v>
      </c>
      <c r="Q45" s="129">
        <v>2156.85</v>
      </c>
      <c r="R45" s="129">
        <v>1269.7250000000001</v>
      </c>
      <c r="S45" s="129">
        <v>2184.4</v>
      </c>
    </row>
    <row r="46" spans="1:19" ht="12.75" customHeight="1" x14ac:dyDescent="0.25">
      <c r="A46" s="127">
        <v>36</v>
      </c>
      <c r="B46" s="238" t="s">
        <v>179</v>
      </c>
      <c r="C46" s="238" t="s">
        <v>588</v>
      </c>
      <c r="D46" s="194">
        <v>20295.787827</v>
      </c>
      <c r="E46" s="129">
        <v>1415.2998689999999</v>
      </c>
      <c r="F46" s="129">
        <v>1645.3847200000005</v>
      </c>
      <c r="G46" s="129">
        <v>1745.7181860000005</v>
      </c>
      <c r="H46" s="129">
        <v>2171.3551819999998</v>
      </c>
      <c r="I46" s="129">
        <v>1435.54945</v>
      </c>
      <c r="J46" s="127">
        <v>36</v>
      </c>
      <c r="K46" s="127" t="s">
        <v>179</v>
      </c>
      <c r="L46" s="238" t="s">
        <v>588</v>
      </c>
      <c r="M46" s="129">
        <v>1739.5266179999994</v>
      </c>
      <c r="N46" s="129">
        <v>1593.8547919999996</v>
      </c>
      <c r="O46" s="129">
        <v>2059.0750399999997</v>
      </c>
      <c r="P46" s="129">
        <v>2290.5663820000009</v>
      </c>
      <c r="Q46" s="129">
        <v>1265.1848680000001</v>
      </c>
      <c r="R46" s="129">
        <v>1524.1824869999996</v>
      </c>
      <c r="S46" s="129">
        <v>1410.0902330000004</v>
      </c>
    </row>
    <row r="47" spans="1:19" ht="12.75" customHeight="1" x14ac:dyDescent="0.25">
      <c r="A47" s="130">
        <v>37</v>
      </c>
      <c r="B47" s="238" t="s">
        <v>125</v>
      </c>
      <c r="C47" s="238" t="s">
        <v>668</v>
      </c>
      <c r="D47" s="194">
        <v>19948.115000000002</v>
      </c>
      <c r="E47" s="129">
        <v>1585.6</v>
      </c>
      <c r="F47" s="129">
        <v>2437.6</v>
      </c>
      <c r="G47" s="129">
        <v>7918.73</v>
      </c>
      <c r="H47" s="129">
        <v>493.45</v>
      </c>
      <c r="I47" s="129">
        <v>399.5</v>
      </c>
      <c r="J47" s="130">
        <v>37</v>
      </c>
      <c r="K47" s="127" t="s">
        <v>125</v>
      </c>
      <c r="L47" s="238" t="s">
        <v>668</v>
      </c>
      <c r="M47" s="129">
        <v>5304.125</v>
      </c>
      <c r="N47" s="129">
        <v>0</v>
      </c>
      <c r="O47" s="129">
        <v>85</v>
      </c>
      <c r="P47" s="129">
        <v>957.13</v>
      </c>
      <c r="Q47" s="129">
        <v>0</v>
      </c>
      <c r="R47" s="129">
        <v>0</v>
      </c>
      <c r="S47" s="129">
        <v>766.98</v>
      </c>
    </row>
    <row r="48" spans="1:19" ht="12.75" customHeight="1" x14ac:dyDescent="0.25">
      <c r="A48" s="127">
        <v>38</v>
      </c>
      <c r="B48" s="238" t="s">
        <v>19</v>
      </c>
      <c r="C48" s="238" t="s">
        <v>660</v>
      </c>
      <c r="D48" s="194">
        <v>18784.912278</v>
      </c>
      <c r="E48" s="129">
        <v>1819.46</v>
      </c>
      <c r="F48" s="129">
        <v>1386.325</v>
      </c>
      <c r="G48" s="129">
        <v>1386.8300000000002</v>
      </c>
      <c r="H48" s="129">
        <v>1602.0114999999998</v>
      </c>
      <c r="I48" s="129">
        <v>2184.3811999999998</v>
      </c>
      <c r="J48" s="127">
        <v>38</v>
      </c>
      <c r="K48" s="127" t="s">
        <v>19</v>
      </c>
      <c r="L48" s="238" t="s">
        <v>660</v>
      </c>
      <c r="M48" s="129">
        <v>1292.95</v>
      </c>
      <c r="N48" s="129">
        <v>1749.94</v>
      </c>
      <c r="O48" s="129">
        <v>1034.825</v>
      </c>
      <c r="P48" s="129">
        <v>1915.84</v>
      </c>
      <c r="Q48" s="129">
        <v>1664.0585000000001</v>
      </c>
      <c r="R48" s="129">
        <v>1287.9349999999999</v>
      </c>
      <c r="S48" s="129">
        <v>1460.356078</v>
      </c>
    </row>
    <row r="49" spans="1:19" ht="12.75" customHeight="1" x14ac:dyDescent="0.25">
      <c r="A49" s="130">
        <v>39</v>
      </c>
      <c r="B49" s="238" t="s">
        <v>389</v>
      </c>
      <c r="C49" s="238" t="s">
        <v>652</v>
      </c>
      <c r="D49" s="194">
        <v>18700.517793999999</v>
      </c>
      <c r="E49" s="129">
        <v>161.68040000000002</v>
      </c>
      <c r="F49" s="129">
        <v>1459.58</v>
      </c>
      <c r="G49" s="129">
        <v>1776.7936</v>
      </c>
      <c r="H49" s="129">
        <v>2692.2730000000001</v>
      </c>
      <c r="I49" s="129">
        <v>2818.2335999999996</v>
      </c>
      <c r="J49" s="130">
        <v>39</v>
      </c>
      <c r="K49" s="127" t="s">
        <v>389</v>
      </c>
      <c r="L49" s="238" t="s">
        <v>652</v>
      </c>
      <c r="M49" s="129">
        <v>1585.5927199999999</v>
      </c>
      <c r="N49" s="129">
        <v>1966.585</v>
      </c>
      <c r="O49" s="129">
        <v>1808.2913539999997</v>
      </c>
      <c r="P49" s="129">
        <v>559.00019999999995</v>
      </c>
      <c r="Q49" s="129">
        <v>1404.49</v>
      </c>
      <c r="R49" s="129">
        <v>680.62792000000002</v>
      </c>
      <c r="S49" s="129">
        <v>1787.37</v>
      </c>
    </row>
    <row r="50" spans="1:19" ht="12.75" customHeight="1" x14ac:dyDescent="0.25">
      <c r="A50" s="130">
        <v>40</v>
      </c>
      <c r="B50" s="238" t="s">
        <v>100</v>
      </c>
      <c r="C50" s="238" t="s">
        <v>644</v>
      </c>
      <c r="D50" s="194">
        <v>17497.661796</v>
      </c>
      <c r="E50" s="129">
        <v>593.75440000000003</v>
      </c>
      <c r="F50" s="129">
        <v>930.68099999999981</v>
      </c>
      <c r="G50" s="129">
        <v>1996.5819999999999</v>
      </c>
      <c r="H50" s="129">
        <v>1650.1865999999998</v>
      </c>
      <c r="I50" s="129">
        <v>1427.6273999999999</v>
      </c>
      <c r="J50" s="130">
        <v>40</v>
      </c>
      <c r="K50" s="127" t="s">
        <v>100</v>
      </c>
      <c r="L50" s="238" t="s">
        <v>644</v>
      </c>
      <c r="M50" s="129">
        <v>1501.5477999999998</v>
      </c>
      <c r="N50" s="129">
        <v>1474.4553999999998</v>
      </c>
      <c r="O50" s="129">
        <v>2246.1108960000001</v>
      </c>
      <c r="P50" s="129">
        <v>2401.8376000000003</v>
      </c>
      <c r="Q50" s="129">
        <v>1176.5307000000003</v>
      </c>
      <c r="R50" s="129">
        <v>1008.9204999999999</v>
      </c>
      <c r="S50" s="129">
        <v>1089.4275</v>
      </c>
    </row>
    <row r="51" spans="1:19" ht="12.75" customHeight="1" x14ac:dyDescent="0.25">
      <c r="A51" s="130">
        <v>41</v>
      </c>
      <c r="B51" s="238" t="s">
        <v>21</v>
      </c>
      <c r="C51" s="238" t="s">
        <v>596</v>
      </c>
      <c r="D51" s="194">
        <v>17446.578000000001</v>
      </c>
      <c r="E51" s="129">
        <v>694.84</v>
      </c>
      <c r="F51" s="129">
        <v>1322.6079999999999</v>
      </c>
      <c r="G51" s="129">
        <v>1195.1100000000001</v>
      </c>
      <c r="H51" s="129">
        <v>1834.9899999999998</v>
      </c>
      <c r="I51" s="129">
        <v>2150.89</v>
      </c>
      <c r="J51" s="130">
        <v>41</v>
      </c>
      <c r="K51" s="127" t="s">
        <v>21</v>
      </c>
      <c r="L51" s="238" t="s">
        <v>596</v>
      </c>
      <c r="M51" s="129">
        <v>1359.06</v>
      </c>
      <c r="N51" s="129">
        <v>1279.5</v>
      </c>
      <c r="O51" s="129">
        <v>1491.7900000000002</v>
      </c>
      <c r="P51" s="129">
        <v>2201.13</v>
      </c>
      <c r="Q51" s="129">
        <v>1400.42</v>
      </c>
      <c r="R51" s="129">
        <v>1067.48</v>
      </c>
      <c r="S51" s="129">
        <v>1448.76</v>
      </c>
    </row>
    <row r="52" spans="1:19" ht="12.75" customHeight="1" x14ac:dyDescent="0.25">
      <c r="A52" s="130">
        <v>42</v>
      </c>
      <c r="B52" s="238" t="s">
        <v>65</v>
      </c>
      <c r="C52" s="238" t="s">
        <v>604</v>
      </c>
      <c r="D52" s="194">
        <v>17262.376354000004</v>
      </c>
      <c r="E52" s="129">
        <v>931.41699099999994</v>
      </c>
      <c r="F52" s="129">
        <v>1185.2865449999999</v>
      </c>
      <c r="G52" s="129">
        <v>1833.5130150000002</v>
      </c>
      <c r="H52" s="129">
        <v>1366.704784</v>
      </c>
      <c r="I52" s="129">
        <v>1691.5323550000001</v>
      </c>
      <c r="J52" s="130">
        <v>42</v>
      </c>
      <c r="K52" s="127" t="s">
        <v>65</v>
      </c>
      <c r="L52" s="238" t="s">
        <v>604</v>
      </c>
      <c r="M52" s="129">
        <v>1626.586505</v>
      </c>
      <c r="N52" s="129">
        <v>1369.4524809999998</v>
      </c>
      <c r="O52" s="129">
        <v>1655.5163050000001</v>
      </c>
      <c r="P52" s="129">
        <v>1446.116203</v>
      </c>
      <c r="Q52" s="129">
        <v>1147.1919400000002</v>
      </c>
      <c r="R52" s="129">
        <v>1380.7857589999999</v>
      </c>
      <c r="S52" s="129">
        <v>1628.2734710000002</v>
      </c>
    </row>
    <row r="53" spans="1:19" ht="12.75" customHeight="1" x14ac:dyDescent="0.25">
      <c r="A53" s="130">
        <v>43</v>
      </c>
      <c r="B53" s="238" t="s">
        <v>104</v>
      </c>
      <c r="C53" s="238" t="s">
        <v>603</v>
      </c>
      <c r="D53" s="194">
        <v>15945.763029000002</v>
      </c>
      <c r="E53" s="129">
        <v>615.66104199999995</v>
      </c>
      <c r="F53" s="129">
        <v>990.49175000000014</v>
      </c>
      <c r="G53" s="129">
        <v>1168.2678880000001</v>
      </c>
      <c r="H53" s="129">
        <v>1347.2855490000002</v>
      </c>
      <c r="I53" s="129">
        <v>1486.274496</v>
      </c>
      <c r="J53" s="130">
        <v>43</v>
      </c>
      <c r="K53" s="127" t="s">
        <v>104</v>
      </c>
      <c r="L53" s="238" t="s">
        <v>603</v>
      </c>
      <c r="M53" s="129">
        <v>1786.31936</v>
      </c>
      <c r="N53" s="129">
        <v>2124.5830770000002</v>
      </c>
      <c r="O53" s="129">
        <v>1632.7468570000001</v>
      </c>
      <c r="P53" s="129">
        <v>1661.987378</v>
      </c>
      <c r="Q53" s="129">
        <v>1145.848043</v>
      </c>
      <c r="R53" s="129">
        <v>737.60257699999988</v>
      </c>
      <c r="S53" s="129">
        <v>1248.6950119999999</v>
      </c>
    </row>
    <row r="54" spans="1:19" ht="12.75" customHeight="1" x14ac:dyDescent="0.25">
      <c r="A54" s="130">
        <v>44</v>
      </c>
      <c r="B54" s="238" t="s">
        <v>22</v>
      </c>
      <c r="C54" s="238" t="s">
        <v>671</v>
      </c>
      <c r="D54" s="194">
        <v>15204.731178</v>
      </c>
      <c r="E54" s="129">
        <v>778.74175899999989</v>
      </c>
      <c r="F54" s="129">
        <v>375.47430000000003</v>
      </c>
      <c r="G54" s="129">
        <v>815.40430000000015</v>
      </c>
      <c r="H54" s="129">
        <v>723.80557300000009</v>
      </c>
      <c r="I54" s="129">
        <v>1055.9879999999998</v>
      </c>
      <c r="J54" s="130">
        <v>44</v>
      </c>
      <c r="K54" s="127" t="s">
        <v>22</v>
      </c>
      <c r="L54" s="238" t="s">
        <v>671</v>
      </c>
      <c r="M54" s="129">
        <v>1441.9760000000001</v>
      </c>
      <c r="N54" s="129">
        <v>2750.16</v>
      </c>
      <c r="O54" s="129">
        <v>2735.6590000000006</v>
      </c>
      <c r="P54" s="129">
        <v>1849.1231600000001</v>
      </c>
      <c r="Q54" s="129">
        <v>1199.6400000000001</v>
      </c>
      <c r="R54" s="129">
        <v>975.61400000000015</v>
      </c>
      <c r="S54" s="129">
        <v>503.14508600000011</v>
      </c>
    </row>
    <row r="55" spans="1:19" ht="12.75" customHeight="1" x14ac:dyDescent="0.25">
      <c r="A55" s="130">
        <v>45</v>
      </c>
      <c r="B55" s="238" t="s">
        <v>69</v>
      </c>
      <c r="C55" s="238" t="s">
        <v>802</v>
      </c>
      <c r="D55" s="194">
        <v>14688.89</v>
      </c>
      <c r="E55" s="129">
        <v>5526.74</v>
      </c>
      <c r="F55" s="129">
        <v>0</v>
      </c>
      <c r="G55" s="129">
        <v>0</v>
      </c>
      <c r="H55" s="129">
        <v>9162.15</v>
      </c>
      <c r="I55" s="129">
        <v>0</v>
      </c>
      <c r="J55" s="130">
        <v>45</v>
      </c>
      <c r="K55" s="127" t="s">
        <v>69</v>
      </c>
      <c r="L55" s="238" t="s">
        <v>802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</row>
    <row r="56" spans="1:19" ht="12.75" customHeight="1" x14ac:dyDescent="0.25">
      <c r="A56" s="130">
        <v>46</v>
      </c>
      <c r="B56" s="238" t="s">
        <v>41</v>
      </c>
      <c r="C56" s="238" t="s">
        <v>649</v>
      </c>
      <c r="D56" s="194">
        <v>14461.579925999999</v>
      </c>
      <c r="E56" s="129">
        <v>664.7593720000001</v>
      </c>
      <c r="F56" s="129">
        <v>1525.81249</v>
      </c>
      <c r="G56" s="129">
        <v>1058.5399219999999</v>
      </c>
      <c r="H56" s="129">
        <v>1425.8412149999999</v>
      </c>
      <c r="I56" s="129">
        <v>1719.0800399999998</v>
      </c>
      <c r="J56" s="130">
        <v>46</v>
      </c>
      <c r="K56" s="127" t="s">
        <v>41</v>
      </c>
      <c r="L56" s="238" t="s">
        <v>649</v>
      </c>
      <c r="M56" s="129">
        <v>1375.8965039999998</v>
      </c>
      <c r="N56" s="129">
        <v>1160.295533</v>
      </c>
      <c r="O56" s="129">
        <v>1475.4777470000001</v>
      </c>
      <c r="P56" s="129">
        <v>1675.8418750000001</v>
      </c>
      <c r="Q56" s="129">
        <v>1707.1050370000003</v>
      </c>
      <c r="R56" s="129">
        <v>611.65926900000011</v>
      </c>
      <c r="S56" s="129">
        <v>61.270921999999999</v>
      </c>
    </row>
    <row r="57" spans="1:19" ht="12.75" customHeight="1" x14ac:dyDescent="0.25">
      <c r="A57" s="130">
        <v>47</v>
      </c>
      <c r="B57" s="238" t="s">
        <v>26</v>
      </c>
      <c r="C57" s="238" t="s">
        <v>635</v>
      </c>
      <c r="D57" s="194">
        <v>13748.659650000001</v>
      </c>
      <c r="E57" s="129">
        <v>1020.7270400000001</v>
      </c>
      <c r="F57" s="129">
        <v>1164.4359960000002</v>
      </c>
      <c r="G57" s="129">
        <v>1149.0112110000002</v>
      </c>
      <c r="H57" s="129">
        <v>1447.6154069999995</v>
      </c>
      <c r="I57" s="129">
        <v>1447.6322049999997</v>
      </c>
      <c r="J57" s="130">
        <v>47</v>
      </c>
      <c r="K57" s="127" t="s">
        <v>26</v>
      </c>
      <c r="L57" s="238" t="s">
        <v>635</v>
      </c>
      <c r="M57" s="129">
        <v>1427.13364</v>
      </c>
      <c r="N57" s="129">
        <v>1250.0708289999995</v>
      </c>
      <c r="O57" s="129">
        <v>1270.7338809999999</v>
      </c>
      <c r="P57" s="129">
        <v>1150.0409970000001</v>
      </c>
      <c r="Q57" s="129">
        <v>1136.9730679999998</v>
      </c>
      <c r="R57" s="129">
        <v>788.40727200000015</v>
      </c>
      <c r="S57" s="129">
        <v>495.87810399999995</v>
      </c>
    </row>
    <row r="58" spans="1:19" ht="12.75" customHeight="1" x14ac:dyDescent="0.25">
      <c r="A58" s="130">
        <v>48</v>
      </c>
      <c r="B58" s="238" t="s">
        <v>118</v>
      </c>
      <c r="C58" s="238" t="s">
        <v>582</v>
      </c>
      <c r="D58" s="194">
        <v>13675.404951</v>
      </c>
      <c r="E58" s="129">
        <v>974.08278600000006</v>
      </c>
      <c r="F58" s="129">
        <v>1351.7525230000001</v>
      </c>
      <c r="G58" s="129">
        <v>626.87172700000008</v>
      </c>
      <c r="H58" s="129">
        <v>1313.5062180000002</v>
      </c>
      <c r="I58" s="129">
        <v>904.85036499999978</v>
      </c>
      <c r="J58" s="130">
        <v>48</v>
      </c>
      <c r="K58" s="127" t="s">
        <v>118</v>
      </c>
      <c r="L58" s="238" t="s">
        <v>582</v>
      </c>
      <c r="M58" s="129">
        <v>1379.19272</v>
      </c>
      <c r="N58" s="129">
        <v>709.08545800000002</v>
      </c>
      <c r="O58" s="129">
        <v>1188.1096250000001</v>
      </c>
      <c r="P58" s="129">
        <v>786.17566900000008</v>
      </c>
      <c r="Q58" s="129">
        <v>1157.976269</v>
      </c>
      <c r="R58" s="129">
        <v>1416.1376220000002</v>
      </c>
      <c r="S58" s="129">
        <v>1867.6639690000002</v>
      </c>
    </row>
    <row r="59" spans="1:19" ht="12.75" customHeight="1" x14ac:dyDescent="0.25">
      <c r="A59" s="130">
        <v>49</v>
      </c>
      <c r="B59" s="238" t="s">
        <v>116</v>
      </c>
      <c r="C59" s="238" t="s">
        <v>641</v>
      </c>
      <c r="D59" s="194">
        <v>12931.583995000001</v>
      </c>
      <c r="E59" s="129">
        <v>909.72679999999991</v>
      </c>
      <c r="F59" s="129">
        <v>784.7690399999999</v>
      </c>
      <c r="G59" s="129">
        <v>590.68719999999996</v>
      </c>
      <c r="H59" s="129">
        <v>414.18600000000004</v>
      </c>
      <c r="I59" s="129">
        <v>441.18180000000001</v>
      </c>
      <c r="J59" s="130">
        <v>49</v>
      </c>
      <c r="K59" s="127" t="s">
        <v>116</v>
      </c>
      <c r="L59" s="238" t="s">
        <v>641</v>
      </c>
      <c r="M59" s="129">
        <v>810.5324599999999</v>
      </c>
      <c r="N59" s="129">
        <v>506.51936000000001</v>
      </c>
      <c r="O59" s="129">
        <v>1622.8835100000001</v>
      </c>
      <c r="P59" s="129">
        <v>1378.1158800000001</v>
      </c>
      <c r="Q59" s="129">
        <v>1956.7386900000001</v>
      </c>
      <c r="R59" s="129">
        <v>2947.3322100000005</v>
      </c>
      <c r="S59" s="129">
        <v>568.91104499999994</v>
      </c>
    </row>
    <row r="60" spans="1:19" ht="12.75" customHeight="1" x14ac:dyDescent="0.25">
      <c r="A60" s="130">
        <v>50</v>
      </c>
      <c r="B60" s="238" t="s">
        <v>90</v>
      </c>
      <c r="C60" s="238" t="s">
        <v>642</v>
      </c>
      <c r="D60" s="194">
        <v>12787.131789999999</v>
      </c>
      <c r="E60" s="129">
        <v>1254.75152</v>
      </c>
      <c r="F60" s="129">
        <v>952.90749000000017</v>
      </c>
      <c r="G60" s="129">
        <v>1046.4162999999999</v>
      </c>
      <c r="H60" s="129">
        <v>631.46821000000011</v>
      </c>
      <c r="I60" s="129">
        <v>683.33178000000009</v>
      </c>
      <c r="J60" s="130">
        <v>50</v>
      </c>
      <c r="K60" s="127" t="s">
        <v>90</v>
      </c>
      <c r="L60" s="238" t="s">
        <v>642</v>
      </c>
      <c r="M60" s="129">
        <v>1076.29953</v>
      </c>
      <c r="N60" s="129">
        <v>1456.9217599999997</v>
      </c>
      <c r="O60" s="129">
        <v>797.69839999999999</v>
      </c>
      <c r="P60" s="129">
        <v>1030.6955</v>
      </c>
      <c r="Q60" s="129">
        <v>1142.7710300000001</v>
      </c>
      <c r="R60" s="129">
        <v>1540.7144800000001</v>
      </c>
      <c r="S60" s="129">
        <v>1173.15579</v>
      </c>
    </row>
    <row r="61" spans="1:19" ht="12.75" customHeight="1" x14ac:dyDescent="0.25">
      <c r="A61" s="130">
        <v>51</v>
      </c>
      <c r="B61" s="238" t="s">
        <v>373</v>
      </c>
      <c r="C61" s="238" t="s">
        <v>706</v>
      </c>
      <c r="D61" s="194">
        <v>11867.569175000001</v>
      </c>
      <c r="E61" s="129">
        <v>2310.5450000000001</v>
      </c>
      <c r="F61" s="129">
        <v>624.70000000000005</v>
      </c>
      <c r="G61" s="129">
        <v>673.25692000000004</v>
      </c>
      <c r="H61" s="129">
        <v>417.12</v>
      </c>
      <c r="I61" s="129">
        <v>2348.6400000000003</v>
      </c>
      <c r="J61" s="130">
        <v>51</v>
      </c>
      <c r="K61" s="127" t="s">
        <v>373</v>
      </c>
      <c r="L61" s="238" t="s">
        <v>706</v>
      </c>
      <c r="M61" s="129">
        <v>1897.0201999999999</v>
      </c>
      <c r="N61" s="129">
        <v>942.38499999999999</v>
      </c>
      <c r="O61" s="129">
        <v>1048.591015</v>
      </c>
      <c r="P61" s="129">
        <v>373.01006000000001</v>
      </c>
      <c r="Q61" s="129">
        <v>282.48306000000002</v>
      </c>
      <c r="R61" s="129">
        <v>251.61792</v>
      </c>
      <c r="S61" s="129">
        <v>698.2</v>
      </c>
    </row>
    <row r="62" spans="1:19" ht="12.75" customHeight="1" x14ac:dyDescent="0.25">
      <c r="A62" s="130">
        <v>52</v>
      </c>
      <c r="B62" s="238" t="s">
        <v>73</v>
      </c>
      <c r="C62" s="238" t="s">
        <v>624</v>
      </c>
      <c r="D62" s="194">
        <v>11336.205999999998</v>
      </c>
      <c r="E62" s="129">
        <v>0</v>
      </c>
      <c r="F62" s="129">
        <v>22</v>
      </c>
      <c r="G62" s="129">
        <v>0</v>
      </c>
      <c r="H62" s="129">
        <v>0.9</v>
      </c>
      <c r="I62" s="129">
        <v>397.46300000000002</v>
      </c>
      <c r="J62" s="130">
        <v>52</v>
      </c>
      <c r="K62" s="127" t="s">
        <v>73</v>
      </c>
      <c r="L62" s="238" t="s">
        <v>624</v>
      </c>
      <c r="M62" s="129">
        <v>393.33</v>
      </c>
      <c r="N62" s="129">
        <v>0</v>
      </c>
      <c r="O62" s="129">
        <v>7361.2219999999998</v>
      </c>
      <c r="P62" s="129">
        <v>346.66800000000001</v>
      </c>
      <c r="Q62" s="129">
        <v>1360.5569999999998</v>
      </c>
      <c r="R62" s="129">
        <v>741.80499999999995</v>
      </c>
      <c r="S62" s="129">
        <v>712.26099999999997</v>
      </c>
    </row>
    <row r="63" spans="1:19" ht="12.75" customHeight="1" x14ac:dyDescent="0.25">
      <c r="A63" s="130">
        <v>53</v>
      </c>
      <c r="B63" s="238" t="s">
        <v>99</v>
      </c>
      <c r="C63" s="238" t="s">
        <v>696</v>
      </c>
      <c r="D63" s="194">
        <v>11225.84316</v>
      </c>
      <c r="E63" s="129">
        <v>539.10335999999995</v>
      </c>
      <c r="F63" s="129">
        <v>549.84199999999998</v>
      </c>
      <c r="G63" s="129">
        <v>434.91299999999995</v>
      </c>
      <c r="H63" s="129">
        <v>313.27</v>
      </c>
      <c r="I63" s="129">
        <v>648.61199999999997</v>
      </c>
      <c r="J63" s="130">
        <v>53</v>
      </c>
      <c r="K63" s="127" t="s">
        <v>99</v>
      </c>
      <c r="L63" s="238" t="s">
        <v>696</v>
      </c>
      <c r="M63" s="129">
        <v>2781.9137999999998</v>
      </c>
      <c r="N63" s="129">
        <v>724.40000000000009</v>
      </c>
      <c r="O63" s="129">
        <v>1584.9390000000003</v>
      </c>
      <c r="P63" s="129">
        <v>1646.8600000000001</v>
      </c>
      <c r="Q63" s="129">
        <v>509.68000000000006</v>
      </c>
      <c r="R63" s="129">
        <v>701.35</v>
      </c>
      <c r="S63" s="129">
        <v>790.96</v>
      </c>
    </row>
    <row r="64" spans="1:19" ht="12.75" customHeight="1" x14ac:dyDescent="0.25">
      <c r="A64" s="130">
        <v>54</v>
      </c>
      <c r="B64" s="238" t="s">
        <v>113</v>
      </c>
      <c r="C64" s="238" t="s">
        <v>658</v>
      </c>
      <c r="D64" s="194">
        <v>11056.988321000001</v>
      </c>
      <c r="E64" s="129">
        <v>678.82042300000012</v>
      </c>
      <c r="F64" s="129">
        <v>455.19288899999992</v>
      </c>
      <c r="G64" s="129">
        <v>879.52247699999998</v>
      </c>
      <c r="H64" s="129">
        <v>1361.6433350000002</v>
      </c>
      <c r="I64" s="129">
        <v>1443.8469130000003</v>
      </c>
      <c r="J64" s="130">
        <v>54</v>
      </c>
      <c r="K64" s="127" t="s">
        <v>113</v>
      </c>
      <c r="L64" s="238" t="s">
        <v>658</v>
      </c>
      <c r="M64" s="129">
        <v>1659.969247</v>
      </c>
      <c r="N64" s="129">
        <v>665.556332</v>
      </c>
      <c r="O64" s="129">
        <v>492.82710700000001</v>
      </c>
      <c r="P64" s="129">
        <v>1269.4042000000002</v>
      </c>
      <c r="Q64" s="129">
        <v>1166.916121</v>
      </c>
      <c r="R64" s="129">
        <v>459.576548</v>
      </c>
      <c r="S64" s="129">
        <v>523.71272899999997</v>
      </c>
    </row>
    <row r="65" spans="1:19" ht="12.75" customHeight="1" x14ac:dyDescent="0.25">
      <c r="A65" s="130">
        <v>55</v>
      </c>
      <c r="B65" s="238" t="s">
        <v>86</v>
      </c>
      <c r="C65" s="238" t="s">
        <v>622</v>
      </c>
      <c r="D65" s="194">
        <v>10665.951605</v>
      </c>
      <c r="E65" s="129">
        <v>2047.5825329999998</v>
      </c>
      <c r="F65" s="129">
        <v>323.92999999999995</v>
      </c>
      <c r="G65" s="129">
        <v>1794.133497</v>
      </c>
      <c r="H65" s="129">
        <v>1754.257533</v>
      </c>
      <c r="I65" s="129">
        <v>2617.525126</v>
      </c>
      <c r="J65" s="130">
        <v>55</v>
      </c>
      <c r="K65" s="127" t="s">
        <v>86</v>
      </c>
      <c r="L65" s="238" t="s">
        <v>622</v>
      </c>
      <c r="M65" s="129">
        <v>1049.4369999999999</v>
      </c>
      <c r="N65" s="129">
        <v>291.14364600000005</v>
      </c>
      <c r="O65" s="129">
        <v>47.57</v>
      </c>
      <c r="P65" s="129">
        <v>19.202269999999999</v>
      </c>
      <c r="Q65" s="129">
        <v>0</v>
      </c>
      <c r="R65" s="129">
        <v>448.54</v>
      </c>
      <c r="S65" s="129">
        <v>272.63</v>
      </c>
    </row>
    <row r="66" spans="1:19" ht="12.75" customHeight="1" x14ac:dyDescent="0.25">
      <c r="A66" s="130">
        <v>56</v>
      </c>
      <c r="B66" s="238" t="s">
        <v>375</v>
      </c>
      <c r="C66" s="238" t="s">
        <v>667</v>
      </c>
      <c r="D66" s="194">
        <v>9922.9494210000012</v>
      </c>
      <c r="E66" s="129">
        <v>626.08008200000006</v>
      </c>
      <c r="F66" s="129">
        <v>348.38363900000002</v>
      </c>
      <c r="G66" s="129">
        <v>319.08258999999998</v>
      </c>
      <c r="H66" s="129">
        <v>946.67581999999993</v>
      </c>
      <c r="I66" s="129">
        <v>920.63560999999993</v>
      </c>
      <c r="J66" s="130">
        <v>56</v>
      </c>
      <c r="K66" s="127" t="s">
        <v>375</v>
      </c>
      <c r="L66" s="238" t="s">
        <v>667</v>
      </c>
      <c r="M66" s="129">
        <v>621.45821999999998</v>
      </c>
      <c r="N66" s="129">
        <v>596.65286000000003</v>
      </c>
      <c r="O66" s="129">
        <v>1297.3012400000002</v>
      </c>
      <c r="P66" s="129">
        <v>1209.3546799999999</v>
      </c>
      <c r="Q66" s="129">
        <v>979.07398999999998</v>
      </c>
      <c r="R66" s="129">
        <v>1095.5632700000001</v>
      </c>
      <c r="S66" s="129">
        <v>962.68741999999997</v>
      </c>
    </row>
    <row r="67" spans="1:19" ht="12.75" customHeight="1" x14ac:dyDescent="0.25">
      <c r="A67" s="130">
        <v>57</v>
      </c>
      <c r="B67" s="238" t="s">
        <v>34</v>
      </c>
      <c r="C67" s="238" t="s">
        <v>651</v>
      </c>
      <c r="D67" s="194">
        <v>9622.1092380000009</v>
      </c>
      <c r="E67" s="129">
        <v>126.97</v>
      </c>
      <c r="F67" s="129">
        <v>787.48957099999996</v>
      </c>
      <c r="G67" s="129">
        <v>937.71815800000013</v>
      </c>
      <c r="H67" s="129">
        <v>821.16921999999988</v>
      </c>
      <c r="I67" s="129">
        <v>719.63149599999997</v>
      </c>
      <c r="J67" s="130">
        <v>57</v>
      </c>
      <c r="K67" s="127" t="s">
        <v>34</v>
      </c>
      <c r="L67" s="238" t="s">
        <v>651</v>
      </c>
      <c r="M67" s="129">
        <v>822.26942399999984</v>
      </c>
      <c r="N67" s="129">
        <v>871.79700400000002</v>
      </c>
      <c r="O67" s="129">
        <v>826.24937000000011</v>
      </c>
      <c r="P67" s="129">
        <v>776.39374399999997</v>
      </c>
      <c r="Q67" s="129">
        <v>949.61515999999995</v>
      </c>
      <c r="R67" s="129">
        <v>1238.996658</v>
      </c>
      <c r="S67" s="129">
        <v>743.8094329999999</v>
      </c>
    </row>
    <row r="68" spans="1:19" ht="12.75" customHeight="1" x14ac:dyDescent="0.25">
      <c r="A68" s="130">
        <v>58</v>
      </c>
      <c r="B68" s="238" t="s">
        <v>124</v>
      </c>
      <c r="C68" s="238" t="s">
        <v>663</v>
      </c>
      <c r="D68" s="194">
        <v>9589.2510889999994</v>
      </c>
      <c r="E68" s="129">
        <v>552.94900000000007</v>
      </c>
      <c r="F68" s="129">
        <v>779.40000000000009</v>
      </c>
      <c r="G68" s="129">
        <v>889.95500000000004</v>
      </c>
      <c r="H68" s="129">
        <v>640.95500000000015</v>
      </c>
      <c r="I68" s="129">
        <v>673.89499999999998</v>
      </c>
      <c r="J68" s="130">
        <v>58</v>
      </c>
      <c r="K68" s="127" t="s">
        <v>124</v>
      </c>
      <c r="L68" s="238" t="s">
        <v>663</v>
      </c>
      <c r="M68" s="129">
        <v>965.55000000000007</v>
      </c>
      <c r="N68" s="129">
        <v>837.17500000000007</v>
      </c>
      <c r="O68" s="129">
        <v>1240.8999999999999</v>
      </c>
      <c r="P68" s="129">
        <v>709.375</v>
      </c>
      <c r="Q68" s="129">
        <v>686.375</v>
      </c>
      <c r="R68" s="129">
        <v>610.20000000000005</v>
      </c>
      <c r="S68" s="129">
        <v>1002.5220890000001</v>
      </c>
    </row>
    <row r="69" spans="1:19" ht="12.75" customHeight="1" x14ac:dyDescent="0.25">
      <c r="A69" s="130">
        <v>59</v>
      </c>
      <c r="B69" s="238" t="s">
        <v>106</v>
      </c>
      <c r="C69" s="238" t="s">
        <v>558</v>
      </c>
      <c r="D69" s="194">
        <v>9309.4316739999995</v>
      </c>
      <c r="E69" s="129">
        <v>705.28774099999998</v>
      </c>
      <c r="F69" s="129">
        <v>555.179484</v>
      </c>
      <c r="G69" s="129">
        <v>541.23880599999995</v>
      </c>
      <c r="H69" s="129">
        <v>966.95509899999979</v>
      </c>
      <c r="I69" s="129">
        <v>1245.8345090000003</v>
      </c>
      <c r="J69" s="130">
        <v>59</v>
      </c>
      <c r="K69" s="127" t="s">
        <v>106</v>
      </c>
      <c r="L69" s="238" t="s">
        <v>558</v>
      </c>
      <c r="M69" s="129">
        <v>878.21188999999981</v>
      </c>
      <c r="N69" s="129">
        <v>1044.4258009999999</v>
      </c>
      <c r="O69" s="129">
        <v>895.561556</v>
      </c>
      <c r="P69" s="129">
        <v>874.17834300000004</v>
      </c>
      <c r="Q69" s="129">
        <v>622.90701599999989</v>
      </c>
      <c r="R69" s="129">
        <v>542.18577400000027</v>
      </c>
      <c r="S69" s="129">
        <v>437.46565500000008</v>
      </c>
    </row>
    <row r="70" spans="1:19" ht="12.75" customHeight="1" x14ac:dyDescent="0.25">
      <c r="A70" s="130">
        <v>60</v>
      </c>
      <c r="B70" s="238" t="s">
        <v>374</v>
      </c>
      <c r="C70" s="238" t="s">
        <v>704</v>
      </c>
      <c r="D70" s="194">
        <v>9178.0010000000002</v>
      </c>
      <c r="E70" s="129">
        <v>723.3599999999999</v>
      </c>
      <c r="F70" s="129">
        <v>1104.3599999999999</v>
      </c>
      <c r="G70" s="129">
        <v>921.81200000000001</v>
      </c>
      <c r="H70" s="129">
        <v>649.65700000000004</v>
      </c>
      <c r="I70" s="129">
        <v>826.91499999999996</v>
      </c>
      <c r="J70" s="130">
        <v>60</v>
      </c>
      <c r="K70" s="127" t="s">
        <v>374</v>
      </c>
      <c r="L70" s="238" t="s">
        <v>704</v>
      </c>
      <c r="M70" s="129">
        <v>625.29999999999995</v>
      </c>
      <c r="N70" s="129">
        <v>556.49</v>
      </c>
      <c r="O70" s="129">
        <v>831.37</v>
      </c>
      <c r="P70" s="129">
        <v>809.1099999999999</v>
      </c>
      <c r="Q70" s="129">
        <v>796.49799999999993</v>
      </c>
      <c r="R70" s="129">
        <v>590.08000000000004</v>
      </c>
      <c r="S70" s="129">
        <v>743.04899999999998</v>
      </c>
    </row>
    <row r="71" spans="1:19" ht="12.75" customHeight="1" x14ac:dyDescent="0.25">
      <c r="A71" s="130">
        <v>61</v>
      </c>
      <c r="B71" s="238" t="s">
        <v>76</v>
      </c>
      <c r="C71" s="238" t="s">
        <v>627</v>
      </c>
      <c r="D71" s="194">
        <v>9100.997711</v>
      </c>
      <c r="E71" s="129">
        <v>819.58446400000003</v>
      </c>
      <c r="F71" s="129">
        <v>668.303225</v>
      </c>
      <c r="G71" s="129">
        <v>1030.4200470000003</v>
      </c>
      <c r="H71" s="129">
        <v>629.16230199999995</v>
      </c>
      <c r="I71" s="129">
        <v>704.91149499999995</v>
      </c>
      <c r="J71" s="130">
        <v>61</v>
      </c>
      <c r="K71" s="127" t="s">
        <v>76</v>
      </c>
      <c r="L71" s="238" t="s">
        <v>627</v>
      </c>
      <c r="M71" s="129">
        <v>486.71608299999997</v>
      </c>
      <c r="N71" s="129">
        <v>507.94973900000008</v>
      </c>
      <c r="O71" s="129">
        <v>645.94410199999982</v>
      </c>
      <c r="P71" s="129">
        <v>1029.5728349999999</v>
      </c>
      <c r="Q71" s="129">
        <v>909.04960300000005</v>
      </c>
      <c r="R71" s="129">
        <v>957.25177199999951</v>
      </c>
      <c r="S71" s="129">
        <v>712.13204399999984</v>
      </c>
    </row>
    <row r="72" spans="1:19" ht="12.75" customHeight="1" x14ac:dyDescent="0.25">
      <c r="A72" s="130">
        <v>62</v>
      </c>
      <c r="B72" s="238" t="s">
        <v>203</v>
      </c>
      <c r="C72" s="238" t="s">
        <v>518</v>
      </c>
      <c r="D72" s="194">
        <v>7817.9680439999993</v>
      </c>
      <c r="E72" s="129">
        <v>617.29464099999996</v>
      </c>
      <c r="F72" s="129">
        <v>661.12427000000002</v>
      </c>
      <c r="G72" s="129">
        <v>780.008735</v>
      </c>
      <c r="H72" s="129">
        <v>548.95911799999999</v>
      </c>
      <c r="I72" s="129">
        <v>506.91175300000003</v>
      </c>
      <c r="J72" s="130">
        <v>62</v>
      </c>
      <c r="K72" s="127" t="s">
        <v>203</v>
      </c>
      <c r="L72" s="238" t="s">
        <v>518</v>
      </c>
      <c r="M72" s="129">
        <v>560.67538400000001</v>
      </c>
      <c r="N72" s="129">
        <v>738.62114500000007</v>
      </c>
      <c r="O72" s="129">
        <v>1012.960289</v>
      </c>
      <c r="P72" s="129">
        <v>396.90855900000008</v>
      </c>
      <c r="Q72" s="129">
        <v>727.05458299999998</v>
      </c>
      <c r="R72" s="129">
        <v>663.97466500000007</v>
      </c>
      <c r="S72" s="129">
        <v>603.47490200000004</v>
      </c>
    </row>
    <row r="73" spans="1:19" ht="12.75" customHeight="1" x14ac:dyDescent="0.25">
      <c r="A73" s="130">
        <v>63</v>
      </c>
      <c r="B73" s="238" t="s">
        <v>60</v>
      </c>
      <c r="C73" s="238" t="s">
        <v>655</v>
      </c>
      <c r="D73" s="194">
        <v>7443.2786890000007</v>
      </c>
      <c r="E73" s="129">
        <v>147</v>
      </c>
      <c r="F73" s="129">
        <v>4.16</v>
      </c>
      <c r="G73" s="129">
        <v>181.920277</v>
      </c>
      <c r="H73" s="129">
        <v>238</v>
      </c>
      <c r="I73" s="129">
        <v>467.5</v>
      </c>
      <c r="J73" s="130">
        <v>63</v>
      </c>
      <c r="K73" s="127" t="s">
        <v>60</v>
      </c>
      <c r="L73" s="238" t="s">
        <v>655</v>
      </c>
      <c r="M73" s="129">
        <v>891.12</v>
      </c>
      <c r="N73" s="129">
        <v>738.122928</v>
      </c>
      <c r="O73" s="129">
        <v>1174.9000000000001</v>
      </c>
      <c r="P73" s="129">
        <v>1100.0600000000002</v>
      </c>
      <c r="Q73" s="129">
        <v>1404.5</v>
      </c>
      <c r="R73" s="129">
        <v>794.83548399999995</v>
      </c>
      <c r="S73" s="129">
        <v>301.15999999999997</v>
      </c>
    </row>
    <row r="74" spans="1:19" ht="12.75" customHeight="1" x14ac:dyDescent="0.25">
      <c r="A74" s="130">
        <v>64</v>
      </c>
      <c r="B74" s="238" t="s">
        <v>431</v>
      </c>
      <c r="C74" s="238" t="s">
        <v>679</v>
      </c>
      <c r="D74" s="194">
        <v>7424.8509689999992</v>
      </c>
      <c r="E74" s="129">
        <v>478.05158999999998</v>
      </c>
      <c r="F74" s="129">
        <v>623.61004000000003</v>
      </c>
      <c r="G74" s="129">
        <v>416.861831</v>
      </c>
      <c r="H74" s="129">
        <v>278.74166000000002</v>
      </c>
      <c r="I74" s="129">
        <v>368.56898000000001</v>
      </c>
      <c r="J74" s="130">
        <v>64</v>
      </c>
      <c r="K74" s="127" t="s">
        <v>431</v>
      </c>
      <c r="L74" s="238" t="s">
        <v>679</v>
      </c>
      <c r="M74" s="129">
        <v>816.24813799999993</v>
      </c>
      <c r="N74" s="129">
        <v>315.10372000000001</v>
      </c>
      <c r="O74" s="129">
        <v>635.63491999999997</v>
      </c>
      <c r="P74" s="129">
        <v>815.06877000000009</v>
      </c>
      <c r="Q74" s="129">
        <v>847.9627999999999</v>
      </c>
      <c r="R74" s="129">
        <v>1168.7705999999998</v>
      </c>
      <c r="S74" s="129">
        <v>660.22792000000004</v>
      </c>
    </row>
    <row r="75" spans="1:19" ht="12.75" customHeight="1" x14ac:dyDescent="0.25">
      <c r="A75" s="130">
        <v>65</v>
      </c>
      <c r="B75" s="238" t="s">
        <v>111</v>
      </c>
      <c r="C75" s="238" t="s">
        <v>508</v>
      </c>
      <c r="D75" s="194">
        <v>7387.4368350000004</v>
      </c>
      <c r="E75" s="129">
        <v>594.24336200000005</v>
      </c>
      <c r="F75" s="129">
        <v>648.12970999999982</v>
      </c>
      <c r="G75" s="129">
        <v>655.57285899999999</v>
      </c>
      <c r="H75" s="129">
        <v>412.69992500000001</v>
      </c>
      <c r="I75" s="129">
        <v>676.41587700000025</v>
      </c>
      <c r="J75" s="130">
        <v>65</v>
      </c>
      <c r="K75" s="127" t="s">
        <v>111</v>
      </c>
      <c r="L75" s="238" t="s">
        <v>508</v>
      </c>
      <c r="M75" s="129">
        <v>414.43420899999995</v>
      </c>
      <c r="N75" s="129">
        <v>566.52129500000001</v>
      </c>
      <c r="O75" s="129">
        <v>688.72781099999997</v>
      </c>
      <c r="P75" s="129">
        <v>630.0528479999997</v>
      </c>
      <c r="Q75" s="129">
        <v>421.83150899999998</v>
      </c>
      <c r="R75" s="129">
        <v>963.71194800000001</v>
      </c>
      <c r="S75" s="129">
        <v>715.09548199999972</v>
      </c>
    </row>
    <row r="76" spans="1:19" ht="12.75" customHeight="1" x14ac:dyDescent="0.25">
      <c r="A76" s="130">
        <v>66</v>
      </c>
      <c r="B76" s="238" t="s">
        <v>6</v>
      </c>
      <c r="C76" s="238" t="s">
        <v>672</v>
      </c>
      <c r="D76" s="194">
        <v>7372.5547930000002</v>
      </c>
      <c r="E76" s="129">
        <v>486.23383999999999</v>
      </c>
      <c r="F76" s="129">
        <v>1317.9089090000002</v>
      </c>
      <c r="G76" s="129">
        <v>795.87919599999987</v>
      </c>
      <c r="H76" s="129">
        <v>630.19763999999998</v>
      </c>
      <c r="I76" s="129">
        <v>464.20932599999998</v>
      </c>
      <c r="J76" s="130">
        <v>66</v>
      </c>
      <c r="K76" s="127" t="s">
        <v>6</v>
      </c>
      <c r="L76" s="238" t="s">
        <v>672</v>
      </c>
      <c r="M76" s="129">
        <v>329.06407000000002</v>
      </c>
      <c r="N76" s="129">
        <v>524.45449199999996</v>
      </c>
      <c r="O76" s="129">
        <v>618.22794900000008</v>
      </c>
      <c r="P76" s="129">
        <v>849.11082999999996</v>
      </c>
      <c r="Q76" s="129">
        <v>463.93409000000003</v>
      </c>
      <c r="R76" s="129">
        <v>377.04489100000001</v>
      </c>
      <c r="S76" s="129">
        <v>516.28955999999994</v>
      </c>
    </row>
    <row r="77" spans="1:19" ht="12.75" customHeight="1" x14ac:dyDescent="0.25">
      <c r="A77" s="130">
        <v>67</v>
      </c>
      <c r="B77" s="238" t="s">
        <v>13</v>
      </c>
      <c r="C77" s="238" t="s">
        <v>561</v>
      </c>
      <c r="D77" s="194">
        <v>7212.793874</v>
      </c>
      <c r="E77" s="129">
        <v>427.69900000000001</v>
      </c>
      <c r="F77" s="129">
        <v>358.53400999999997</v>
      </c>
      <c r="G77" s="129">
        <v>1012.7020449999999</v>
      </c>
      <c r="H77" s="129">
        <v>623.67381899999998</v>
      </c>
      <c r="I77" s="129">
        <v>293.60024999999996</v>
      </c>
      <c r="J77" s="130">
        <v>67</v>
      </c>
      <c r="K77" s="127" t="s">
        <v>13</v>
      </c>
      <c r="L77" s="238" t="s">
        <v>561</v>
      </c>
      <c r="M77" s="129">
        <v>800.39300000000003</v>
      </c>
      <c r="N77" s="129">
        <v>414.399</v>
      </c>
      <c r="O77" s="129">
        <v>740.24099999999999</v>
      </c>
      <c r="P77" s="129">
        <v>691.42349999999999</v>
      </c>
      <c r="Q77" s="129">
        <v>524.79399999999998</v>
      </c>
      <c r="R77" s="129">
        <v>704.25100000000009</v>
      </c>
      <c r="S77" s="129">
        <v>621.08325000000002</v>
      </c>
    </row>
    <row r="78" spans="1:19" ht="12.75" customHeight="1" x14ac:dyDescent="0.25">
      <c r="A78" s="191"/>
      <c r="B78" s="191"/>
      <c r="C78" s="191"/>
      <c r="D78" s="191"/>
      <c r="E78" s="191"/>
      <c r="F78" s="191"/>
      <c r="G78" s="191"/>
      <c r="H78" s="191"/>
      <c r="I78" s="231" t="s">
        <v>344</v>
      </c>
      <c r="J78" s="191"/>
      <c r="K78" s="191"/>
      <c r="L78" s="191"/>
      <c r="M78" s="191"/>
      <c r="N78" s="191"/>
      <c r="O78" s="191"/>
      <c r="P78" s="191"/>
      <c r="Q78" s="191"/>
      <c r="R78" s="191"/>
      <c r="S78" s="231" t="s">
        <v>344</v>
      </c>
    </row>
    <row r="79" spans="1:19" ht="12.75" customHeight="1" x14ac:dyDescent="0.25">
      <c r="A79" s="52" t="s">
        <v>362</v>
      </c>
      <c r="J79" s="52" t="s">
        <v>362</v>
      </c>
      <c r="K79" s="52"/>
    </row>
    <row r="80" spans="1:19" ht="12.75" customHeight="1" thickBot="1" x14ac:dyDescent="0.3">
      <c r="A80" s="228" t="s">
        <v>249</v>
      </c>
      <c r="B80" s="200" t="s">
        <v>367</v>
      </c>
      <c r="C80" s="222" t="s">
        <v>359</v>
      </c>
      <c r="D80" s="223" t="s">
        <v>251</v>
      </c>
      <c r="E80" s="222" t="s">
        <v>284</v>
      </c>
      <c r="F80" s="222" t="s">
        <v>285</v>
      </c>
      <c r="G80" s="222" t="s">
        <v>264</v>
      </c>
      <c r="H80" s="222" t="s">
        <v>265</v>
      </c>
      <c r="I80" s="224" t="s">
        <v>266</v>
      </c>
      <c r="J80" s="228" t="s">
        <v>249</v>
      </c>
      <c r="K80" s="200" t="s">
        <v>367</v>
      </c>
      <c r="L80" s="222" t="s">
        <v>359</v>
      </c>
      <c r="M80" s="224" t="s">
        <v>267</v>
      </c>
      <c r="N80" s="222" t="s">
        <v>268</v>
      </c>
      <c r="O80" s="222" t="s">
        <v>269</v>
      </c>
      <c r="P80" s="222" t="s">
        <v>237</v>
      </c>
      <c r="Q80" s="222" t="s">
        <v>271</v>
      </c>
      <c r="R80" s="222" t="s">
        <v>272</v>
      </c>
      <c r="S80" s="224" t="s">
        <v>273</v>
      </c>
    </row>
    <row r="81" spans="1:19" ht="12.75" customHeight="1" thickTop="1" x14ac:dyDescent="0.25">
      <c r="A81" s="24"/>
      <c r="B81" s="24"/>
      <c r="C81" s="25"/>
      <c r="D81" s="220"/>
      <c r="E81" s="218"/>
      <c r="F81" s="218"/>
      <c r="G81" s="218"/>
      <c r="H81" s="218"/>
      <c r="I81" s="218"/>
      <c r="J81" s="24"/>
      <c r="K81" s="24"/>
      <c r="L81" s="25"/>
      <c r="M81" s="218"/>
      <c r="N81" s="218"/>
      <c r="O81" s="218"/>
      <c r="P81" s="218"/>
      <c r="Q81" s="218"/>
      <c r="R81" s="218"/>
      <c r="S81" s="218"/>
    </row>
    <row r="82" spans="1:19" ht="12.75" customHeight="1" x14ac:dyDescent="0.25">
      <c r="A82" s="127">
        <v>68</v>
      </c>
      <c r="B82" s="127" t="s">
        <v>9</v>
      </c>
      <c r="C82" s="128" t="s">
        <v>665</v>
      </c>
      <c r="D82" s="194">
        <v>7110.2176669999999</v>
      </c>
      <c r="E82" s="129">
        <v>479.39653999999996</v>
      </c>
      <c r="F82" s="129">
        <v>473.08282800000001</v>
      </c>
      <c r="G82" s="129">
        <v>395.77423499999998</v>
      </c>
      <c r="H82" s="129">
        <v>417.51981199999994</v>
      </c>
      <c r="I82" s="129">
        <v>505.08143299999995</v>
      </c>
      <c r="J82" s="127">
        <v>68</v>
      </c>
      <c r="K82" s="127" t="s">
        <v>9</v>
      </c>
      <c r="L82" s="128" t="s">
        <v>665</v>
      </c>
      <c r="M82" s="129">
        <v>595.62784799999997</v>
      </c>
      <c r="N82" s="129">
        <v>960.49876300000017</v>
      </c>
      <c r="O82" s="129">
        <v>557.01946499999997</v>
      </c>
      <c r="P82" s="129">
        <v>935.67476000000011</v>
      </c>
      <c r="Q82" s="129">
        <v>597.72603299999992</v>
      </c>
      <c r="R82" s="129">
        <v>558.8524020000001</v>
      </c>
      <c r="S82" s="129">
        <v>633.96354799999983</v>
      </c>
    </row>
    <row r="83" spans="1:19" ht="12.75" customHeight="1" x14ac:dyDescent="0.25">
      <c r="A83" s="130">
        <v>69</v>
      </c>
      <c r="B83" s="127" t="s">
        <v>430</v>
      </c>
      <c r="C83" s="128" t="s">
        <v>679</v>
      </c>
      <c r="D83" s="194">
        <v>7056.3275979999999</v>
      </c>
      <c r="E83" s="129">
        <v>412.4583520000001</v>
      </c>
      <c r="F83" s="129">
        <v>111.61536000000002</v>
      </c>
      <c r="G83" s="129">
        <v>1417.158453</v>
      </c>
      <c r="H83" s="129">
        <v>221.68062899999998</v>
      </c>
      <c r="I83" s="129">
        <v>800.89659299999994</v>
      </c>
      <c r="J83" s="130">
        <v>69</v>
      </c>
      <c r="K83" s="127" t="s">
        <v>430</v>
      </c>
      <c r="L83" s="128" t="s">
        <v>679</v>
      </c>
      <c r="M83" s="129">
        <v>718.899224</v>
      </c>
      <c r="N83" s="129">
        <v>552.07329600000003</v>
      </c>
      <c r="O83" s="129">
        <v>642.01909799999999</v>
      </c>
      <c r="P83" s="129">
        <v>553.36518600000011</v>
      </c>
      <c r="Q83" s="129">
        <v>375.365341</v>
      </c>
      <c r="R83" s="129">
        <v>342.11674500000004</v>
      </c>
      <c r="S83" s="129">
        <v>908.67932100000007</v>
      </c>
    </row>
    <row r="84" spans="1:19" ht="12.75" customHeight="1" x14ac:dyDescent="0.25">
      <c r="A84" s="127">
        <v>70</v>
      </c>
      <c r="B84" s="127" t="s">
        <v>61</v>
      </c>
      <c r="C84" s="128" t="s">
        <v>648</v>
      </c>
      <c r="D84" s="194">
        <v>6702.0368699999999</v>
      </c>
      <c r="E84" s="129">
        <v>551.26649799999984</v>
      </c>
      <c r="F84" s="129">
        <v>674.52143799999999</v>
      </c>
      <c r="G84" s="129">
        <v>506.17532899999992</v>
      </c>
      <c r="H84" s="129">
        <v>685.11820599999999</v>
      </c>
      <c r="I84" s="129">
        <v>680.73659799999996</v>
      </c>
      <c r="J84" s="127">
        <v>70</v>
      </c>
      <c r="K84" s="127" t="s">
        <v>61</v>
      </c>
      <c r="L84" s="128" t="s">
        <v>648</v>
      </c>
      <c r="M84" s="129">
        <v>448.99982999999992</v>
      </c>
      <c r="N84" s="129">
        <v>582.5745609999999</v>
      </c>
      <c r="O84" s="129">
        <v>558.76766000000009</v>
      </c>
      <c r="P84" s="129">
        <v>509.26571400000006</v>
      </c>
      <c r="Q84" s="129">
        <v>615.36637600000006</v>
      </c>
      <c r="R84" s="129">
        <v>480.67410999999993</v>
      </c>
      <c r="S84" s="129">
        <v>408.57055000000003</v>
      </c>
    </row>
    <row r="85" spans="1:19" ht="12.75" customHeight="1" x14ac:dyDescent="0.25">
      <c r="A85" s="127">
        <v>71</v>
      </c>
      <c r="B85" s="127" t="s">
        <v>157</v>
      </c>
      <c r="C85" s="128" t="s">
        <v>526</v>
      </c>
      <c r="D85" s="194">
        <v>6565.2242129999995</v>
      </c>
      <c r="E85" s="129">
        <v>389.40002399999992</v>
      </c>
      <c r="F85" s="129">
        <v>488.19524500000011</v>
      </c>
      <c r="G85" s="129">
        <v>714.37129700000014</v>
      </c>
      <c r="H85" s="129">
        <v>463.1670410000001</v>
      </c>
      <c r="I85" s="129">
        <v>444.49154099999998</v>
      </c>
      <c r="J85" s="127">
        <v>71</v>
      </c>
      <c r="K85" s="127" t="s">
        <v>157</v>
      </c>
      <c r="L85" s="128" t="s">
        <v>526</v>
      </c>
      <c r="M85" s="129">
        <v>706.86058900000023</v>
      </c>
      <c r="N85" s="129">
        <v>568.32585899999992</v>
      </c>
      <c r="O85" s="129">
        <v>511.96889100000004</v>
      </c>
      <c r="P85" s="129">
        <v>574.50153299999988</v>
      </c>
      <c r="Q85" s="129">
        <v>610.53142800000001</v>
      </c>
      <c r="R85" s="129">
        <v>592.17563600000005</v>
      </c>
      <c r="S85" s="129">
        <v>501.23512899999997</v>
      </c>
    </row>
    <row r="86" spans="1:19" ht="12.75" customHeight="1" x14ac:dyDescent="0.25">
      <c r="A86" s="130">
        <v>72</v>
      </c>
      <c r="B86" s="127" t="s">
        <v>85</v>
      </c>
      <c r="C86" s="128" t="s">
        <v>694</v>
      </c>
      <c r="D86" s="194">
        <v>6281.2216770000014</v>
      </c>
      <c r="E86" s="129">
        <v>275.16999999999996</v>
      </c>
      <c r="F86" s="129">
        <v>116.09</v>
      </c>
      <c r="G86" s="129">
        <v>231.66200000000001</v>
      </c>
      <c r="H86" s="129">
        <v>314.19</v>
      </c>
      <c r="I86" s="129">
        <v>415.48800000000006</v>
      </c>
      <c r="J86" s="130">
        <v>72</v>
      </c>
      <c r="K86" s="127" t="s">
        <v>85</v>
      </c>
      <c r="L86" s="128" t="s">
        <v>694</v>
      </c>
      <c r="M86" s="129">
        <v>686.298677</v>
      </c>
      <c r="N86" s="129">
        <v>630.61900000000003</v>
      </c>
      <c r="O86" s="129">
        <v>1137.2449999999999</v>
      </c>
      <c r="P86" s="129">
        <v>862.07899999999995</v>
      </c>
      <c r="Q86" s="129">
        <v>870.61800000000005</v>
      </c>
      <c r="R86" s="129">
        <v>235.29199999999997</v>
      </c>
      <c r="S86" s="129">
        <v>506.47</v>
      </c>
    </row>
    <row r="87" spans="1:19" ht="12.75" customHeight="1" x14ac:dyDescent="0.25">
      <c r="A87" s="130">
        <v>73</v>
      </c>
      <c r="B87" s="127" t="s">
        <v>406</v>
      </c>
      <c r="C87" s="128" t="s">
        <v>670</v>
      </c>
      <c r="D87" s="194">
        <v>6186.8969999999999</v>
      </c>
      <c r="E87" s="129">
        <v>607.53</v>
      </c>
      <c r="F87" s="129">
        <v>1257.605</v>
      </c>
      <c r="G87" s="129">
        <v>796.4140000000001</v>
      </c>
      <c r="H87" s="129">
        <v>785.53499999999997</v>
      </c>
      <c r="I87" s="129">
        <v>840.40499999999997</v>
      </c>
      <c r="J87" s="130">
        <v>73</v>
      </c>
      <c r="K87" s="127" t="s">
        <v>406</v>
      </c>
      <c r="L87" s="128" t="s">
        <v>670</v>
      </c>
      <c r="M87" s="129">
        <v>615.75</v>
      </c>
      <c r="N87" s="129">
        <v>474.96</v>
      </c>
      <c r="O87" s="129">
        <v>447.40800000000002</v>
      </c>
      <c r="P87" s="129">
        <v>249.69000000000003</v>
      </c>
      <c r="Q87" s="129">
        <v>27.9</v>
      </c>
      <c r="R87" s="129">
        <v>27.9</v>
      </c>
      <c r="S87" s="129">
        <v>55.8</v>
      </c>
    </row>
    <row r="88" spans="1:19" ht="12.75" customHeight="1" x14ac:dyDescent="0.25">
      <c r="A88" s="130">
        <v>74</v>
      </c>
      <c r="B88" s="127" t="s">
        <v>114</v>
      </c>
      <c r="C88" s="128" t="s">
        <v>657</v>
      </c>
      <c r="D88" s="194">
        <v>6161.7574869999989</v>
      </c>
      <c r="E88" s="129">
        <v>639.07305099999996</v>
      </c>
      <c r="F88" s="129">
        <v>512.75376900000003</v>
      </c>
      <c r="G88" s="129">
        <v>633.85988000000009</v>
      </c>
      <c r="H88" s="129">
        <v>546.16116100000011</v>
      </c>
      <c r="I88" s="129">
        <v>517.01868899999999</v>
      </c>
      <c r="J88" s="130">
        <v>74</v>
      </c>
      <c r="K88" s="127" t="s">
        <v>114</v>
      </c>
      <c r="L88" s="128" t="s">
        <v>657</v>
      </c>
      <c r="M88" s="129">
        <v>157.10876999999996</v>
      </c>
      <c r="N88" s="129">
        <v>966.87342699999954</v>
      </c>
      <c r="O88" s="129">
        <v>512.48906499999998</v>
      </c>
      <c r="P88" s="129">
        <v>371.24187499999999</v>
      </c>
      <c r="Q88" s="129">
        <v>366.1216</v>
      </c>
      <c r="R88" s="129">
        <v>486.30336000000005</v>
      </c>
      <c r="S88" s="129">
        <v>452.75283999999988</v>
      </c>
    </row>
    <row r="89" spans="1:19" ht="12.75" customHeight="1" x14ac:dyDescent="0.25">
      <c r="A89" s="127">
        <v>75</v>
      </c>
      <c r="B89" s="127" t="s">
        <v>42</v>
      </c>
      <c r="C89" s="128" t="s">
        <v>664</v>
      </c>
      <c r="D89" s="194">
        <v>6077.0470260000002</v>
      </c>
      <c r="E89" s="129">
        <v>614.18123900000001</v>
      </c>
      <c r="F89" s="129">
        <v>127.450149</v>
      </c>
      <c r="G89" s="129">
        <v>720.34869200000003</v>
      </c>
      <c r="H89" s="129">
        <v>441.62125800000001</v>
      </c>
      <c r="I89" s="129">
        <v>280.32739399999997</v>
      </c>
      <c r="J89" s="127">
        <v>75</v>
      </c>
      <c r="K89" s="127" t="s">
        <v>42</v>
      </c>
      <c r="L89" s="128" t="s">
        <v>664</v>
      </c>
      <c r="M89" s="129">
        <v>552.55091500000003</v>
      </c>
      <c r="N89" s="129">
        <v>298.67090300000001</v>
      </c>
      <c r="O89" s="129">
        <v>208.15124399999999</v>
      </c>
      <c r="P89" s="129">
        <v>830.79695400000003</v>
      </c>
      <c r="Q89" s="129">
        <v>589.99364400000002</v>
      </c>
      <c r="R89" s="129">
        <v>635.03209499999991</v>
      </c>
      <c r="S89" s="129">
        <v>777.92253900000003</v>
      </c>
    </row>
    <row r="90" spans="1:19" ht="12.75" customHeight="1" x14ac:dyDescent="0.25">
      <c r="A90" s="130">
        <v>76</v>
      </c>
      <c r="B90" s="127" t="s">
        <v>102</v>
      </c>
      <c r="C90" s="128" t="s">
        <v>637</v>
      </c>
      <c r="D90" s="194">
        <v>6051.8511990000006</v>
      </c>
      <c r="E90" s="129">
        <v>456.42250999999999</v>
      </c>
      <c r="F90" s="129">
        <v>401.50613999999996</v>
      </c>
      <c r="G90" s="129">
        <v>337.00099999999998</v>
      </c>
      <c r="H90" s="129">
        <v>267.786249</v>
      </c>
      <c r="I90" s="129">
        <v>519.95147999999995</v>
      </c>
      <c r="J90" s="130">
        <v>76</v>
      </c>
      <c r="K90" s="127" t="s">
        <v>102</v>
      </c>
      <c r="L90" s="128" t="s">
        <v>637</v>
      </c>
      <c r="M90" s="129">
        <v>588.99862000000007</v>
      </c>
      <c r="N90" s="129">
        <v>536.98713999999995</v>
      </c>
      <c r="O90" s="129">
        <v>583.66881000000001</v>
      </c>
      <c r="P90" s="129">
        <v>592.97712999999999</v>
      </c>
      <c r="Q90" s="129">
        <v>624.57605000000001</v>
      </c>
      <c r="R90" s="129">
        <v>612.79714999999999</v>
      </c>
      <c r="S90" s="129">
        <v>529.17892000000006</v>
      </c>
    </row>
    <row r="91" spans="1:19" ht="12.75" customHeight="1" x14ac:dyDescent="0.25">
      <c r="A91" s="130">
        <v>77</v>
      </c>
      <c r="B91" s="127" t="s">
        <v>45</v>
      </c>
      <c r="C91" s="128" t="s">
        <v>519</v>
      </c>
      <c r="D91" s="194">
        <v>6015.0204000000003</v>
      </c>
      <c r="E91" s="129">
        <v>177.34</v>
      </c>
      <c r="F91" s="129">
        <v>0</v>
      </c>
      <c r="G91" s="129">
        <v>34.56</v>
      </c>
      <c r="H91" s="129">
        <v>100.68</v>
      </c>
      <c r="I91" s="129">
        <v>138.1602</v>
      </c>
      <c r="J91" s="130">
        <v>77</v>
      </c>
      <c r="K91" s="127" t="s">
        <v>45</v>
      </c>
      <c r="L91" s="128" t="s">
        <v>519</v>
      </c>
      <c r="M91" s="129">
        <v>52.620000000000005</v>
      </c>
      <c r="N91" s="129">
        <v>3353.7764000000002</v>
      </c>
      <c r="O91" s="129">
        <v>220.435</v>
      </c>
      <c r="P91" s="129">
        <v>166.40279999999998</v>
      </c>
      <c r="Q91" s="129">
        <v>649.57600000000002</v>
      </c>
      <c r="R91" s="129">
        <v>596.62000000000012</v>
      </c>
      <c r="S91" s="129">
        <v>524.85</v>
      </c>
    </row>
    <row r="92" spans="1:19" ht="12.75" customHeight="1" x14ac:dyDescent="0.25">
      <c r="A92" s="130">
        <v>78</v>
      </c>
      <c r="B92" s="127" t="s">
        <v>181</v>
      </c>
      <c r="C92" s="128" t="s">
        <v>630</v>
      </c>
      <c r="D92" s="194">
        <v>6010.65</v>
      </c>
      <c r="E92" s="129">
        <v>549.36</v>
      </c>
      <c r="F92" s="129">
        <v>441.6</v>
      </c>
      <c r="G92" s="129">
        <v>285.60000000000002</v>
      </c>
      <c r="H92" s="129">
        <v>801.18</v>
      </c>
      <c r="I92" s="129">
        <v>636.71999999999991</v>
      </c>
      <c r="J92" s="130">
        <v>78</v>
      </c>
      <c r="K92" s="127" t="s">
        <v>181</v>
      </c>
      <c r="L92" s="128" t="s">
        <v>630</v>
      </c>
      <c r="M92" s="129">
        <v>710.4</v>
      </c>
      <c r="N92" s="129">
        <v>845.91000000000008</v>
      </c>
      <c r="O92" s="129">
        <v>639.4799999999999</v>
      </c>
      <c r="P92" s="129">
        <v>499.20000000000005</v>
      </c>
      <c r="Q92" s="129">
        <v>332.4</v>
      </c>
      <c r="R92" s="129">
        <v>168</v>
      </c>
      <c r="S92" s="129">
        <v>100.8</v>
      </c>
    </row>
    <row r="93" spans="1:19" ht="12.75" customHeight="1" x14ac:dyDescent="0.25">
      <c r="A93" s="130">
        <v>79</v>
      </c>
      <c r="B93" s="127" t="s">
        <v>151</v>
      </c>
      <c r="C93" s="128" t="s">
        <v>583</v>
      </c>
      <c r="D93" s="194">
        <v>5972.9931710000001</v>
      </c>
      <c r="E93" s="129">
        <v>436.56959999999992</v>
      </c>
      <c r="F93" s="129">
        <v>614.33949899999982</v>
      </c>
      <c r="G93" s="129">
        <v>653.39746999999988</v>
      </c>
      <c r="H93" s="129">
        <v>615.31567399999994</v>
      </c>
      <c r="I93" s="129">
        <v>631.82016199999987</v>
      </c>
      <c r="J93" s="130">
        <v>79</v>
      </c>
      <c r="K93" s="127" t="s">
        <v>151</v>
      </c>
      <c r="L93" s="128" t="s">
        <v>583</v>
      </c>
      <c r="M93" s="129">
        <v>365.63544899999999</v>
      </c>
      <c r="N93" s="129">
        <v>719.403775</v>
      </c>
      <c r="O93" s="129">
        <v>544.22700000000009</v>
      </c>
      <c r="P93" s="129">
        <v>296.33401699999996</v>
      </c>
      <c r="Q93" s="129">
        <v>453.21132499999999</v>
      </c>
      <c r="R93" s="129">
        <v>357.7602</v>
      </c>
      <c r="S93" s="129">
        <v>284.97899999999998</v>
      </c>
    </row>
    <row r="94" spans="1:19" ht="12.75" customHeight="1" x14ac:dyDescent="0.25">
      <c r="A94" s="130">
        <v>80</v>
      </c>
      <c r="B94" s="127" t="s">
        <v>153</v>
      </c>
      <c r="C94" s="128" t="s">
        <v>568</v>
      </c>
      <c r="D94" s="194">
        <v>5713.3507449999997</v>
      </c>
      <c r="E94" s="129">
        <v>567.56619499999999</v>
      </c>
      <c r="F94" s="129">
        <v>662.20156100000008</v>
      </c>
      <c r="G94" s="129">
        <v>539.4223300000001</v>
      </c>
      <c r="H94" s="129">
        <v>391.88566300000002</v>
      </c>
      <c r="I94" s="129">
        <v>416.38604800000002</v>
      </c>
      <c r="J94" s="130">
        <v>80</v>
      </c>
      <c r="K94" s="127" t="s">
        <v>153</v>
      </c>
      <c r="L94" s="128" t="s">
        <v>568</v>
      </c>
      <c r="M94" s="129">
        <v>599.69881200000009</v>
      </c>
      <c r="N94" s="129">
        <v>385.16112599999997</v>
      </c>
      <c r="O94" s="129">
        <v>372.29723500000011</v>
      </c>
      <c r="P94" s="129">
        <v>455.87317899999999</v>
      </c>
      <c r="Q94" s="129">
        <v>334.80098799999996</v>
      </c>
      <c r="R94" s="129">
        <v>416.36804500000005</v>
      </c>
      <c r="S94" s="129">
        <v>571.68956299999991</v>
      </c>
    </row>
    <row r="95" spans="1:19" ht="12.75" customHeight="1" x14ac:dyDescent="0.25">
      <c r="A95" s="130">
        <v>81</v>
      </c>
      <c r="B95" s="127" t="s">
        <v>376</v>
      </c>
      <c r="C95" s="128" t="s">
        <v>708</v>
      </c>
      <c r="D95" s="194">
        <v>5668.15</v>
      </c>
      <c r="E95" s="129">
        <v>120</v>
      </c>
      <c r="F95" s="129">
        <v>814.5</v>
      </c>
      <c r="G95" s="129">
        <v>696.7</v>
      </c>
      <c r="H95" s="129">
        <v>340</v>
      </c>
      <c r="I95" s="129">
        <v>916</v>
      </c>
      <c r="J95" s="130">
        <v>81</v>
      </c>
      <c r="K95" s="127" t="s">
        <v>376</v>
      </c>
      <c r="L95" s="128" t="s">
        <v>708</v>
      </c>
      <c r="M95" s="129">
        <v>600</v>
      </c>
      <c r="N95" s="129">
        <v>457.95</v>
      </c>
      <c r="O95" s="129">
        <v>456</v>
      </c>
      <c r="P95" s="129">
        <v>423</v>
      </c>
      <c r="Q95" s="129">
        <v>628</v>
      </c>
      <c r="R95" s="129">
        <v>168</v>
      </c>
      <c r="S95" s="129">
        <v>48</v>
      </c>
    </row>
    <row r="96" spans="1:19" ht="12.75" customHeight="1" x14ac:dyDescent="0.25">
      <c r="A96" s="130">
        <v>82</v>
      </c>
      <c r="B96" s="127" t="s">
        <v>150</v>
      </c>
      <c r="C96" s="128" t="s">
        <v>605</v>
      </c>
      <c r="D96" s="194">
        <v>5568.6104660000001</v>
      </c>
      <c r="E96" s="129">
        <v>405.49139000000002</v>
      </c>
      <c r="F96" s="129">
        <v>223.20908</v>
      </c>
      <c r="G96" s="129">
        <v>829.63388999999995</v>
      </c>
      <c r="H96" s="129">
        <v>306.45286999999996</v>
      </c>
      <c r="I96" s="129">
        <v>685.47780999999998</v>
      </c>
      <c r="J96" s="130">
        <v>82</v>
      </c>
      <c r="K96" s="127" t="s">
        <v>150</v>
      </c>
      <c r="L96" s="128" t="s">
        <v>605</v>
      </c>
      <c r="M96" s="129">
        <v>384.13114000000002</v>
      </c>
      <c r="N96" s="129">
        <v>311.55547000000001</v>
      </c>
      <c r="O96" s="129">
        <v>425.51904000000002</v>
      </c>
      <c r="P96" s="129">
        <v>253.19458</v>
      </c>
      <c r="Q96" s="129">
        <v>372.05875600000002</v>
      </c>
      <c r="R96" s="129">
        <v>668.30685999999992</v>
      </c>
      <c r="S96" s="129">
        <v>703.57958000000008</v>
      </c>
    </row>
    <row r="97" spans="1:19" ht="12.75" customHeight="1" x14ac:dyDescent="0.25">
      <c r="A97" s="130">
        <v>83</v>
      </c>
      <c r="B97" s="127" t="s">
        <v>88</v>
      </c>
      <c r="C97" s="128" t="s">
        <v>687</v>
      </c>
      <c r="D97" s="194">
        <v>5370.19272</v>
      </c>
      <c r="E97" s="129">
        <v>380.23077999999998</v>
      </c>
      <c r="F97" s="129">
        <v>492.56207699999993</v>
      </c>
      <c r="G97" s="129">
        <v>626.7033009999999</v>
      </c>
      <c r="H97" s="129">
        <v>423.79093699999999</v>
      </c>
      <c r="I97" s="129">
        <v>602.71417699999995</v>
      </c>
      <c r="J97" s="130">
        <v>83</v>
      </c>
      <c r="K97" s="127" t="s">
        <v>88</v>
      </c>
      <c r="L97" s="128" t="s">
        <v>687</v>
      </c>
      <c r="M97" s="129">
        <v>358.28241800000001</v>
      </c>
      <c r="N97" s="129">
        <v>505.69579700000003</v>
      </c>
      <c r="O97" s="129">
        <v>332.60219000000006</v>
      </c>
      <c r="P97" s="129">
        <v>544.83034999999995</v>
      </c>
      <c r="Q97" s="129">
        <v>442.96066599999995</v>
      </c>
      <c r="R97" s="129">
        <v>347.29412000000002</v>
      </c>
      <c r="S97" s="129">
        <v>312.52590700000007</v>
      </c>
    </row>
    <row r="98" spans="1:19" ht="12.75" customHeight="1" x14ac:dyDescent="0.25">
      <c r="A98" s="130">
        <v>84</v>
      </c>
      <c r="B98" s="127" t="s">
        <v>8</v>
      </c>
      <c r="C98" s="128" t="s">
        <v>685</v>
      </c>
      <c r="D98" s="194">
        <v>5341.55998</v>
      </c>
      <c r="E98" s="129">
        <v>169.155</v>
      </c>
      <c r="F98" s="129">
        <v>352.68608</v>
      </c>
      <c r="G98" s="129">
        <v>614.33499999999992</v>
      </c>
      <c r="H98" s="129">
        <v>376.27600000000001</v>
      </c>
      <c r="I98" s="129">
        <v>496.53600000000006</v>
      </c>
      <c r="J98" s="130">
        <v>84</v>
      </c>
      <c r="K98" s="127" t="s">
        <v>8</v>
      </c>
      <c r="L98" s="128" t="s">
        <v>685</v>
      </c>
      <c r="M98" s="129">
        <v>528.19049999999993</v>
      </c>
      <c r="N98" s="129">
        <v>234.71799999999996</v>
      </c>
      <c r="O98" s="129">
        <v>376.65700000000004</v>
      </c>
      <c r="P98" s="129">
        <v>446.26607999999999</v>
      </c>
      <c r="Q98" s="129">
        <v>177.71456000000001</v>
      </c>
      <c r="R98" s="129">
        <v>742.96975999999995</v>
      </c>
      <c r="S98" s="129">
        <v>826.05600000000004</v>
      </c>
    </row>
    <row r="99" spans="1:19" ht="12.75" customHeight="1" x14ac:dyDescent="0.25">
      <c r="A99" s="130">
        <v>85</v>
      </c>
      <c r="B99" s="127" t="s">
        <v>399</v>
      </c>
      <c r="C99" s="128" t="s">
        <v>709</v>
      </c>
      <c r="D99" s="194">
        <v>5235.2160629999998</v>
      </c>
      <c r="E99" s="129">
        <v>281.56067900000005</v>
      </c>
      <c r="F99" s="129">
        <v>324.60199999999998</v>
      </c>
      <c r="G99" s="129">
        <v>597.86</v>
      </c>
      <c r="H99" s="129">
        <v>323.88619599999998</v>
      </c>
      <c r="I99" s="129">
        <v>417.29</v>
      </c>
      <c r="J99" s="130">
        <v>85</v>
      </c>
      <c r="K99" s="127" t="s">
        <v>399</v>
      </c>
      <c r="L99" s="128" t="s">
        <v>709</v>
      </c>
      <c r="M99" s="129">
        <v>772.04399999999998</v>
      </c>
      <c r="N99" s="129">
        <v>338.66</v>
      </c>
      <c r="O99" s="129">
        <v>238.63499999999999</v>
      </c>
      <c r="P99" s="129">
        <v>478.26</v>
      </c>
      <c r="Q99" s="129">
        <v>642.41399999999999</v>
      </c>
      <c r="R99" s="129">
        <v>141.944188</v>
      </c>
      <c r="S99" s="129">
        <v>678.06000000000006</v>
      </c>
    </row>
    <row r="100" spans="1:19" ht="12.75" customHeight="1" x14ac:dyDescent="0.25">
      <c r="A100" s="130">
        <v>86</v>
      </c>
      <c r="B100" s="127" t="s">
        <v>36</v>
      </c>
      <c r="C100" s="128" t="s">
        <v>662</v>
      </c>
      <c r="D100" s="194">
        <v>5009.9914239999998</v>
      </c>
      <c r="E100" s="129">
        <v>138.80638300000001</v>
      </c>
      <c r="F100" s="129">
        <v>69.409390000000002</v>
      </c>
      <c r="G100" s="129">
        <v>82.994969999999995</v>
      </c>
      <c r="H100" s="129">
        <v>119.71167</v>
      </c>
      <c r="I100" s="129">
        <v>252.50128000000001</v>
      </c>
      <c r="J100" s="130">
        <v>86</v>
      </c>
      <c r="K100" s="127" t="s">
        <v>36</v>
      </c>
      <c r="L100" s="128" t="s">
        <v>662</v>
      </c>
      <c r="M100" s="129">
        <v>493.44546200000002</v>
      </c>
      <c r="N100" s="129">
        <v>616.11367999999993</v>
      </c>
      <c r="O100" s="129">
        <v>1130.4360300000001</v>
      </c>
      <c r="P100" s="129">
        <v>579.03114900000003</v>
      </c>
      <c r="Q100" s="129">
        <v>586.66938000000005</v>
      </c>
      <c r="R100" s="129">
        <v>684.40728600000011</v>
      </c>
      <c r="S100" s="129">
        <v>256.464744</v>
      </c>
    </row>
    <row r="101" spans="1:19" ht="12.75" customHeight="1" x14ac:dyDescent="0.25">
      <c r="A101" s="130">
        <v>87</v>
      </c>
      <c r="B101" s="127" t="s">
        <v>385</v>
      </c>
      <c r="C101" s="128" t="s">
        <v>705</v>
      </c>
      <c r="D101" s="194">
        <v>4872.7185300000001</v>
      </c>
      <c r="E101" s="129">
        <v>974.759095</v>
      </c>
      <c r="F101" s="129">
        <v>160.5506</v>
      </c>
      <c r="G101" s="129">
        <v>278.62979999999999</v>
      </c>
      <c r="H101" s="129">
        <v>617.26700000000005</v>
      </c>
      <c r="I101" s="129">
        <v>432.21626299999997</v>
      </c>
      <c r="J101" s="130">
        <v>87</v>
      </c>
      <c r="K101" s="127" t="s">
        <v>385</v>
      </c>
      <c r="L101" s="128" t="s">
        <v>705</v>
      </c>
      <c r="M101" s="129">
        <v>961.09260200000006</v>
      </c>
      <c r="N101" s="129">
        <v>249.57851700000001</v>
      </c>
      <c r="O101" s="129">
        <v>205.4</v>
      </c>
      <c r="P101" s="129">
        <v>120.23750100000001</v>
      </c>
      <c r="Q101" s="129">
        <v>75.925500999999997</v>
      </c>
      <c r="R101" s="129">
        <v>332.13125099999996</v>
      </c>
      <c r="S101" s="129">
        <v>464.93039999999996</v>
      </c>
    </row>
    <row r="102" spans="1:19" ht="12.75" customHeight="1" x14ac:dyDescent="0.25">
      <c r="A102" s="130">
        <v>88</v>
      </c>
      <c r="B102" s="127" t="s">
        <v>122</v>
      </c>
      <c r="C102" s="128" t="s">
        <v>594</v>
      </c>
      <c r="D102" s="194">
        <v>4720.7998170000001</v>
      </c>
      <c r="E102" s="129">
        <v>346.71281000000005</v>
      </c>
      <c r="F102" s="129">
        <v>267.506304</v>
      </c>
      <c r="G102" s="129">
        <v>181.78140200000001</v>
      </c>
      <c r="H102" s="129">
        <v>329.09821600000004</v>
      </c>
      <c r="I102" s="129">
        <v>516.35670499999992</v>
      </c>
      <c r="J102" s="130">
        <v>88</v>
      </c>
      <c r="K102" s="127" t="s">
        <v>122</v>
      </c>
      <c r="L102" s="128" t="s">
        <v>594</v>
      </c>
      <c r="M102" s="129">
        <v>432.95548600000001</v>
      </c>
      <c r="N102" s="129">
        <v>596.34789199999989</v>
      </c>
      <c r="O102" s="129">
        <v>412.21750399999991</v>
      </c>
      <c r="P102" s="129">
        <v>359.12328400000001</v>
      </c>
      <c r="Q102" s="129">
        <v>560.17839499999991</v>
      </c>
      <c r="R102" s="129">
        <v>338.23552099999995</v>
      </c>
      <c r="S102" s="129">
        <v>380.28629799999999</v>
      </c>
    </row>
    <row r="103" spans="1:19" ht="12.75" customHeight="1" x14ac:dyDescent="0.25">
      <c r="A103" s="130">
        <v>89</v>
      </c>
      <c r="B103" s="127" t="s">
        <v>43</v>
      </c>
      <c r="C103" s="128" t="s">
        <v>640</v>
      </c>
      <c r="D103" s="194">
        <v>4475.8188540000001</v>
      </c>
      <c r="E103" s="129">
        <v>387.88420299999996</v>
      </c>
      <c r="F103" s="129">
        <v>224.16534199999998</v>
      </c>
      <c r="G103" s="129">
        <v>239.96753699999996</v>
      </c>
      <c r="H103" s="129">
        <v>123.36836299999999</v>
      </c>
      <c r="I103" s="129">
        <v>279.79905300000001</v>
      </c>
      <c r="J103" s="130">
        <v>89</v>
      </c>
      <c r="K103" s="127" t="s">
        <v>43</v>
      </c>
      <c r="L103" s="128" t="s">
        <v>640</v>
      </c>
      <c r="M103" s="129">
        <v>358.68126200000006</v>
      </c>
      <c r="N103" s="129">
        <v>135.14700400000001</v>
      </c>
      <c r="O103" s="129">
        <v>713.44681100000003</v>
      </c>
      <c r="P103" s="129">
        <v>254.76517199999998</v>
      </c>
      <c r="Q103" s="129">
        <v>498.35768800000011</v>
      </c>
      <c r="R103" s="129">
        <v>738.65529100000003</v>
      </c>
      <c r="S103" s="129">
        <v>521.58112800000004</v>
      </c>
    </row>
    <row r="104" spans="1:19" ht="12.75" customHeight="1" x14ac:dyDescent="0.25">
      <c r="A104" s="130">
        <v>90</v>
      </c>
      <c r="B104" s="127" t="s">
        <v>80</v>
      </c>
      <c r="C104" s="128" t="s">
        <v>691</v>
      </c>
      <c r="D104" s="194">
        <v>4454.3119999999999</v>
      </c>
      <c r="E104" s="129">
        <v>106.595</v>
      </c>
      <c r="F104" s="129">
        <v>277.24</v>
      </c>
      <c r="G104" s="129">
        <v>877.26900000000001</v>
      </c>
      <c r="H104" s="129">
        <v>554.29</v>
      </c>
      <c r="I104" s="129">
        <v>515.26900000000001</v>
      </c>
      <c r="J104" s="130">
        <v>90</v>
      </c>
      <c r="K104" s="127" t="s">
        <v>80</v>
      </c>
      <c r="L104" s="128" t="s">
        <v>691</v>
      </c>
      <c r="M104" s="129">
        <v>403.30900000000003</v>
      </c>
      <c r="N104" s="129">
        <v>558.01</v>
      </c>
      <c r="O104" s="129">
        <v>390.32</v>
      </c>
      <c r="P104" s="129">
        <v>334.59000000000003</v>
      </c>
      <c r="Q104" s="129">
        <v>251.76</v>
      </c>
      <c r="R104" s="129">
        <v>101.72999999999999</v>
      </c>
      <c r="S104" s="129">
        <v>83.93</v>
      </c>
    </row>
    <row r="105" spans="1:19" ht="12.75" customHeight="1" x14ac:dyDescent="0.25">
      <c r="A105" s="130">
        <v>91</v>
      </c>
      <c r="B105" s="127" t="s">
        <v>142</v>
      </c>
      <c r="C105" s="128" t="s">
        <v>656</v>
      </c>
      <c r="D105" s="194">
        <v>4353.4204460000001</v>
      </c>
      <c r="E105" s="129">
        <v>331.80134600000002</v>
      </c>
      <c r="F105" s="129">
        <v>195.01181</v>
      </c>
      <c r="G105" s="129">
        <v>503.44668000000001</v>
      </c>
      <c r="H105" s="129">
        <v>395.65038600000003</v>
      </c>
      <c r="I105" s="129">
        <v>522.70432200000005</v>
      </c>
      <c r="J105" s="130">
        <v>91</v>
      </c>
      <c r="K105" s="127" t="s">
        <v>142</v>
      </c>
      <c r="L105" s="128" t="s">
        <v>656</v>
      </c>
      <c r="M105" s="129">
        <v>652.49120400000004</v>
      </c>
      <c r="N105" s="129">
        <v>295.45036999999996</v>
      </c>
      <c r="O105" s="129">
        <v>279.64747599999998</v>
      </c>
      <c r="P105" s="129">
        <v>106.39044</v>
      </c>
      <c r="Q105" s="129">
        <v>334.24301000000003</v>
      </c>
      <c r="R105" s="129">
        <v>418.93804799999998</v>
      </c>
      <c r="S105" s="129">
        <v>317.645354</v>
      </c>
    </row>
    <row r="106" spans="1:19" ht="12.75" customHeight="1" x14ac:dyDescent="0.25">
      <c r="A106" s="130">
        <v>92</v>
      </c>
      <c r="B106" s="127" t="s">
        <v>78</v>
      </c>
      <c r="C106" s="128" t="s">
        <v>591</v>
      </c>
      <c r="D106" s="194">
        <v>4306.9467610000002</v>
      </c>
      <c r="E106" s="129">
        <v>273.58509199999997</v>
      </c>
      <c r="F106" s="129">
        <v>247.99752799999999</v>
      </c>
      <c r="G106" s="129">
        <v>288.56506400000006</v>
      </c>
      <c r="H106" s="129">
        <v>359.22905700000007</v>
      </c>
      <c r="I106" s="129">
        <v>249.30949999999999</v>
      </c>
      <c r="J106" s="130">
        <v>92</v>
      </c>
      <c r="K106" s="127" t="s">
        <v>78</v>
      </c>
      <c r="L106" s="128" t="s">
        <v>591</v>
      </c>
      <c r="M106" s="129">
        <v>487.883645</v>
      </c>
      <c r="N106" s="129">
        <v>341.83017700000005</v>
      </c>
      <c r="O106" s="129">
        <v>481.81801599999994</v>
      </c>
      <c r="P106" s="129">
        <v>484.65500000000003</v>
      </c>
      <c r="Q106" s="129">
        <v>441.53247599999992</v>
      </c>
      <c r="R106" s="129">
        <v>305.80255400000004</v>
      </c>
      <c r="S106" s="129">
        <v>344.73865199999995</v>
      </c>
    </row>
    <row r="107" spans="1:19" ht="12.75" customHeight="1" x14ac:dyDescent="0.25">
      <c r="A107" s="130">
        <v>93</v>
      </c>
      <c r="B107" s="127" t="s">
        <v>199</v>
      </c>
      <c r="C107" s="128" t="s">
        <v>506</v>
      </c>
      <c r="D107" s="194">
        <v>4268.5127860000002</v>
      </c>
      <c r="E107" s="129">
        <v>260.63998099999998</v>
      </c>
      <c r="F107" s="129">
        <v>264.61719499999998</v>
      </c>
      <c r="G107" s="129">
        <v>246.60507599999997</v>
      </c>
      <c r="H107" s="129">
        <v>325.71319200000005</v>
      </c>
      <c r="I107" s="129">
        <v>292.28076099999998</v>
      </c>
      <c r="J107" s="130">
        <v>93</v>
      </c>
      <c r="K107" s="127" t="s">
        <v>199</v>
      </c>
      <c r="L107" s="128" t="s">
        <v>506</v>
      </c>
      <c r="M107" s="129">
        <v>283.49564299999997</v>
      </c>
      <c r="N107" s="129">
        <v>321.03562199999999</v>
      </c>
      <c r="O107" s="129">
        <v>442.90101400000003</v>
      </c>
      <c r="P107" s="129">
        <v>509.10284100000001</v>
      </c>
      <c r="Q107" s="129">
        <v>452.92849300000006</v>
      </c>
      <c r="R107" s="129">
        <v>391.850616</v>
      </c>
      <c r="S107" s="129">
        <v>477.34235199999989</v>
      </c>
    </row>
    <row r="108" spans="1:19" ht="12.75" customHeight="1" x14ac:dyDescent="0.25">
      <c r="A108" s="130">
        <v>94</v>
      </c>
      <c r="B108" s="127" t="s">
        <v>81</v>
      </c>
      <c r="C108" s="128" t="s">
        <v>786</v>
      </c>
      <c r="D108" s="194">
        <v>4261.0002870000008</v>
      </c>
      <c r="E108" s="129">
        <v>278.25914299999999</v>
      </c>
      <c r="F108" s="129">
        <v>209.10921799999997</v>
      </c>
      <c r="G108" s="129">
        <v>408.32621900000009</v>
      </c>
      <c r="H108" s="129">
        <v>203.82907500000002</v>
      </c>
      <c r="I108" s="129">
        <v>288.73078000000004</v>
      </c>
      <c r="J108" s="130">
        <v>94</v>
      </c>
      <c r="K108" s="127" t="s">
        <v>81</v>
      </c>
      <c r="L108" s="128" t="s">
        <v>786</v>
      </c>
      <c r="M108" s="129">
        <v>237.98391100000001</v>
      </c>
      <c r="N108" s="129">
        <v>455.83452200000005</v>
      </c>
      <c r="O108" s="129">
        <v>459.36397299999999</v>
      </c>
      <c r="P108" s="129">
        <v>423.56335799999999</v>
      </c>
      <c r="Q108" s="129">
        <v>425.25480600000003</v>
      </c>
      <c r="R108" s="129">
        <v>423.79867700000011</v>
      </c>
      <c r="S108" s="129">
        <v>446.94660500000009</v>
      </c>
    </row>
    <row r="109" spans="1:19" ht="12.75" customHeight="1" x14ac:dyDescent="0.25">
      <c r="A109" s="130">
        <v>95</v>
      </c>
      <c r="B109" s="127" t="s">
        <v>117</v>
      </c>
      <c r="C109" s="128" t="s">
        <v>653</v>
      </c>
      <c r="D109" s="194">
        <v>4143.3839710000011</v>
      </c>
      <c r="E109" s="129">
        <v>381.20689500000003</v>
      </c>
      <c r="F109" s="129">
        <v>191.88061600000003</v>
      </c>
      <c r="G109" s="129">
        <v>290.72691399999997</v>
      </c>
      <c r="H109" s="129">
        <v>349.89643100000001</v>
      </c>
      <c r="I109" s="129">
        <v>407.89079200000003</v>
      </c>
      <c r="J109" s="130">
        <v>95</v>
      </c>
      <c r="K109" s="127" t="s">
        <v>117</v>
      </c>
      <c r="L109" s="128" t="s">
        <v>653</v>
      </c>
      <c r="M109" s="129">
        <v>244.27599699999996</v>
      </c>
      <c r="N109" s="129">
        <v>256.86505199999999</v>
      </c>
      <c r="O109" s="129">
        <v>328.95297299999999</v>
      </c>
      <c r="P109" s="129">
        <v>306.17166200000003</v>
      </c>
      <c r="Q109" s="129">
        <v>439.05276800000001</v>
      </c>
      <c r="R109" s="129">
        <v>632.64833999999996</v>
      </c>
      <c r="S109" s="129">
        <v>313.81553099999996</v>
      </c>
    </row>
    <row r="110" spans="1:19" ht="12.75" customHeight="1" x14ac:dyDescent="0.25">
      <c r="A110" s="130">
        <v>96</v>
      </c>
      <c r="B110" s="127" t="s">
        <v>10</v>
      </c>
      <c r="C110" s="128" t="s">
        <v>597</v>
      </c>
      <c r="D110" s="194">
        <v>4140.2984269999997</v>
      </c>
      <c r="E110" s="129">
        <v>588.29594999999995</v>
      </c>
      <c r="F110" s="129">
        <v>225.76159500000003</v>
      </c>
      <c r="G110" s="129">
        <v>436.41336799999999</v>
      </c>
      <c r="H110" s="129">
        <v>343.44809599999996</v>
      </c>
      <c r="I110" s="129">
        <v>248.58502599999997</v>
      </c>
      <c r="J110" s="130">
        <v>96</v>
      </c>
      <c r="K110" s="127" t="s">
        <v>10</v>
      </c>
      <c r="L110" s="128" t="s">
        <v>597</v>
      </c>
      <c r="M110" s="129">
        <v>278.03690599999999</v>
      </c>
      <c r="N110" s="129">
        <v>464.30061599999999</v>
      </c>
      <c r="O110" s="129">
        <v>266.48928100000001</v>
      </c>
      <c r="P110" s="129">
        <v>316.58867900000001</v>
      </c>
      <c r="Q110" s="129">
        <v>415.88802599999997</v>
      </c>
      <c r="R110" s="129">
        <v>285.74600800000002</v>
      </c>
      <c r="S110" s="129">
        <v>270.74487599999998</v>
      </c>
    </row>
    <row r="111" spans="1:19" ht="12.75" customHeight="1" x14ac:dyDescent="0.25">
      <c r="A111" s="130">
        <v>97</v>
      </c>
      <c r="B111" s="127" t="s">
        <v>126</v>
      </c>
      <c r="C111" s="128" t="s">
        <v>666</v>
      </c>
      <c r="D111" s="194">
        <v>3864.6</v>
      </c>
      <c r="E111" s="129">
        <v>0</v>
      </c>
      <c r="F111" s="129">
        <v>235</v>
      </c>
      <c r="G111" s="129">
        <v>49.85</v>
      </c>
      <c r="H111" s="129">
        <v>740</v>
      </c>
      <c r="I111" s="129">
        <v>275</v>
      </c>
      <c r="J111" s="130">
        <v>97</v>
      </c>
      <c r="K111" s="127" t="s">
        <v>126</v>
      </c>
      <c r="L111" s="128" t="s">
        <v>666</v>
      </c>
      <c r="M111" s="129">
        <v>350.2</v>
      </c>
      <c r="N111" s="129">
        <v>525.27499999999998</v>
      </c>
      <c r="O111" s="129">
        <v>200</v>
      </c>
      <c r="P111" s="129">
        <v>349.57500000000005</v>
      </c>
      <c r="Q111" s="129">
        <v>374.82499999999999</v>
      </c>
      <c r="R111" s="129">
        <v>25.6</v>
      </c>
      <c r="S111" s="129">
        <v>739.27499999999998</v>
      </c>
    </row>
    <row r="112" spans="1:19" ht="12.75" customHeight="1" x14ac:dyDescent="0.25">
      <c r="A112" s="130">
        <v>98</v>
      </c>
      <c r="B112" s="127" t="s">
        <v>146</v>
      </c>
      <c r="C112" s="128" t="s">
        <v>689</v>
      </c>
      <c r="D112" s="194">
        <v>3623.6412789999999</v>
      </c>
      <c r="E112" s="129">
        <v>125.62087900000002</v>
      </c>
      <c r="F112" s="129">
        <v>126.53376900000002</v>
      </c>
      <c r="G112" s="129">
        <v>68.415160999999983</v>
      </c>
      <c r="H112" s="129">
        <v>261.64576599999998</v>
      </c>
      <c r="I112" s="129">
        <v>427.750989</v>
      </c>
      <c r="J112" s="130">
        <v>98</v>
      </c>
      <c r="K112" s="127" t="s">
        <v>146</v>
      </c>
      <c r="L112" s="128" t="s">
        <v>689</v>
      </c>
      <c r="M112" s="129">
        <v>215.96747400000001</v>
      </c>
      <c r="N112" s="129">
        <v>356.98713499999997</v>
      </c>
      <c r="O112" s="129">
        <v>59.521511000000011</v>
      </c>
      <c r="P112" s="129">
        <v>511.87026100000008</v>
      </c>
      <c r="Q112" s="129">
        <v>514.53859799999998</v>
      </c>
      <c r="R112" s="129">
        <v>728.07877700000029</v>
      </c>
      <c r="S112" s="129">
        <v>226.710959</v>
      </c>
    </row>
    <row r="113" spans="1:19" ht="12.75" customHeight="1" x14ac:dyDescent="0.25">
      <c r="A113" s="130">
        <v>99</v>
      </c>
      <c r="B113" s="127" t="s">
        <v>31</v>
      </c>
      <c r="C113" s="128" t="s">
        <v>707</v>
      </c>
      <c r="D113" s="194">
        <v>3612.9940000000001</v>
      </c>
      <c r="E113" s="129">
        <v>206.34299999999999</v>
      </c>
      <c r="F113" s="129">
        <v>26.308</v>
      </c>
      <c r="G113" s="129">
        <v>74.14</v>
      </c>
      <c r="H113" s="129">
        <v>23.21</v>
      </c>
      <c r="I113" s="129">
        <v>373.81799999999998</v>
      </c>
      <c r="J113" s="130">
        <v>99</v>
      </c>
      <c r="K113" s="127" t="s">
        <v>31</v>
      </c>
      <c r="L113" s="128" t="s">
        <v>707</v>
      </c>
      <c r="M113" s="129">
        <v>153.92400000000001</v>
      </c>
      <c r="N113" s="129">
        <v>287.61599999999999</v>
      </c>
      <c r="O113" s="129">
        <v>469.33</v>
      </c>
      <c r="P113" s="129">
        <v>229.39999999999998</v>
      </c>
      <c r="Q113" s="129">
        <v>24.92</v>
      </c>
      <c r="R113" s="129">
        <v>734.69100000000003</v>
      </c>
      <c r="S113" s="129">
        <v>1009.2940000000001</v>
      </c>
    </row>
    <row r="114" spans="1:19" ht="12.75" customHeight="1" x14ac:dyDescent="0.25">
      <c r="A114" s="130">
        <v>100</v>
      </c>
      <c r="B114" s="127" t="s">
        <v>166</v>
      </c>
      <c r="C114" s="128" t="s">
        <v>529</v>
      </c>
      <c r="D114" s="194">
        <v>3581.9080020000001</v>
      </c>
      <c r="E114" s="129">
        <v>366.92197999999996</v>
      </c>
      <c r="F114" s="129">
        <v>279.283027</v>
      </c>
      <c r="G114" s="129">
        <v>434.374437</v>
      </c>
      <c r="H114" s="129">
        <v>210.66506799999993</v>
      </c>
      <c r="I114" s="129">
        <v>275.56355000000002</v>
      </c>
      <c r="J114" s="130">
        <v>100</v>
      </c>
      <c r="K114" s="127" t="s">
        <v>166</v>
      </c>
      <c r="L114" s="128" t="s">
        <v>529</v>
      </c>
      <c r="M114" s="129">
        <v>277.89899100000002</v>
      </c>
      <c r="N114" s="129">
        <v>385.63790000000006</v>
      </c>
      <c r="O114" s="129">
        <v>296.28211700000008</v>
      </c>
      <c r="P114" s="129">
        <v>257.77591099999995</v>
      </c>
      <c r="Q114" s="129">
        <v>221.11882500000004</v>
      </c>
      <c r="R114" s="129">
        <v>266.72520700000001</v>
      </c>
      <c r="S114" s="129">
        <v>309.66098899999997</v>
      </c>
    </row>
    <row r="115" spans="1:19" ht="12.75" customHeight="1" x14ac:dyDescent="0.25">
      <c r="A115" s="284"/>
      <c r="B115" s="292" t="s">
        <v>207</v>
      </c>
      <c r="C115" s="241" t="s">
        <v>207</v>
      </c>
      <c r="D115" s="302">
        <v>222743.84308899994</v>
      </c>
      <c r="E115" s="303">
        <v>18947.267539000008</v>
      </c>
      <c r="F115" s="303">
        <v>18389.125752000004</v>
      </c>
      <c r="G115" s="303">
        <v>18076.482571999983</v>
      </c>
      <c r="H115" s="303">
        <v>19997.093384000007</v>
      </c>
      <c r="I115" s="303">
        <v>19262.541210999985</v>
      </c>
      <c r="J115" s="284"/>
      <c r="K115" s="284"/>
      <c r="L115" s="241" t="s">
        <v>207</v>
      </c>
      <c r="M115" s="303">
        <v>18860.574767000013</v>
      </c>
      <c r="N115" s="303">
        <v>19717.598007999983</v>
      </c>
      <c r="O115" s="303">
        <v>20695.306960999969</v>
      </c>
      <c r="P115" s="303">
        <v>18212.108536000011</v>
      </c>
      <c r="Q115" s="303">
        <v>17179.898697999983</v>
      </c>
      <c r="R115" s="303">
        <v>15629.836552999999</v>
      </c>
      <c r="S115" s="303">
        <v>17776.009107999987</v>
      </c>
    </row>
    <row r="116" spans="1:19" ht="9" customHeight="1" x14ac:dyDescent="0.25">
      <c r="I116" s="76" t="s">
        <v>344</v>
      </c>
      <c r="J116" s="225" t="s">
        <v>354</v>
      </c>
    </row>
    <row r="117" spans="1:19" ht="9" customHeight="1" x14ac:dyDescent="0.25">
      <c r="A117" s="52"/>
      <c r="J117" s="225" t="s">
        <v>333</v>
      </c>
    </row>
    <row r="118" spans="1:19" ht="9" customHeight="1" x14ac:dyDescent="0.25">
      <c r="J118" s="28" t="s">
        <v>245</v>
      </c>
    </row>
    <row r="119" spans="1:19" ht="9" customHeight="1" x14ac:dyDescent="0.25">
      <c r="J119" s="56" t="s">
        <v>477</v>
      </c>
    </row>
    <row r="120" spans="1:19" ht="15.75" customHeight="1" x14ac:dyDescent="0.25">
      <c r="D120" s="299">
        <v>10092660.559483999</v>
      </c>
    </row>
    <row r="121" spans="1:19" ht="15.75" customHeight="1" x14ac:dyDescent="0.25">
      <c r="D121" s="300">
        <v>0</v>
      </c>
    </row>
    <row r="122" spans="1:19" ht="15.75" customHeight="1" x14ac:dyDescent="0.25">
      <c r="D122" s="301">
        <v>10092660.559483999</v>
      </c>
    </row>
    <row r="123" spans="1:19" ht="12" customHeight="1" x14ac:dyDescent="0.25"/>
    <row r="124" spans="1:19" ht="12" customHeight="1" x14ac:dyDescent="0.25"/>
    <row r="125" spans="1:19" ht="12" customHeight="1" x14ac:dyDescent="0.25"/>
    <row r="126" spans="1:19" ht="12" customHeight="1" x14ac:dyDescent="0.25"/>
    <row r="127" spans="1:19" ht="12" customHeight="1" x14ac:dyDescent="0.25"/>
  </sheetData>
  <mergeCells count="4">
    <mergeCell ref="A4:A5"/>
    <mergeCell ref="B4:B5"/>
    <mergeCell ref="J4:J5"/>
    <mergeCell ref="K4:K5"/>
  </mergeCells>
  <phoneticPr fontId="30" type="noConversion"/>
  <printOptions horizontalCentered="1"/>
  <pageMargins left="0.39370078740157483" right="0.39370078740157483" top="1.1811023622047245" bottom="0.59055118110236227" header="0.11811023622047245" footer="0.11811023622047245"/>
  <pageSetup paperSize="9" scale="99" orientation="portrait"/>
  <headerFooter alignWithMargins="0"/>
  <rowBreaks count="2" manualBreakCount="2">
    <brk id="40" max="18" man="1"/>
    <brk id="78" max="18" man="1"/>
  </rowBreaks>
  <colBreaks count="1" manualBreakCount="1">
    <brk id="9" max="12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>
    <tabColor rgb="FFFFEBEB"/>
  </sheetPr>
  <dimension ref="A1:E2768"/>
  <sheetViews>
    <sheetView showGridLines="0" defaultGridColor="0" colorId="8" zoomScale="150" zoomScaleNormal="150" zoomScaleSheetLayoutView="100" workbookViewId="0">
      <selection activeCell="F17" sqref="F17"/>
    </sheetView>
  </sheetViews>
  <sheetFormatPr baseColWidth="10" defaultColWidth="30.28515625" defaultRowHeight="14.1" customHeight="1" x14ac:dyDescent="0.2"/>
  <cols>
    <col min="1" max="1" width="18.42578125" style="5" customWidth="1"/>
    <col min="2" max="3" width="9" style="5" bestFit="1" customWidth="1"/>
    <col min="4" max="4" width="7.85546875" style="5" customWidth="1"/>
    <col min="5" max="5" width="9.7109375" style="5" customWidth="1"/>
    <col min="6" max="16384" width="30.28515625" style="5"/>
  </cols>
  <sheetData>
    <row r="1" spans="1:5" ht="14.1" customHeight="1" x14ac:dyDescent="0.25">
      <c r="A1" s="59" t="s">
        <v>810</v>
      </c>
    </row>
    <row r="2" spans="1:5" ht="2.1" customHeight="1" x14ac:dyDescent="0.2">
      <c r="A2" s="16"/>
    </row>
    <row r="3" spans="1:5" ht="29.1" customHeight="1" x14ac:dyDescent="0.2">
      <c r="A3" s="170" t="s">
        <v>250</v>
      </c>
      <c r="B3" s="171" t="s">
        <v>276</v>
      </c>
      <c r="C3" s="171" t="s">
        <v>261</v>
      </c>
      <c r="D3" s="171" t="s">
        <v>328</v>
      </c>
      <c r="E3" s="172" t="s">
        <v>361</v>
      </c>
    </row>
    <row r="4" spans="1:5" s="18" customFormat="1" ht="14.1" customHeight="1" thickBot="1" x14ac:dyDescent="0.25">
      <c r="A4" s="141" t="s">
        <v>382</v>
      </c>
      <c r="B4" s="305">
        <v>10092660.570846997</v>
      </c>
      <c r="C4" s="144">
        <v>7622728.004617</v>
      </c>
      <c r="D4" s="145">
        <v>100</v>
      </c>
      <c r="E4" s="146"/>
    </row>
    <row r="5" spans="1:5" s="18" customFormat="1" ht="5.0999999999999996" customHeight="1" thickTop="1" x14ac:dyDescent="0.2">
      <c r="A5" s="183"/>
      <c r="B5" s="195"/>
      <c r="C5" s="195"/>
      <c r="D5" s="196"/>
      <c r="E5" s="197"/>
    </row>
    <row r="6" spans="1:5" ht="11.1" customHeight="1" x14ac:dyDescent="0.2">
      <c r="A6" s="5" t="s">
        <v>305</v>
      </c>
      <c r="B6" s="61">
        <v>4606079.7315539951</v>
      </c>
      <c r="C6" s="61">
        <v>2223870.0589309959</v>
      </c>
      <c r="D6" s="63">
        <v>29.174201907558853</v>
      </c>
      <c r="E6" s="63">
        <v>29.174201907558853</v>
      </c>
    </row>
    <row r="7" spans="1:5" ht="11.1" customHeight="1" x14ac:dyDescent="0.2">
      <c r="A7" s="5" t="s">
        <v>262</v>
      </c>
      <c r="B7" s="61">
        <v>941717.42017100321</v>
      </c>
      <c r="C7" s="61">
        <v>1149598.2175260035</v>
      </c>
      <c r="D7" s="63">
        <v>15.081191626274803</v>
      </c>
      <c r="E7" s="63">
        <v>44.255393533833654</v>
      </c>
    </row>
    <row r="8" spans="1:5" ht="11.1" customHeight="1" x14ac:dyDescent="0.2">
      <c r="A8" s="5" t="s">
        <v>219</v>
      </c>
      <c r="B8" s="61">
        <v>1659557.837298997</v>
      </c>
      <c r="C8" s="61">
        <v>1081480.1891460004</v>
      </c>
      <c r="D8" s="63">
        <v>14.187574166242849</v>
      </c>
      <c r="E8" s="63">
        <v>58.442967700076501</v>
      </c>
    </row>
    <row r="9" spans="1:5" ht="11.1" customHeight="1" x14ac:dyDescent="0.2">
      <c r="A9" s="5" t="s">
        <v>318</v>
      </c>
      <c r="B9" s="61">
        <v>1102313.1861139999</v>
      </c>
      <c r="C9" s="61">
        <v>577699.33607300045</v>
      </c>
      <c r="D9" s="63">
        <v>7.5786429179041219</v>
      </c>
      <c r="E9" s="63">
        <v>66.021610617980627</v>
      </c>
    </row>
    <row r="10" spans="1:5" ht="11.1" customHeight="1" x14ac:dyDescent="0.2">
      <c r="A10" s="5" t="s">
        <v>218</v>
      </c>
      <c r="B10" s="61">
        <v>254618.34331399979</v>
      </c>
      <c r="C10" s="61">
        <v>377643.13705899968</v>
      </c>
      <c r="D10" s="63">
        <v>4.9541730576017606</v>
      </c>
      <c r="E10" s="63">
        <v>70.975783675582392</v>
      </c>
    </row>
    <row r="11" spans="1:5" ht="11.1" customHeight="1" x14ac:dyDescent="0.2">
      <c r="A11" s="5" t="s">
        <v>214</v>
      </c>
      <c r="B11" s="61">
        <v>272231.21621599991</v>
      </c>
      <c r="C11" s="61">
        <v>335293.48779299919</v>
      </c>
      <c r="D11" s="63">
        <v>4.3986022797863926</v>
      </c>
      <c r="E11" s="63">
        <v>75.37438595536878</v>
      </c>
    </row>
    <row r="12" spans="1:5" ht="11.1" customHeight="1" x14ac:dyDescent="0.2">
      <c r="A12" s="5" t="s">
        <v>132</v>
      </c>
      <c r="B12" s="61">
        <v>80513.53632099992</v>
      </c>
      <c r="C12" s="61">
        <v>195519.66068699976</v>
      </c>
      <c r="D12" s="63">
        <v>2.5649565427046026</v>
      </c>
      <c r="E12" s="63">
        <v>77.939342498073387</v>
      </c>
    </row>
    <row r="13" spans="1:5" ht="11.1" customHeight="1" x14ac:dyDescent="0.2">
      <c r="A13" s="5" t="s">
        <v>196</v>
      </c>
      <c r="B13" s="61">
        <v>116175.81624599999</v>
      </c>
      <c r="C13" s="61">
        <v>169712.75567300015</v>
      </c>
      <c r="D13" s="63">
        <v>2.2264044521883379</v>
      </c>
      <c r="E13" s="63">
        <v>80.16574695026172</v>
      </c>
    </row>
    <row r="14" spans="1:5" ht="11.1" customHeight="1" x14ac:dyDescent="0.2">
      <c r="A14" s="5" t="s">
        <v>213</v>
      </c>
      <c r="B14" s="61">
        <v>60184.112274999956</v>
      </c>
      <c r="C14" s="61">
        <v>139302.36147099995</v>
      </c>
      <c r="D14" s="63">
        <v>1.8274607382898367</v>
      </c>
      <c r="E14" s="63">
        <v>81.993207688551564</v>
      </c>
    </row>
    <row r="15" spans="1:5" ht="11.1" customHeight="1" x14ac:dyDescent="0.2">
      <c r="A15" s="5" t="s">
        <v>195</v>
      </c>
      <c r="B15" s="61">
        <v>83948.044678999999</v>
      </c>
      <c r="C15" s="61">
        <v>118546.4845029999</v>
      </c>
      <c r="D15" s="63">
        <v>1.5551713826230928</v>
      </c>
      <c r="E15" s="63">
        <v>83.548379071174651</v>
      </c>
    </row>
    <row r="16" spans="1:5" ht="11.1" customHeight="1" x14ac:dyDescent="0.2">
      <c r="A16" s="5" t="s">
        <v>314</v>
      </c>
      <c r="B16" s="61">
        <v>204901.22942000005</v>
      </c>
      <c r="C16" s="61">
        <v>113850.76885400011</v>
      </c>
      <c r="D16" s="63">
        <v>1.4935698713773071</v>
      </c>
      <c r="E16" s="63">
        <v>85.041948942551954</v>
      </c>
    </row>
    <row r="17" spans="1:5" ht="11.1" customHeight="1" x14ac:dyDescent="0.2">
      <c r="A17" s="5" t="s">
        <v>263</v>
      </c>
      <c r="B17" s="61">
        <v>41122.331645999977</v>
      </c>
      <c r="C17" s="61">
        <v>99000.403722000119</v>
      </c>
      <c r="D17" s="63">
        <v>1.2987529354587584</v>
      </c>
      <c r="E17" s="63">
        <v>86.340701878010719</v>
      </c>
    </row>
    <row r="18" spans="1:5" ht="11.1" customHeight="1" x14ac:dyDescent="0.2">
      <c r="A18" s="5" t="s">
        <v>258</v>
      </c>
      <c r="B18" s="61">
        <v>19870.786618000024</v>
      </c>
      <c r="C18" s="61">
        <v>86507.725289999988</v>
      </c>
      <c r="D18" s="63">
        <v>1.1348656968686701</v>
      </c>
      <c r="E18" s="63">
        <v>87.475567574879392</v>
      </c>
    </row>
    <row r="19" spans="1:5" ht="11.1" customHeight="1" x14ac:dyDescent="0.2">
      <c r="A19" s="5" t="s">
        <v>307</v>
      </c>
      <c r="B19" s="61">
        <v>14913.491121000006</v>
      </c>
      <c r="C19" s="61">
        <v>74354.011197999978</v>
      </c>
      <c r="D19" s="63">
        <v>0.97542521723147668</v>
      </c>
      <c r="E19" s="63">
        <v>88.450992792110867</v>
      </c>
    </row>
    <row r="20" spans="1:5" ht="11.1" customHeight="1" x14ac:dyDescent="0.2">
      <c r="A20" s="5" t="s">
        <v>299</v>
      </c>
      <c r="B20" s="61">
        <v>141045.87833299997</v>
      </c>
      <c r="C20" s="61">
        <v>65804.285910000021</v>
      </c>
      <c r="D20" s="63">
        <v>0.86326425224857961</v>
      </c>
      <c r="E20" s="63">
        <v>89.314257044359451</v>
      </c>
    </row>
    <row r="21" spans="1:5" ht="11.1" customHeight="1" x14ac:dyDescent="0.2">
      <c r="A21" s="5" t="s">
        <v>50</v>
      </c>
      <c r="B21" s="61">
        <v>92594.957883999974</v>
      </c>
      <c r="C21" s="61">
        <v>60848.656300999995</v>
      </c>
      <c r="D21" s="63">
        <v>0.79825301734686915</v>
      </c>
      <c r="E21" s="63">
        <v>90.112510061706317</v>
      </c>
    </row>
    <row r="22" spans="1:5" ht="11.1" customHeight="1" x14ac:dyDescent="0.2">
      <c r="A22" s="5" t="s">
        <v>241</v>
      </c>
      <c r="B22" s="61">
        <v>9997.7074650000068</v>
      </c>
      <c r="C22" s="61">
        <v>60134.916318999982</v>
      </c>
      <c r="D22" s="63">
        <v>0.78888970303777006</v>
      </c>
      <c r="E22" s="63">
        <v>90.901399764744085</v>
      </c>
    </row>
    <row r="23" spans="1:5" ht="11.1" customHeight="1" x14ac:dyDescent="0.2">
      <c r="A23" s="5" t="s">
        <v>304</v>
      </c>
      <c r="B23" s="61">
        <v>55411.652047000003</v>
      </c>
      <c r="C23" s="61">
        <v>59109.00452900002</v>
      </c>
      <c r="D23" s="63">
        <v>0.77543111197458925</v>
      </c>
      <c r="E23" s="63">
        <v>91.676830876718668</v>
      </c>
    </row>
    <row r="24" spans="1:5" ht="11.1" customHeight="1" x14ac:dyDescent="0.2">
      <c r="A24" s="5" t="s">
        <v>257</v>
      </c>
      <c r="B24" s="61">
        <v>27108.826586999985</v>
      </c>
      <c r="C24" s="61">
        <v>55671.811119999955</v>
      </c>
      <c r="D24" s="63">
        <v>0.73033972990089857</v>
      </c>
      <c r="E24" s="63">
        <v>91.631739494644989</v>
      </c>
    </row>
    <row r="25" spans="1:5" ht="11.1" customHeight="1" x14ac:dyDescent="0.2">
      <c r="A25" s="5" t="s">
        <v>259</v>
      </c>
      <c r="B25" s="61">
        <v>10043.471896999998</v>
      </c>
      <c r="C25" s="61">
        <v>44478.278379999989</v>
      </c>
      <c r="D25" s="63">
        <v>0.58349554586048458</v>
      </c>
      <c r="E25" s="63">
        <v>92.215235040505476</v>
      </c>
    </row>
    <row r="26" spans="1:5" ht="11.1" customHeight="1" x14ac:dyDescent="0.2">
      <c r="A26" s="5" t="s">
        <v>216</v>
      </c>
      <c r="B26" s="61">
        <v>12530.229689000005</v>
      </c>
      <c r="C26" s="61">
        <v>41351.313980999905</v>
      </c>
      <c r="D26" s="63">
        <v>0.54247395362859441</v>
      </c>
      <c r="E26" s="63">
        <v>92.757708994134077</v>
      </c>
    </row>
    <row r="27" spans="1:5" ht="11.1" customHeight="1" x14ac:dyDescent="0.2">
      <c r="A27" s="5" t="s">
        <v>20</v>
      </c>
      <c r="B27" s="61">
        <v>16233.936759000011</v>
      </c>
      <c r="C27" s="61">
        <v>40599.991384999979</v>
      </c>
      <c r="D27" s="63">
        <v>0.53261760567094907</v>
      </c>
      <c r="E27" s="63">
        <v>93.290326599805027</v>
      </c>
    </row>
    <row r="28" spans="1:5" ht="11.1" customHeight="1" x14ac:dyDescent="0.2">
      <c r="A28" s="5" t="s">
        <v>47</v>
      </c>
      <c r="B28" s="61">
        <v>50101.502873000012</v>
      </c>
      <c r="C28" s="61">
        <v>36516.506127000008</v>
      </c>
      <c r="D28" s="63">
        <v>0.47904773861644251</v>
      </c>
      <c r="E28" s="63">
        <v>93.769374338421471</v>
      </c>
    </row>
    <row r="29" spans="1:5" ht="11.1" customHeight="1" x14ac:dyDescent="0.2">
      <c r="A29" s="5" t="s">
        <v>51</v>
      </c>
      <c r="B29" s="61">
        <v>19250.306256000011</v>
      </c>
      <c r="C29" s="61">
        <v>34236.160609999984</v>
      </c>
      <c r="D29" s="63">
        <v>0.44913265420546988</v>
      </c>
      <c r="E29" s="63">
        <v>94.218506992626942</v>
      </c>
    </row>
    <row r="30" spans="1:5" ht="11.1" customHeight="1" x14ac:dyDescent="0.2">
      <c r="A30" s="5" t="s">
        <v>49</v>
      </c>
      <c r="B30" s="61">
        <v>5099.877018000002</v>
      </c>
      <c r="C30" s="61">
        <v>33522.114831999977</v>
      </c>
      <c r="D30" s="63">
        <v>0.43976532826169334</v>
      </c>
      <c r="E30" s="63">
        <v>94.658272320888642</v>
      </c>
    </row>
    <row r="31" spans="1:5" ht="11.1" customHeight="1" x14ac:dyDescent="0.2">
      <c r="A31" s="5" t="s">
        <v>128</v>
      </c>
      <c r="B31" s="61">
        <v>17666.131879000004</v>
      </c>
      <c r="C31" s="61">
        <v>30541.004176999995</v>
      </c>
      <c r="D31" s="63">
        <v>0.40065714214781972</v>
      </c>
      <c r="E31" s="63">
        <v>95.058929463036463</v>
      </c>
    </row>
    <row r="32" spans="1:5" ht="11.1" customHeight="1" x14ac:dyDescent="0.2">
      <c r="A32" s="5" t="s">
        <v>478</v>
      </c>
      <c r="B32" s="61">
        <v>5277.6746700000031</v>
      </c>
      <c r="C32" s="61">
        <v>30511.042911000004</v>
      </c>
      <c r="D32" s="63">
        <v>0.40026409039545702</v>
      </c>
      <c r="E32" s="63">
        <v>95.459193553431916</v>
      </c>
    </row>
    <row r="33" spans="1:5" ht="11.1" customHeight="1" x14ac:dyDescent="0.2">
      <c r="A33" s="5" t="s">
        <v>301</v>
      </c>
      <c r="B33" s="61">
        <v>4766.8812040000021</v>
      </c>
      <c r="C33" s="61">
        <v>24920.374462999996</v>
      </c>
      <c r="D33" s="63">
        <v>0.32692199495910135</v>
      </c>
      <c r="E33" s="63">
        <v>95.786115548391024</v>
      </c>
    </row>
    <row r="34" spans="1:5" ht="11.1" customHeight="1" x14ac:dyDescent="0.2">
      <c r="A34" s="5" t="s">
        <v>217</v>
      </c>
      <c r="B34" s="61">
        <v>8284.4514970000218</v>
      </c>
      <c r="C34" s="61">
        <v>24365.204498999978</v>
      </c>
      <c r="D34" s="63">
        <v>0.31963890728151717</v>
      </c>
      <c r="E34" s="63">
        <v>96.105754455672539</v>
      </c>
    </row>
    <row r="35" spans="1:5" ht="11.1" customHeight="1" x14ac:dyDescent="0.2">
      <c r="A35" s="5" t="s">
        <v>223</v>
      </c>
      <c r="B35" s="61">
        <v>1814.3409699999997</v>
      </c>
      <c r="C35" s="61">
        <v>22414.937472000005</v>
      </c>
      <c r="D35" s="63">
        <v>0.29405401135162546</v>
      </c>
      <c r="E35" s="63">
        <v>96.399808467024158</v>
      </c>
    </row>
    <row r="36" spans="1:5" ht="11.1" customHeight="1" x14ac:dyDescent="0.2">
      <c r="A36" s="5" t="s">
        <v>309</v>
      </c>
      <c r="B36" s="61">
        <v>10322.906190000007</v>
      </c>
      <c r="C36" s="61">
        <v>19663.950187000002</v>
      </c>
      <c r="D36" s="63">
        <v>0.25796473618224042</v>
      </c>
      <c r="E36" s="63">
        <v>96.657773203206403</v>
      </c>
    </row>
    <row r="37" spans="1:5" ht="11.1" customHeight="1" x14ac:dyDescent="0.2">
      <c r="A37" s="5" t="s">
        <v>303</v>
      </c>
      <c r="B37" s="61">
        <v>8088.5714609999995</v>
      </c>
      <c r="C37" s="61">
        <v>19127.916115</v>
      </c>
      <c r="D37" s="63">
        <v>0.25093268582342748</v>
      </c>
      <c r="E37" s="63">
        <v>96.908705889029832</v>
      </c>
    </row>
    <row r="38" spans="1:5" ht="11.1" customHeight="1" x14ac:dyDescent="0.2">
      <c r="A38" s="5" t="s">
        <v>32</v>
      </c>
      <c r="B38" s="61">
        <v>3071.8743890000001</v>
      </c>
      <c r="C38" s="61">
        <v>17871.689305000004</v>
      </c>
      <c r="D38" s="63">
        <v>0.23445266962398925</v>
      </c>
      <c r="E38" s="63">
        <v>97.143158558653823</v>
      </c>
    </row>
    <row r="39" spans="1:5" ht="11.1" customHeight="1" x14ac:dyDescent="0.2">
      <c r="A39" s="5" t="s">
        <v>220</v>
      </c>
      <c r="B39" s="61">
        <v>34393.566908000001</v>
      </c>
      <c r="C39" s="61">
        <v>16569.077073</v>
      </c>
      <c r="D39" s="63">
        <v>0.21736413870420535</v>
      </c>
      <c r="E39" s="63">
        <v>97.360522697358022</v>
      </c>
    </row>
    <row r="40" spans="1:5" ht="11.1" customHeight="1" x14ac:dyDescent="0.2">
      <c r="A40" s="5" t="s">
        <v>397</v>
      </c>
      <c r="B40" s="61">
        <v>6604.254579999998</v>
      </c>
      <c r="C40" s="61">
        <v>14503.067477000002</v>
      </c>
      <c r="D40" s="63">
        <v>0.19026085501431586</v>
      </c>
      <c r="E40" s="63">
        <v>97.550783552372337</v>
      </c>
    </row>
    <row r="41" spans="1:5" ht="11.1" customHeight="1" x14ac:dyDescent="0.2">
      <c r="A41" s="5" t="s">
        <v>306</v>
      </c>
      <c r="B41" s="61">
        <v>6384.5826180000022</v>
      </c>
      <c r="C41" s="61">
        <v>13292.441131999993</v>
      </c>
      <c r="D41" s="63">
        <v>0.17437905594885339</v>
      </c>
      <c r="E41" s="63">
        <v>97.725162608321185</v>
      </c>
    </row>
    <row r="42" spans="1:5" ht="11.1" customHeight="1" x14ac:dyDescent="0.2">
      <c r="A42" s="5" t="s">
        <v>472</v>
      </c>
      <c r="B42" s="61">
        <v>1115.7690219999995</v>
      </c>
      <c r="C42" s="61">
        <v>12854.669033000011</v>
      </c>
      <c r="D42" s="63">
        <v>0.16863607130169256</v>
      </c>
      <c r="E42" s="63">
        <v>97.893798679622876</v>
      </c>
    </row>
    <row r="43" spans="1:5" ht="11.1" customHeight="1" x14ac:dyDescent="0.2">
      <c r="A43" s="5" t="s">
        <v>52</v>
      </c>
      <c r="B43" s="61">
        <v>19097.338499999998</v>
      </c>
      <c r="C43" s="61">
        <v>10940.636435999997</v>
      </c>
      <c r="D43" s="63">
        <v>0.14352652264876009</v>
      </c>
      <c r="E43" s="63">
        <v>98.037325202271631</v>
      </c>
    </row>
    <row r="44" spans="1:5" ht="11.1" customHeight="1" x14ac:dyDescent="0.2">
      <c r="A44" s="5" t="s">
        <v>310</v>
      </c>
      <c r="B44" s="61">
        <v>4317.6710200000007</v>
      </c>
      <c r="C44" s="61">
        <v>7718.2955610000017</v>
      </c>
      <c r="D44" s="63">
        <v>0.10125371856801289</v>
      </c>
      <c r="E44" s="63">
        <v>98.138578920839649</v>
      </c>
    </row>
    <row r="45" spans="1:5" ht="11.1" customHeight="1" x14ac:dyDescent="0.2">
      <c r="A45" s="5" t="s">
        <v>398</v>
      </c>
      <c r="B45" s="61">
        <v>2821.9029689999993</v>
      </c>
      <c r="C45" s="61">
        <v>6962.1807930000023</v>
      </c>
      <c r="D45" s="63">
        <v>9.1334503720755716E-2</v>
      </c>
      <c r="E45" s="63">
        <v>98.229913424560408</v>
      </c>
    </row>
    <row r="46" spans="1:5" ht="11.1" customHeight="1" x14ac:dyDescent="0.2">
      <c r="A46" s="5" t="s">
        <v>53</v>
      </c>
      <c r="B46" s="61">
        <v>1965.385179000001</v>
      </c>
      <c r="C46" s="61">
        <v>6357.551225000002</v>
      </c>
      <c r="D46" s="63">
        <v>8.3402572165100275E-2</v>
      </c>
      <c r="E46" s="63">
        <v>98.313315996725507</v>
      </c>
    </row>
    <row r="47" spans="1:5" ht="11.1" customHeight="1" x14ac:dyDescent="0.2">
      <c r="A47" s="5" t="s">
        <v>48</v>
      </c>
      <c r="B47" s="61">
        <v>8874.5510720000002</v>
      </c>
      <c r="C47" s="61">
        <v>6059.6598040000008</v>
      </c>
      <c r="D47" s="63">
        <v>7.9494634995892988E-2</v>
      </c>
      <c r="E47" s="63">
        <v>98.392810631721403</v>
      </c>
    </row>
    <row r="48" spans="1:5" ht="11.1" customHeight="1" x14ac:dyDescent="0.2">
      <c r="A48" s="5" t="s">
        <v>247</v>
      </c>
      <c r="B48" s="61">
        <v>1958.5502419999998</v>
      </c>
      <c r="C48" s="61">
        <v>5633.0554599999996</v>
      </c>
      <c r="D48" s="63">
        <v>7.3898156363287809E-2</v>
      </c>
      <c r="E48" s="63">
        <v>98.466708788084688</v>
      </c>
    </row>
    <row r="49" spans="1:5" ht="11.1" customHeight="1" x14ac:dyDescent="0.2">
      <c r="A49" s="5" t="s">
        <v>317</v>
      </c>
      <c r="B49" s="61">
        <v>1086.9798910000006</v>
      </c>
      <c r="C49" s="61">
        <v>5280.327276999993</v>
      </c>
      <c r="D49" s="63">
        <v>6.9270834192191544E-2</v>
      </c>
      <c r="E49" s="63">
        <v>98.535979622276884</v>
      </c>
    </row>
    <row r="50" spans="1:5" ht="11.1" customHeight="1" x14ac:dyDescent="0.2">
      <c r="A50" s="5" t="s">
        <v>479</v>
      </c>
      <c r="B50" s="61">
        <v>2086.0380309999996</v>
      </c>
      <c r="C50" s="61">
        <v>4826.1486090000008</v>
      </c>
      <c r="D50" s="63">
        <v>6.3312617294974421E-2</v>
      </c>
      <c r="E50" s="63">
        <v>98.599292239571852</v>
      </c>
    </row>
    <row r="51" spans="1:5" ht="11.1" customHeight="1" x14ac:dyDescent="0.2">
      <c r="A51" s="5" t="s">
        <v>473</v>
      </c>
      <c r="B51" s="61">
        <v>2709.2726160000002</v>
      </c>
      <c r="C51" s="61">
        <v>4468.6947129999999</v>
      </c>
      <c r="D51" s="63">
        <v>5.8623300087493113E-2</v>
      </c>
      <c r="E51" s="63">
        <v>98.657915539659342</v>
      </c>
    </row>
    <row r="52" spans="1:5" ht="11.1" customHeight="1" x14ac:dyDescent="0.2">
      <c r="A52" s="5" t="s">
        <v>300</v>
      </c>
      <c r="B52" s="61">
        <v>1827.5672940000004</v>
      </c>
      <c r="C52" s="61">
        <v>4131.6187609999988</v>
      </c>
      <c r="D52" s="63">
        <v>5.4201314260426507E-2</v>
      </c>
      <c r="E52" s="63">
        <v>98.712116853919767</v>
      </c>
    </row>
    <row r="53" spans="1:5" ht="11.1" customHeight="1" x14ac:dyDescent="0.2">
      <c r="A53" s="5" t="s">
        <v>246</v>
      </c>
      <c r="B53" s="61">
        <v>1243.5444769999999</v>
      </c>
      <c r="C53" s="61">
        <v>4059.6921470000007</v>
      </c>
      <c r="D53" s="63">
        <v>5.3257733249055868E-2</v>
      </c>
      <c r="E53" s="63">
        <v>98.765374587168822</v>
      </c>
    </row>
    <row r="54" spans="1:5" ht="11.1" customHeight="1" x14ac:dyDescent="0.2">
      <c r="A54" s="5" t="s">
        <v>807</v>
      </c>
      <c r="B54" s="61">
        <v>1150.3266870000002</v>
      </c>
      <c r="C54" s="61">
        <v>3629.0396599999999</v>
      </c>
      <c r="D54" s="63">
        <v>4.7608148392569327E-2</v>
      </c>
      <c r="E54" s="63">
        <v>98.812982735561391</v>
      </c>
    </row>
    <row r="55" spans="1:5" ht="11.1" customHeight="1" x14ac:dyDescent="0.2">
      <c r="A55" s="5" t="s">
        <v>482</v>
      </c>
      <c r="B55" s="61">
        <v>796.10997900000007</v>
      </c>
      <c r="C55" s="61">
        <v>2468.9071500000005</v>
      </c>
      <c r="D55" s="63">
        <v>3.2388760933154265E-2</v>
      </c>
      <c r="E55" s="63">
        <v>98.84537149649455</v>
      </c>
    </row>
    <row r="56" spans="1:5" ht="11.1" customHeight="1" x14ac:dyDescent="0.2">
      <c r="A56" s="68" t="s">
        <v>207</v>
      </c>
      <c r="B56" s="62">
        <v>37368.897699998692</v>
      </c>
      <c r="C56" s="62">
        <v>28905.185756999999</v>
      </c>
      <c r="D56" s="85">
        <v>0.37919739153085952</v>
      </c>
      <c r="E56" s="85">
        <v>99.224568888025416</v>
      </c>
    </row>
    <row r="57" spans="1:5" ht="9" customHeight="1" x14ac:dyDescent="0.2">
      <c r="A57" s="56" t="s">
        <v>232</v>
      </c>
      <c r="B57" s="56"/>
      <c r="C57" s="56"/>
      <c r="D57" s="63"/>
    </row>
    <row r="58" spans="1:5" ht="9" customHeight="1" x14ac:dyDescent="0.2">
      <c r="A58" s="56" t="s">
        <v>245</v>
      </c>
      <c r="B58" s="70"/>
      <c r="C58" s="70"/>
      <c r="D58" s="63"/>
    </row>
    <row r="59" spans="1:5" ht="9" customHeight="1" x14ac:dyDescent="0.2">
      <c r="A59" s="56" t="s">
        <v>477</v>
      </c>
      <c r="B59" s="1"/>
      <c r="C59" s="1"/>
    </row>
    <row r="60" spans="1:5" ht="14.1" customHeight="1" x14ac:dyDescent="0.2">
      <c r="B60" s="1"/>
      <c r="C60" s="1"/>
    </row>
    <row r="61" spans="1:5" ht="14.1" customHeight="1" x14ac:dyDescent="0.2">
      <c r="B61" s="1"/>
      <c r="C61" s="1"/>
    </row>
    <row r="62" spans="1:5" ht="14.1" customHeight="1" x14ac:dyDescent="0.2">
      <c r="B62" s="1"/>
      <c r="C62" s="1"/>
    </row>
    <row r="63" spans="1:5" ht="14.1" customHeight="1" x14ac:dyDescent="0.2">
      <c r="B63" s="1"/>
      <c r="C63" s="1"/>
    </row>
    <row r="64" spans="1:5" ht="14.1" customHeight="1" x14ac:dyDescent="0.2">
      <c r="B64" s="1"/>
      <c r="C64" s="1"/>
    </row>
    <row r="65" spans="2:3" ht="14.1" customHeight="1" x14ac:dyDescent="0.2">
      <c r="B65" s="1"/>
      <c r="C65" s="1"/>
    </row>
    <row r="66" spans="2:3" ht="14.1" customHeight="1" x14ac:dyDescent="0.2">
      <c r="B66" s="1"/>
      <c r="C66" s="1"/>
    </row>
    <row r="67" spans="2:3" ht="14.1" customHeight="1" x14ac:dyDescent="0.2">
      <c r="B67" s="1"/>
      <c r="C67" s="1"/>
    </row>
    <row r="68" spans="2:3" ht="14.1" customHeight="1" x14ac:dyDescent="0.2">
      <c r="B68" s="1"/>
      <c r="C68" s="1"/>
    </row>
    <row r="69" spans="2:3" ht="14.1" customHeight="1" x14ac:dyDescent="0.2">
      <c r="B69" s="1"/>
      <c r="C69" s="1"/>
    </row>
    <row r="70" spans="2:3" ht="14.1" customHeight="1" x14ac:dyDescent="0.2">
      <c r="B70" s="1"/>
      <c r="C70" s="1"/>
    </row>
    <row r="71" spans="2:3" ht="14.1" customHeight="1" x14ac:dyDescent="0.2">
      <c r="B71" s="1"/>
      <c r="C71" s="1"/>
    </row>
    <row r="72" spans="2:3" ht="14.1" customHeight="1" x14ac:dyDescent="0.2">
      <c r="B72" s="1"/>
      <c r="C72" s="1"/>
    </row>
    <row r="73" spans="2:3" ht="14.1" customHeight="1" x14ac:dyDescent="0.2">
      <c r="B73" s="1"/>
      <c r="C73" s="1"/>
    </row>
    <row r="74" spans="2:3" ht="14.1" customHeight="1" x14ac:dyDescent="0.2">
      <c r="B74" s="1"/>
      <c r="C74" s="1"/>
    </row>
    <row r="75" spans="2:3" ht="14.1" customHeight="1" x14ac:dyDescent="0.2">
      <c r="B75" s="1"/>
      <c r="C75" s="1"/>
    </row>
    <row r="76" spans="2:3" ht="14.1" customHeight="1" x14ac:dyDescent="0.2">
      <c r="B76" s="1"/>
      <c r="C76" s="1"/>
    </row>
    <row r="77" spans="2:3" ht="33.950000000000003" customHeight="1" x14ac:dyDescent="0.2">
      <c r="B77" s="1"/>
      <c r="C77" s="1"/>
    </row>
    <row r="78" spans="2:3" ht="14.1" customHeight="1" x14ac:dyDescent="0.2">
      <c r="B78" s="1"/>
      <c r="C78" s="1"/>
    </row>
    <row r="79" spans="2:3" ht="23.1" customHeight="1" x14ac:dyDescent="0.2">
      <c r="B79" s="1"/>
      <c r="C79" s="1"/>
    </row>
    <row r="80" spans="2:3" ht="14.1" customHeight="1" x14ac:dyDescent="0.2">
      <c r="B80" s="1"/>
      <c r="C80" s="1"/>
    </row>
    <row r="81" spans="2:3" ht="14.1" customHeight="1" x14ac:dyDescent="0.2">
      <c r="B81" s="1"/>
      <c r="C81" s="1"/>
    </row>
    <row r="82" spans="2:3" ht="14.1" customHeight="1" x14ac:dyDescent="0.2">
      <c r="B82" s="1"/>
      <c r="C82" s="1"/>
    </row>
    <row r="83" spans="2:3" ht="14.1" customHeight="1" x14ac:dyDescent="0.2">
      <c r="B83" s="1"/>
      <c r="C83" s="1"/>
    </row>
    <row r="84" spans="2:3" ht="14.1" customHeight="1" x14ac:dyDescent="0.2">
      <c r="B84" s="1"/>
      <c r="C84" s="1"/>
    </row>
    <row r="85" spans="2:3" ht="14.1" customHeight="1" x14ac:dyDescent="0.2">
      <c r="B85" s="1"/>
      <c r="C85" s="1"/>
    </row>
    <row r="86" spans="2:3" ht="14.1" customHeight="1" x14ac:dyDescent="0.2">
      <c r="B86" s="1"/>
      <c r="C86" s="1"/>
    </row>
    <row r="87" spans="2:3" ht="14.1" customHeight="1" x14ac:dyDescent="0.2">
      <c r="B87" s="1"/>
      <c r="C87" s="1"/>
    </row>
    <row r="88" spans="2:3" ht="14.1" customHeight="1" x14ac:dyDescent="0.2">
      <c r="B88" s="1"/>
      <c r="C88" s="1"/>
    </row>
    <row r="89" spans="2:3" ht="14.1" customHeight="1" x14ac:dyDescent="0.2">
      <c r="B89" s="1"/>
      <c r="C89" s="1"/>
    </row>
    <row r="90" spans="2:3" ht="14.1" customHeight="1" x14ac:dyDescent="0.2">
      <c r="B90" s="1"/>
      <c r="C90" s="1"/>
    </row>
    <row r="91" spans="2:3" ht="35.1" customHeight="1" x14ac:dyDescent="0.2">
      <c r="B91" s="1"/>
      <c r="C91" s="1"/>
    </row>
    <row r="92" spans="2:3" ht="45" customHeight="1" x14ac:dyDescent="0.2">
      <c r="B92" s="1"/>
      <c r="C92" s="1"/>
    </row>
    <row r="93" spans="2:3" ht="23.1" customHeight="1" x14ac:dyDescent="0.2">
      <c r="B93" s="1"/>
      <c r="C93" s="1"/>
    </row>
    <row r="94" spans="2:3" ht="23.1" customHeight="1" x14ac:dyDescent="0.2">
      <c r="B94" s="1"/>
      <c r="C94" s="1"/>
    </row>
    <row r="95" spans="2:3" ht="23.1" customHeight="1" x14ac:dyDescent="0.2">
      <c r="B95" s="1"/>
      <c r="C95" s="1"/>
    </row>
    <row r="96" spans="2:3" ht="23.1" customHeight="1" x14ac:dyDescent="0.2">
      <c r="B96" s="1"/>
      <c r="C96" s="1"/>
    </row>
    <row r="97" spans="2:3" ht="14.1" customHeight="1" x14ac:dyDescent="0.2">
      <c r="B97" s="1"/>
      <c r="C97" s="1"/>
    </row>
    <row r="98" spans="2:3" ht="14.1" customHeight="1" x14ac:dyDescent="0.2">
      <c r="B98" s="1"/>
      <c r="C98" s="1"/>
    </row>
    <row r="99" spans="2:3" ht="14.1" customHeight="1" x14ac:dyDescent="0.2">
      <c r="B99" s="1"/>
      <c r="C99" s="1"/>
    </row>
    <row r="100" spans="2:3" ht="14.1" customHeight="1" x14ac:dyDescent="0.2">
      <c r="B100" s="1"/>
      <c r="C100" s="1"/>
    </row>
    <row r="101" spans="2:3" ht="14.1" customHeight="1" x14ac:dyDescent="0.2">
      <c r="B101" s="1"/>
      <c r="C101" s="1"/>
    </row>
    <row r="102" spans="2:3" ht="14.1" customHeight="1" x14ac:dyDescent="0.2">
      <c r="B102" s="1"/>
      <c r="C102" s="1"/>
    </row>
    <row r="103" spans="2:3" ht="14.1" customHeight="1" x14ac:dyDescent="0.2">
      <c r="B103" s="1"/>
      <c r="C103" s="1"/>
    </row>
    <row r="104" spans="2:3" ht="14.1" customHeight="1" x14ac:dyDescent="0.2">
      <c r="B104" s="1"/>
      <c r="C104" s="1"/>
    </row>
    <row r="105" spans="2:3" ht="32.1" customHeight="1" x14ac:dyDescent="0.2">
      <c r="B105" s="1"/>
      <c r="C105" s="1"/>
    </row>
    <row r="106" spans="2:3" ht="14.1" customHeight="1" x14ac:dyDescent="0.2">
      <c r="B106" s="1"/>
      <c r="C106" s="1"/>
    </row>
    <row r="107" spans="2:3" ht="14.1" customHeight="1" x14ac:dyDescent="0.2">
      <c r="B107" s="1"/>
      <c r="C107" s="1"/>
    </row>
    <row r="108" spans="2:3" ht="21" customHeight="1" x14ac:dyDescent="0.2">
      <c r="B108" s="1"/>
      <c r="C108" s="1"/>
    </row>
    <row r="109" spans="2:3" ht="21" customHeight="1" x14ac:dyDescent="0.2">
      <c r="B109" s="1"/>
      <c r="C109" s="1"/>
    </row>
    <row r="110" spans="2:3" ht="24" customHeight="1" x14ac:dyDescent="0.2">
      <c r="B110" s="1"/>
      <c r="C110" s="1"/>
    </row>
    <row r="111" spans="2:3" ht="24.95" customHeight="1" x14ac:dyDescent="0.2">
      <c r="B111" s="1"/>
      <c r="C111" s="1"/>
    </row>
    <row r="112" spans="2:3" ht="33.950000000000003" customHeight="1" x14ac:dyDescent="0.2">
      <c r="B112" s="1"/>
      <c r="C112" s="1"/>
    </row>
    <row r="113" spans="2:3" ht="51" customHeight="1" x14ac:dyDescent="0.2">
      <c r="B113" s="1"/>
      <c r="C113" s="1"/>
    </row>
    <row r="114" spans="2:3" ht="14.1" customHeight="1" x14ac:dyDescent="0.2">
      <c r="B114" s="1"/>
      <c r="C114" s="1"/>
    </row>
    <row r="115" spans="2:3" ht="24" customHeight="1" x14ac:dyDescent="0.2">
      <c r="B115" s="1"/>
      <c r="C115" s="1"/>
    </row>
    <row r="116" spans="2:3" ht="23.1" customHeight="1" x14ac:dyDescent="0.2">
      <c r="B116" s="1"/>
      <c r="C116" s="1"/>
    </row>
    <row r="117" spans="2:3" ht="14.1" customHeight="1" x14ac:dyDescent="0.2">
      <c r="B117" s="1"/>
      <c r="C117" s="1"/>
    </row>
    <row r="118" spans="2:3" ht="14.1" customHeight="1" x14ac:dyDescent="0.2">
      <c r="B118" s="1"/>
      <c r="C118" s="1"/>
    </row>
    <row r="119" spans="2:3" ht="33" customHeight="1" x14ac:dyDescent="0.2">
      <c r="B119" s="1"/>
      <c r="C119" s="1"/>
    </row>
    <row r="120" spans="2:3" ht="14.1" customHeight="1" x14ac:dyDescent="0.2">
      <c r="B120" s="1"/>
      <c r="C120" s="1"/>
    </row>
    <row r="121" spans="2:3" ht="14.1" customHeight="1" x14ac:dyDescent="0.2">
      <c r="B121" s="1"/>
      <c r="C121" s="1"/>
    </row>
    <row r="122" spans="2:3" ht="14.1" customHeight="1" x14ac:dyDescent="0.2">
      <c r="B122" s="1"/>
      <c r="C122" s="1"/>
    </row>
    <row r="123" spans="2:3" ht="14.1" customHeight="1" x14ac:dyDescent="0.2">
      <c r="B123" s="1"/>
      <c r="C123" s="1"/>
    </row>
    <row r="124" spans="2:3" ht="14.1" customHeight="1" x14ac:dyDescent="0.2">
      <c r="B124" s="1"/>
      <c r="C124" s="1"/>
    </row>
    <row r="125" spans="2:3" ht="14.1" customHeight="1" x14ac:dyDescent="0.2">
      <c r="B125" s="1"/>
      <c r="C125" s="1"/>
    </row>
    <row r="126" spans="2:3" ht="14.1" customHeight="1" x14ac:dyDescent="0.2">
      <c r="B126" s="1"/>
      <c r="C126" s="1"/>
    </row>
    <row r="127" spans="2:3" ht="57" customHeight="1" x14ac:dyDescent="0.2">
      <c r="B127" s="1"/>
      <c r="C127" s="1"/>
    </row>
    <row r="128" spans="2:3" ht="33.950000000000003" customHeight="1" x14ac:dyDescent="0.2">
      <c r="B128" s="1"/>
      <c r="C128" s="1"/>
    </row>
    <row r="129" spans="2:3" ht="23.1" customHeight="1" x14ac:dyDescent="0.2">
      <c r="B129" s="1"/>
      <c r="C129" s="1"/>
    </row>
    <row r="130" spans="2:3" ht="36.950000000000003" customHeight="1" x14ac:dyDescent="0.2">
      <c r="B130" s="1"/>
      <c r="C130" s="1"/>
    </row>
    <row r="131" spans="2:3" ht="33" customHeight="1" x14ac:dyDescent="0.2">
      <c r="B131" s="1"/>
      <c r="C131" s="1"/>
    </row>
    <row r="132" spans="2:3" ht="23.1" customHeight="1" x14ac:dyDescent="0.2">
      <c r="B132" s="1"/>
      <c r="C132" s="1"/>
    </row>
    <row r="133" spans="2:3" ht="23.1" customHeight="1" x14ac:dyDescent="0.2">
      <c r="B133" s="1"/>
      <c r="C133" s="1"/>
    </row>
    <row r="134" spans="2:3" ht="23.1" customHeight="1" x14ac:dyDescent="0.2">
      <c r="B134" s="1"/>
      <c r="C134" s="1"/>
    </row>
    <row r="135" spans="2:3" ht="23.1" customHeight="1" x14ac:dyDescent="0.2">
      <c r="B135" s="1"/>
      <c r="C135" s="1"/>
    </row>
    <row r="136" spans="2:3" ht="23.1" customHeight="1" x14ac:dyDescent="0.2">
      <c r="B136" s="1"/>
      <c r="C136" s="1"/>
    </row>
    <row r="137" spans="2:3" ht="23.1" customHeight="1" x14ac:dyDescent="0.2">
      <c r="B137" s="1"/>
      <c r="C137" s="1"/>
    </row>
    <row r="138" spans="2:3" ht="23.1" customHeight="1" x14ac:dyDescent="0.2">
      <c r="B138" s="1"/>
      <c r="C138" s="1"/>
    </row>
    <row r="139" spans="2:3" ht="23.1" customHeight="1" x14ac:dyDescent="0.2">
      <c r="B139" s="1"/>
      <c r="C139" s="1"/>
    </row>
    <row r="140" spans="2:3" ht="23.1" customHeight="1" x14ac:dyDescent="0.2">
      <c r="B140" s="1"/>
      <c r="C140" s="1"/>
    </row>
    <row r="141" spans="2:3" ht="33.950000000000003" customHeight="1" x14ac:dyDescent="0.2">
      <c r="B141" s="1"/>
      <c r="C141" s="1"/>
    </row>
    <row r="142" spans="2:3" ht="23.1" customHeight="1" x14ac:dyDescent="0.2">
      <c r="B142" s="1"/>
      <c r="C142" s="1"/>
    </row>
    <row r="143" spans="2:3" ht="23.1" customHeight="1" x14ac:dyDescent="0.2">
      <c r="B143" s="1"/>
      <c r="C143" s="1"/>
    </row>
    <row r="144" spans="2:3" ht="23.1" customHeight="1" x14ac:dyDescent="0.2">
      <c r="B144" s="1"/>
      <c r="C144" s="1"/>
    </row>
    <row r="145" spans="2:3" ht="14.1" customHeight="1" x14ac:dyDescent="0.2">
      <c r="B145" s="1"/>
      <c r="C145" s="1"/>
    </row>
    <row r="146" spans="2:3" ht="14.1" customHeight="1" x14ac:dyDescent="0.2">
      <c r="B146" s="1"/>
      <c r="C146" s="1"/>
    </row>
    <row r="147" spans="2:3" ht="24.95" customHeight="1" x14ac:dyDescent="0.2">
      <c r="B147" s="1"/>
      <c r="C147" s="1"/>
    </row>
    <row r="148" spans="2:3" ht="27" customHeight="1" x14ac:dyDescent="0.2">
      <c r="B148" s="1"/>
      <c r="C148" s="1"/>
    </row>
    <row r="149" spans="2:3" ht="14.1" customHeight="1" x14ac:dyDescent="0.2">
      <c r="B149" s="1"/>
      <c r="C149" s="1"/>
    </row>
    <row r="150" spans="2:3" ht="14.1" customHeight="1" x14ac:dyDescent="0.2">
      <c r="B150" s="1"/>
      <c r="C150" s="1"/>
    </row>
    <row r="151" spans="2:3" ht="14.1" customHeight="1" x14ac:dyDescent="0.2">
      <c r="B151" s="1"/>
      <c r="C151" s="1"/>
    </row>
    <row r="152" spans="2:3" ht="35.1" customHeight="1" x14ac:dyDescent="0.2">
      <c r="B152" s="1"/>
      <c r="C152" s="1"/>
    </row>
    <row r="153" spans="2:3" ht="24.95" customHeight="1" x14ac:dyDescent="0.2">
      <c r="B153" s="1"/>
      <c r="C153" s="1"/>
    </row>
    <row r="154" spans="2:3" ht="24.95" customHeight="1" x14ac:dyDescent="0.2">
      <c r="B154" s="1"/>
      <c r="C154" s="1"/>
    </row>
    <row r="155" spans="2:3" ht="14.1" customHeight="1" x14ac:dyDescent="0.2">
      <c r="B155" s="1"/>
      <c r="C155" s="1"/>
    </row>
    <row r="156" spans="2:3" ht="24.95" customHeight="1" x14ac:dyDescent="0.2">
      <c r="B156" s="1"/>
      <c r="C156" s="1"/>
    </row>
    <row r="157" spans="2:3" ht="30" customHeight="1" x14ac:dyDescent="0.2">
      <c r="B157" s="1"/>
      <c r="C157" s="1"/>
    </row>
    <row r="158" spans="2:3" ht="36" customHeight="1" x14ac:dyDescent="0.2">
      <c r="B158" s="1"/>
      <c r="C158" s="1"/>
    </row>
    <row r="159" spans="2:3" ht="14.1" customHeight="1" x14ac:dyDescent="0.2">
      <c r="B159" s="1"/>
      <c r="C159" s="1"/>
    </row>
    <row r="160" spans="2:3" ht="21" customHeight="1" x14ac:dyDescent="0.2">
      <c r="B160" s="1"/>
      <c r="C160" s="1"/>
    </row>
    <row r="161" spans="2:3" ht="23.1" customHeight="1" x14ac:dyDescent="0.2">
      <c r="B161" s="1"/>
      <c r="C161" s="1"/>
    </row>
    <row r="162" spans="2:3" ht="23.1" customHeight="1" x14ac:dyDescent="0.2">
      <c r="B162" s="1"/>
      <c r="C162" s="1"/>
    </row>
    <row r="163" spans="2:3" ht="12.95" customHeight="1" x14ac:dyDescent="0.2">
      <c r="B163" s="1"/>
      <c r="C163" s="1"/>
    </row>
    <row r="164" spans="2:3" ht="12.95" customHeight="1" x14ac:dyDescent="0.2">
      <c r="B164" s="1"/>
      <c r="C164" s="1"/>
    </row>
    <row r="165" spans="2:3" ht="23.1" customHeight="1" x14ac:dyDescent="0.2">
      <c r="B165" s="1"/>
      <c r="C165" s="1"/>
    </row>
    <row r="166" spans="2:3" ht="23.1" customHeight="1" x14ac:dyDescent="0.2">
      <c r="B166" s="1"/>
      <c r="C166" s="1"/>
    </row>
    <row r="167" spans="2:3" ht="12.95" customHeight="1" x14ac:dyDescent="0.2">
      <c r="B167" s="1"/>
      <c r="C167" s="1"/>
    </row>
    <row r="168" spans="2:3" ht="33" customHeight="1" x14ac:dyDescent="0.2">
      <c r="B168" s="1"/>
      <c r="C168" s="1"/>
    </row>
    <row r="169" spans="2:3" ht="50.1" customHeight="1" x14ac:dyDescent="0.2">
      <c r="B169" s="1"/>
      <c r="C169" s="1"/>
    </row>
    <row r="170" spans="2:3" ht="33.950000000000003" customHeight="1" x14ac:dyDescent="0.2">
      <c r="B170" s="1"/>
      <c r="C170" s="1"/>
    </row>
    <row r="171" spans="2:3" ht="23.1" customHeight="1" x14ac:dyDescent="0.2">
      <c r="B171" s="1"/>
      <c r="C171" s="1"/>
    </row>
    <row r="172" spans="2:3" ht="32.1" customHeight="1" x14ac:dyDescent="0.2">
      <c r="B172" s="1"/>
      <c r="C172" s="1"/>
    </row>
    <row r="173" spans="2:3" ht="33" customHeight="1" x14ac:dyDescent="0.2">
      <c r="B173" s="1"/>
      <c r="C173" s="1"/>
    </row>
    <row r="174" spans="2:3" ht="23.1" customHeight="1" x14ac:dyDescent="0.2">
      <c r="B174" s="1"/>
      <c r="C174" s="1"/>
    </row>
    <row r="175" spans="2:3" ht="23.1" customHeight="1" x14ac:dyDescent="0.2">
      <c r="B175" s="1"/>
      <c r="C175" s="1"/>
    </row>
    <row r="176" spans="2:3" ht="33.950000000000003" customHeight="1" x14ac:dyDescent="0.2">
      <c r="B176" s="1"/>
      <c r="C176" s="1"/>
    </row>
    <row r="177" spans="2:3" ht="36.950000000000003" customHeight="1" x14ac:dyDescent="0.2">
      <c r="B177" s="1"/>
      <c r="C177" s="1"/>
    </row>
    <row r="178" spans="2:3" ht="23.1" customHeight="1" x14ac:dyDescent="0.2">
      <c r="B178" s="1"/>
      <c r="C178" s="1"/>
    </row>
    <row r="179" spans="2:3" ht="33.950000000000003" customHeight="1" x14ac:dyDescent="0.2">
      <c r="B179" s="1"/>
      <c r="C179" s="1"/>
    </row>
    <row r="180" spans="2:3" ht="32.1" customHeight="1" x14ac:dyDescent="0.2">
      <c r="B180" s="1"/>
      <c r="C180" s="1"/>
    </row>
    <row r="181" spans="2:3" ht="23.1" customHeight="1" x14ac:dyDescent="0.2">
      <c r="B181" s="1"/>
      <c r="C181" s="1"/>
    </row>
    <row r="182" spans="2:3" ht="12.95" customHeight="1" x14ac:dyDescent="0.2">
      <c r="B182" s="1"/>
      <c r="C182" s="1"/>
    </row>
    <row r="183" spans="2:3" ht="12.95" customHeight="1" x14ac:dyDescent="0.2">
      <c r="B183" s="1"/>
      <c r="C183" s="1"/>
    </row>
    <row r="184" spans="2:3" ht="12.95" customHeight="1" x14ac:dyDescent="0.2">
      <c r="B184" s="1"/>
      <c r="C184" s="1"/>
    </row>
    <row r="185" spans="2:3" ht="12.95" customHeight="1" x14ac:dyDescent="0.2">
      <c r="B185" s="1"/>
      <c r="C185" s="1"/>
    </row>
    <row r="186" spans="2:3" ht="12.95" customHeight="1" x14ac:dyDescent="0.2">
      <c r="B186" s="1"/>
      <c r="C186" s="1"/>
    </row>
    <row r="187" spans="2:3" ht="45.95" customHeight="1" x14ac:dyDescent="0.2">
      <c r="B187" s="1"/>
      <c r="C187" s="1"/>
    </row>
    <row r="188" spans="2:3" ht="38.1" customHeight="1" x14ac:dyDescent="0.2">
      <c r="B188" s="1"/>
      <c r="C188" s="1"/>
    </row>
    <row r="189" spans="2:3" ht="12.95" customHeight="1" x14ac:dyDescent="0.2">
      <c r="B189" s="1"/>
      <c r="C189" s="1"/>
    </row>
    <row r="190" spans="2:3" ht="12.95" customHeight="1" x14ac:dyDescent="0.2">
      <c r="B190" s="1"/>
      <c r="C190" s="1"/>
    </row>
    <row r="191" spans="2:3" ht="12.95" customHeight="1" x14ac:dyDescent="0.2">
      <c r="B191" s="1"/>
      <c r="C191" s="1"/>
    </row>
    <row r="192" spans="2:3" ht="12.95" customHeight="1" x14ac:dyDescent="0.2">
      <c r="B192" s="1"/>
      <c r="C192" s="1"/>
    </row>
    <row r="193" spans="2:3" ht="12.95" customHeight="1" x14ac:dyDescent="0.2">
      <c r="B193" s="1"/>
      <c r="C193" s="1"/>
    </row>
    <row r="194" spans="2:3" ht="12.95" customHeight="1" x14ac:dyDescent="0.2">
      <c r="B194" s="1"/>
      <c r="C194" s="1"/>
    </row>
    <row r="195" spans="2:3" ht="12.95" customHeight="1" x14ac:dyDescent="0.2">
      <c r="B195" s="1"/>
      <c r="C195" s="1"/>
    </row>
    <row r="196" spans="2:3" ht="12.95" customHeight="1" x14ac:dyDescent="0.2">
      <c r="B196" s="1"/>
      <c r="C196" s="1"/>
    </row>
    <row r="197" spans="2:3" ht="12.95" customHeight="1" x14ac:dyDescent="0.2">
      <c r="B197" s="1"/>
      <c r="C197" s="1"/>
    </row>
    <row r="198" spans="2:3" ht="23.1" customHeight="1" x14ac:dyDescent="0.2">
      <c r="B198" s="1"/>
      <c r="C198" s="1"/>
    </row>
    <row r="199" spans="2:3" ht="32.1" customHeight="1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" customHeight="1" x14ac:dyDescent="0.2">
      <c r="B202" s="1"/>
      <c r="C202" s="1"/>
    </row>
    <row r="203" spans="2:3" ht="12" customHeight="1" x14ac:dyDescent="0.2">
      <c r="B203" s="1"/>
      <c r="C203" s="1"/>
    </row>
    <row r="204" spans="2:3" ht="12" customHeight="1" x14ac:dyDescent="0.2">
      <c r="B204" s="1"/>
      <c r="C204" s="1"/>
    </row>
    <row r="205" spans="2:3" ht="12" customHeight="1" x14ac:dyDescent="0.2">
      <c r="B205" s="1"/>
      <c r="C205" s="1"/>
    </row>
    <row r="206" spans="2:3" ht="12" customHeight="1" x14ac:dyDescent="0.2">
      <c r="B206" s="1"/>
      <c r="C206" s="1"/>
    </row>
    <row r="207" spans="2:3" ht="12" customHeight="1" x14ac:dyDescent="0.2">
      <c r="B207" s="1"/>
      <c r="C207" s="1"/>
    </row>
    <row r="208" spans="2:3" ht="12" customHeight="1" x14ac:dyDescent="0.2">
      <c r="B208" s="1"/>
      <c r="C208" s="1"/>
    </row>
    <row r="209" spans="2:3" ht="12" customHeight="1" x14ac:dyDescent="0.2">
      <c r="B209" s="1"/>
      <c r="C209" s="1"/>
    </row>
    <row r="210" spans="2:3" ht="12" customHeight="1" x14ac:dyDescent="0.2">
      <c r="B210" s="1"/>
      <c r="C210" s="1"/>
    </row>
    <row r="211" spans="2:3" ht="12" customHeight="1" x14ac:dyDescent="0.2">
      <c r="B211" s="1"/>
      <c r="C211" s="1"/>
    </row>
    <row r="212" spans="2:3" ht="12" customHeight="1" x14ac:dyDescent="0.2">
      <c r="B212" s="1"/>
      <c r="C212" s="1"/>
    </row>
    <row r="213" spans="2:3" ht="12" customHeight="1" x14ac:dyDescent="0.2">
      <c r="B213" s="1"/>
      <c r="C213" s="1"/>
    </row>
    <row r="214" spans="2:3" ht="12" customHeight="1" x14ac:dyDescent="0.2">
      <c r="B214" s="1"/>
      <c r="C214" s="1"/>
    </row>
    <row r="215" spans="2:3" ht="12" customHeight="1" x14ac:dyDescent="0.2">
      <c r="B215" s="1"/>
      <c r="C215" s="1"/>
    </row>
    <row r="216" spans="2:3" ht="12" customHeight="1" x14ac:dyDescent="0.2">
      <c r="B216" s="1"/>
      <c r="C216" s="1"/>
    </row>
    <row r="217" spans="2:3" ht="12" customHeight="1" x14ac:dyDescent="0.2">
      <c r="B217" s="1"/>
      <c r="C217" s="1"/>
    </row>
    <row r="218" spans="2:3" ht="12" customHeight="1" x14ac:dyDescent="0.2">
      <c r="B218" s="1"/>
      <c r="C218" s="1"/>
    </row>
    <row r="219" spans="2:3" ht="12" customHeight="1" x14ac:dyDescent="0.2">
      <c r="B219" s="1"/>
      <c r="C219" s="1"/>
    </row>
    <row r="220" spans="2:3" ht="12" customHeight="1" x14ac:dyDescent="0.2">
      <c r="B220" s="1"/>
      <c r="C220" s="1"/>
    </row>
    <row r="221" spans="2:3" ht="12" customHeight="1" x14ac:dyDescent="0.2">
      <c r="B221" s="1"/>
      <c r="C221" s="1"/>
    </row>
    <row r="222" spans="2:3" ht="12" customHeight="1" x14ac:dyDescent="0.2">
      <c r="B222" s="1"/>
      <c r="C222" s="1"/>
    </row>
    <row r="223" spans="2:3" ht="12" customHeight="1" x14ac:dyDescent="0.2">
      <c r="B223" s="1"/>
      <c r="C223" s="1"/>
    </row>
    <row r="224" spans="2:3" ht="12" customHeight="1" x14ac:dyDescent="0.2">
      <c r="B224" s="1"/>
      <c r="C224" s="1"/>
    </row>
    <row r="225" spans="2:3" ht="12" customHeight="1" x14ac:dyDescent="0.2">
      <c r="B225" s="1"/>
      <c r="C225" s="1"/>
    </row>
    <row r="226" spans="2:3" ht="12" customHeight="1" x14ac:dyDescent="0.2">
      <c r="B226" s="1"/>
      <c r="C226" s="1"/>
    </row>
    <row r="227" spans="2:3" ht="12" customHeight="1" x14ac:dyDescent="0.2">
      <c r="B227" s="1"/>
      <c r="C227" s="1"/>
    </row>
    <row r="228" spans="2:3" ht="12" customHeight="1" x14ac:dyDescent="0.2">
      <c r="B228" s="1"/>
      <c r="C228" s="1"/>
    </row>
    <row r="229" spans="2:3" ht="12" customHeight="1" x14ac:dyDescent="0.2">
      <c r="B229" s="1"/>
      <c r="C229" s="1"/>
    </row>
    <row r="230" spans="2:3" ht="12" customHeight="1" x14ac:dyDescent="0.2">
      <c r="B230" s="1"/>
      <c r="C230" s="1"/>
    </row>
    <row r="231" spans="2:3" ht="12" customHeight="1" x14ac:dyDescent="0.2">
      <c r="B231" s="1"/>
      <c r="C231" s="1"/>
    </row>
    <row r="232" spans="2:3" ht="12" customHeight="1" x14ac:dyDescent="0.2">
      <c r="B232" s="1"/>
      <c r="C232" s="1"/>
    </row>
    <row r="233" spans="2:3" ht="12" customHeight="1" x14ac:dyDescent="0.2">
      <c r="B233" s="1"/>
      <c r="C233" s="1"/>
    </row>
    <row r="234" spans="2:3" ht="12" customHeight="1" x14ac:dyDescent="0.2">
      <c r="B234" s="1"/>
      <c r="C234" s="1"/>
    </row>
    <row r="235" spans="2:3" ht="12" customHeight="1" x14ac:dyDescent="0.2">
      <c r="B235" s="1"/>
      <c r="C235" s="1"/>
    </row>
    <row r="236" spans="2:3" ht="12" customHeight="1" x14ac:dyDescent="0.2">
      <c r="B236" s="1"/>
      <c r="C236" s="1"/>
    </row>
    <row r="237" spans="2:3" ht="12" customHeight="1" x14ac:dyDescent="0.2">
      <c r="B237" s="1"/>
      <c r="C237" s="1"/>
    </row>
    <row r="238" spans="2:3" ht="12" customHeight="1" x14ac:dyDescent="0.2">
      <c r="B238" s="1"/>
      <c r="C238" s="1"/>
    </row>
    <row r="239" spans="2:3" ht="12" customHeight="1" x14ac:dyDescent="0.2">
      <c r="B239" s="1"/>
      <c r="C239" s="1"/>
    </row>
    <row r="240" spans="2:3" ht="12" customHeight="1" x14ac:dyDescent="0.2">
      <c r="B240" s="1"/>
      <c r="C240" s="1"/>
    </row>
    <row r="241" spans="2:3" ht="12" customHeight="1" x14ac:dyDescent="0.2">
      <c r="B241" s="1"/>
      <c r="C241" s="1"/>
    </row>
    <row r="242" spans="2:3" ht="12" customHeight="1" x14ac:dyDescent="0.2">
      <c r="B242" s="1"/>
      <c r="C242" s="1"/>
    </row>
    <row r="243" spans="2:3" ht="12" customHeight="1" x14ac:dyDescent="0.2">
      <c r="B243" s="1"/>
      <c r="C243" s="1"/>
    </row>
    <row r="244" spans="2:3" ht="12" customHeight="1" x14ac:dyDescent="0.2">
      <c r="B244" s="1"/>
      <c r="C244" s="1"/>
    </row>
    <row r="245" spans="2:3" ht="12" customHeight="1" x14ac:dyDescent="0.2">
      <c r="B245" s="1"/>
      <c r="C245" s="1"/>
    </row>
    <row r="246" spans="2:3" ht="12" customHeight="1" x14ac:dyDescent="0.2">
      <c r="B246" s="1"/>
      <c r="C246" s="1"/>
    </row>
    <row r="247" spans="2:3" ht="12" customHeight="1" x14ac:dyDescent="0.2">
      <c r="B247" s="1"/>
      <c r="C247" s="1"/>
    </row>
    <row r="248" spans="2:3" ht="12" customHeight="1" x14ac:dyDescent="0.2">
      <c r="B248" s="1"/>
      <c r="C248" s="1"/>
    </row>
    <row r="249" spans="2:3" ht="12" customHeight="1" x14ac:dyDescent="0.2">
      <c r="B249" s="1"/>
      <c r="C249" s="1"/>
    </row>
    <row r="250" spans="2:3" ht="12" customHeight="1" x14ac:dyDescent="0.2">
      <c r="B250" s="1"/>
      <c r="C250" s="1"/>
    </row>
    <row r="251" spans="2:3" ht="12" customHeight="1" x14ac:dyDescent="0.2">
      <c r="B251" s="1"/>
      <c r="C251" s="1"/>
    </row>
    <row r="252" spans="2:3" ht="12" customHeight="1" x14ac:dyDescent="0.2">
      <c r="B252" s="1"/>
      <c r="C252" s="1"/>
    </row>
    <row r="253" spans="2:3" ht="12" customHeight="1" x14ac:dyDescent="0.2">
      <c r="B253" s="1"/>
      <c r="C253" s="1"/>
    </row>
    <row r="254" spans="2:3" ht="12" customHeight="1" x14ac:dyDescent="0.2">
      <c r="B254" s="1"/>
      <c r="C254" s="1"/>
    </row>
    <row r="255" spans="2:3" ht="12" customHeight="1" x14ac:dyDescent="0.2">
      <c r="B255" s="1"/>
      <c r="C255" s="1"/>
    </row>
    <row r="256" spans="2:3" ht="12" customHeight="1" x14ac:dyDescent="0.2">
      <c r="B256" s="1"/>
      <c r="C256" s="1"/>
    </row>
    <row r="257" spans="2:3" ht="12" customHeight="1" x14ac:dyDescent="0.2">
      <c r="B257" s="1"/>
      <c r="C257" s="1"/>
    </row>
    <row r="258" spans="2:3" ht="12" customHeight="1" x14ac:dyDescent="0.2">
      <c r="B258" s="1"/>
      <c r="C258" s="1"/>
    </row>
    <row r="259" spans="2:3" ht="12" customHeight="1" x14ac:dyDescent="0.2">
      <c r="B259" s="1"/>
      <c r="C259" s="1"/>
    </row>
    <row r="260" spans="2:3" ht="12" customHeight="1" x14ac:dyDescent="0.2">
      <c r="B260" s="1"/>
      <c r="C260" s="1"/>
    </row>
    <row r="261" spans="2:3" ht="12" customHeight="1" x14ac:dyDescent="0.2">
      <c r="B261" s="1"/>
      <c r="C261" s="1"/>
    </row>
    <row r="262" spans="2:3" ht="12" customHeight="1" x14ac:dyDescent="0.2">
      <c r="B262" s="1"/>
      <c r="C262" s="1"/>
    </row>
    <row r="263" spans="2:3" ht="12" customHeight="1" x14ac:dyDescent="0.2">
      <c r="B263" s="1"/>
      <c r="C263" s="1"/>
    </row>
    <row r="264" spans="2:3" ht="12" customHeight="1" x14ac:dyDescent="0.2">
      <c r="B264" s="1"/>
      <c r="C264" s="1"/>
    </row>
    <row r="265" spans="2:3" ht="12" customHeight="1" x14ac:dyDescent="0.2">
      <c r="B265" s="1"/>
      <c r="C265" s="1"/>
    </row>
    <row r="266" spans="2:3" ht="12" customHeight="1" x14ac:dyDescent="0.2">
      <c r="B266" s="1"/>
      <c r="C266" s="1"/>
    </row>
    <row r="267" spans="2:3" ht="12" customHeight="1" x14ac:dyDescent="0.2">
      <c r="B267" s="1"/>
      <c r="C267" s="1"/>
    </row>
    <row r="268" spans="2:3" ht="12" customHeight="1" x14ac:dyDescent="0.2">
      <c r="B268" s="1"/>
      <c r="C268" s="1"/>
    </row>
    <row r="269" spans="2:3" ht="12" customHeight="1" x14ac:dyDescent="0.2">
      <c r="B269" s="1"/>
      <c r="C269" s="1"/>
    </row>
    <row r="270" spans="2:3" ht="12" customHeight="1" x14ac:dyDescent="0.2">
      <c r="B270" s="1"/>
      <c r="C270" s="1"/>
    </row>
    <row r="271" spans="2:3" ht="12" customHeight="1" x14ac:dyDescent="0.2">
      <c r="B271" s="1"/>
      <c r="C271" s="1"/>
    </row>
    <row r="272" spans="2:3" ht="12" customHeight="1" x14ac:dyDescent="0.2">
      <c r="B272" s="1"/>
      <c r="C272" s="1"/>
    </row>
    <row r="273" spans="2:3" ht="12" customHeight="1" x14ac:dyDescent="0.2">
      <c r="B273" s="1"/>
      <c r="C273" s="1"/>
    </row>
    <row r="274" spans="2:3" ht="12" customHeight="1" x14ac:dyDescent="0.2">
      <c r="B274" s="1"/>
      <c r="C274" s="1"/>
    </row>
    <row r="275" spans="2:3" ht="12" customHeight="1" x14ac:dyDescent="0.2">
      <c r="B275" s="1"/>
      <c r="C275" s="1"/>
    </row>
    <row r="276" spans="2:3" ht="12" customHeight="1" x14ac:dyDescent="0.2">
      <c r="B276" s="1"/>
      <c r="C276" s="1"/>
    </row>
    <row r="277" spans="2:3" ht="12" customHeight="1" x14ac:dyDescent="0.2">
      <c r="B277" s="1"/>
      <c r="C277" s="1"/>
    </row>
    <row r="278" spans="2:3" ht="12" customHeight="1" x14ac:dyDescent="0.2">
      <c r="B278" s="1"/>
      <c r="C278" s="1"/>
    </row>
    <row r="279" spans="2:3" ht="12" customHeight="1" x14ac:dyDescent="0.2">
      <c r="B279" s="1"/>
      <c r="C279" s="1"/>
    </row>
    <row r="280" spans="2:3" ht="12" customHeight="1" x14ac:dyDescent="0.2">
      <c r="B280" s="1"/>
      <c r="C280" s="1"/>
    </row>
    <row r="281" spans="2:3" ht="12" customHeight="1" x14ac:dyDescent="0.2">
      <c r="B281" s="1"/>
      <c r="C281" s="1"/>
    </row>
    <row r="282" spans="2:3" ht="12" customHeight="1" x14ac:dyDescent="0.2">
      <c r="B282" s="1"/>
      <c r="C282" s="1"/>
    </row>
    <row r="283" spans="2:3" ht="12" customHeight="1" x14ac:dyDescent="0.2">
      <c r="B283" s="1"/>
      <c r="C283" s="1"/>
    </row>
    <row r="284" spans="2:3" ht="12" customHeight="1" x14ac:dyDescent="0.2">
      <c r="B284" s="1"/>
      <c r="C284" s="1"/>
    </row>
    <row r="285" spans="2:3" ht="12" customHeight="1" x14ac:dyDescent="0.2">
      <c r="B285" s="1"/>
      <c r="C285" s="1"/>
    </row>
    <row r="286" spans="2:3" ht="12" customHeight="1" x14ac:dyDescent="0.2">
      <c r="B286" s="1"/>
      <c r="C286" s="1"/>
    </row>
    <row r="287" spans="2:3" ht="12" customHeight="1" x14ac:dyDescent="0.2">
      <c r="B287" s="1"/>
      <c r="C287" s="1"/>
    </row>
    <row r="288" spans="2:3" ht="12" customHeight="1" x14ac:dyDescent="0.2">
      <c r="B288" s="1"/>
      <c r="C288" s="1"/>
    </row>
    <row r="289" spans="2:3" ht="12" customHeight="1" x14ac:dyDescent="0.2">
      <c r="B289" s="1"/>
      <c r="C289" s="1"/>
    </row>
    <row r="290" spans="2:3" ht="12" customHeight="1" x14ac:dyDescent="0.2">
      <c r="B290" s="1"/>
      <c r="C290" s="1"/>
    </row>
    <row r="291" spans="2:3" ht="12" customHeight="1" x14ac:dyDescent="0.2">
      <c r="B291" s="1"/>
      <c r="C291" s="1"/>
    </row>
    <row r="292" spans="2:3" ht="12" customHeight="1" x14ac:dyDescent="0.2">
      <c r="B292" s="1"/>
      <c r="C292" s="1"/>
    </row>
    <row r="293" spans="2:3" ht="12" customHeight="1" x14ac:dyDescent="0.2">
      <c r="B293" s="1"/>
      <c r="C293" s="1"/>
    </row>
    <row r="294" spans="2:3" ht="12" customHeight="1" x14ac:dyDescent="0.2">
      <c r="B294" s="1"/>
      <c r="C294" s="1"/>
    </row>
    <row r="295" spans="2:3" ht="12" customHeight="1" x14ac:dyDescent="0.2">
      <c r="B295" s="1"/>
      <c r="C295" s="1"/>
    </row>
    <row r="296" spans="2:3" ht="12" customHeight="1" x14ac:dyDescent="0.2">
      <c r="B296" s="1"/>
      <c r="C296" s="1"/>
    </row>
    <row r="297" spans="2:3" ht="12" customHeight="1" x14ac:dyDescent="0.2">
      <c r="B297" s="1"/>
      <c r="C297" s="1"/>
    </row>
    <row r="298" spans="2:3" ht="12" customHeight="1" x14ac:dyDescent="0.2">
      <c r="B298" s="1"/>
      <c r="C298" s="1"/>
    </row>
    <row r="299" spans="2:3" ht="12" customHeight="1" x14ac:dyDescent="0.2">
      <c r="B299" s="1"/>
      <c r="C299" s="1"/>
    </row>
    <row r="300" spans="2:3" ht="12" customHeight="1" x14ac:dyDescent="0.2">
      <c r="B300" s="1"/>
      <c r="C300" s="1"/>
    </row>
    <row r="301" spans="2:3" ht="12" customHeight="1" x14ac:dyDescent="0.2">
      <c r="B301" s="1"/>
      <c r="C301" s="1"/>
    </row>
    <row r="302" spans="2:3" ht="12" customHeight="1" x14ac:dyDescent="0.2">
      <c r="B302" s="1"/>
      <c r="C302" s="1"/>
    </row>
    <row r="303" spans="2:3" ht="12" customHeight="1" x14ac:dyDescent="0.2">
      <c r="B303" s="1"/>
      <c r="C303" s="1"/>
    </row>
    <row r="304" spans="2:3" ht="12" customHeight="1" x14ac:dyDescent="0.2">
      <c r="B304" s="1"/>
      <c r="C304" s="1"/>
    </row>
    <row r="305" spans="2:3" ht="12" customHeight="1" x14ac:dyDescent="0.2">
      <c r="B305" s="1"/>
      <c r="C305" s="1"/>
    </row>
    <row r="306" spans="2:3" ht="12" customHeight="1" x14ac:dyDescent="0.2">
      <c r="B306" s="1"/>
      <c r="C306" s="1"/>
    </row>
    <row r="307" spans="2:3" ht="12" customHeight="1" x14ac:dyDescent="0.2">
      <c r="B307" s="1"/>
      <c r="C307" s="1"/>
    </row>
    <row r="308" spans="2:3" ht="12" customHeight="1" x14ac:dyDescent="0.2">
      <c r="B308" s="1"/>
      <c r="C308" s="1"/>
    </row>
    <row r="309" spans="2:3" ht="12" customHeight="1" x14ac:dyDescent="0.2">
      <c r="B309" s="1"/>
      <c r="C309" s="1"/>
    </row>
    <row r="310" spans="2:3" ht="12" customHeight="1" x14ac:dyDescent="0.2">
      <c r="B310" s="1"/>
      <c r="C310" s="1"/>
    </row>
    <row r="311" spans="2:3" ht="12" customHeight="1" x14ac:dyDescent="0.2">
      <c r="B311" s="1"/>
      <c r="C311" s="1"/>
    </row>
    <row r="312" spans="2:3" ht="12" customHeight="1" x14ac:dyDescent="0.2">
      <c r="B312" s="1"/>
      <c r="C312" s="1"/>
    </row>
    <row r="313" spans="2:3" ht="12" customHeight="1" x14ac:dyDescent="0.2">
      <c r="B313" s="1"/>
      <c r="C313" s="1"/>
    </row>
    <row r="314" spans="2:3" ht="12" customHeight="1" x14ac:dyDescent="0.2">
      <c r="B314" s="1"/>
      <c r="C314" s="1"/>
    </row>
    <row r="315" spans="2:3" ht="12" customHeight="1" x14ac:dyDescent="0.2">
      <c r="B315" s="1"/>
      <c r="C315" s="1"/>
    </row>
    <row r="316" spans="2:3" ht="12" customHeight="1" x14ac:dyDescent="0.2">
      <c r="B316" s="1"/>
      <c r="C316" s="1"/>
    </row>
    <row r="317" spans="2:3" ht="12" customHeight="1" x14ac:dyDescent="0.2">
      <c r="B317" s="1"/>
      <c r="C317" s="1"/>
    </row>
    <row r="318" spans="2:3" ht="12" customHeight="1" x14ac:dyDescent="0.2">
      <c r="B318" s="1"/>
      <c r="C318" s="1"/>
    </row>
    <row r="319" spans="2:3" ht="12" customHeight="1" x14ac:dyDescent="0.2">
      <c r="B319" s="1"/>
      <c r="C319" s="1"/>
    </row>
    <row r="320" spans="2:3" ht="12" customHeight="1" x14ac:dyDescent="0.2">
      <c r="B320" s="1"/>
      <c r="C320" s="1"/>
    </row>
    <row r="321" spans="2:3" ht="12" customHeight="1" x14ac:dyDescent="0.2">
      <c r="B321" s="1"/>
      <c r="C321" s="1"/>
    </row>
    <row r="322" spans="2:3" ht="12" customHeight="1" x14ac:dyDescent="0.2">
      <c r="B322" s="1"/>
      <c r="C322" s="1"/>
    </row>
    <row r="323" spans="2:3" ht="12" customHeight="1" x14ac:dyDescent="0.2">
      <c r="B323" s="1"/>
      <c r="C323" s="1"/>
    </row>
    <row r="324" spans="2:3" ht="12" customHeight="1" x14ac:dyDescent="0.2">
      <c r="B324" s="1"/>
      <c r="C324" s="1"/>
    </row>
    <row r="325" spans="2:3" ht="12" customHeight="1" x14ac:dyDescent="0.2">
      <c r="B325" s="1"/>
      <c r="C325" s="1"/>
    </row>
    <row r="326" spans="2:3" ht="12" customHeight="1" x14ac:dyDescent="0.2">
      <c r="B326" s="1"/>
      <c r="C326" s="1"/>
    </row>
    <row r="327" spans="2:3" ht="12" customHeight="1" x14ac:dyDescent="0.2">
      <c r="B327" s="1"/>
      <c r="C327" s="1"/>
    </row>
    <row r="328" spans="2:3" ht="12" customHeight="1" x14ac:dyDescent="0.2">
      <c r="B328" s="1"/>
      <c r="C328" s="1"/>
    </row>
    <row r="329" spans="2:3" ht="12" customHeight="1" x14ac:dyDescent="0.2">
      <c r="B329" s="1"/>
      <c r="C329" s="1"/>
    </row>
    <row r="330" spans="2:3" ht="12" customHeight="1" x14ac:dyDescent="0.2">
      <c r="B330" s="1"/>
      <c r="C330" s="1"/>
    </row>
    <row r="331" spans="2:3" ht="12" customHeight="1" x14ac:dyDescent="0.2">
      <c r="B331" s="1"/>
      <c r="C331" s="1"/>
    </row>
    <row r="332" spans="2:3" ht="12" customHeight="1" x14ac:dyDescent="0.2">
      <c r="B332" s="1"/>
      <c r="C332" s="1"/>
    </row>
    <row r="333" spans="2:3" ht="12" customHeight="1" x14ac:dyDescent="0.2">
      <c r="B333" s="1"/>
      <c r="C333" s="1"/>
    </row>
    <row r="334" spans="2:3" ht="12" customHeight="1" x14ac:dyDescent="0.2">
      <c r="B334" s="1"/>
      <c r="C334" s="1"/>
    </row>
    <row r="335" spans="2:3" ht="12" customHeight="1" x14ac:dyDescent="0.2">
      <c r="B335" s="1"/>
      <c r="C335" s="1"/>
    </row>
    <row r="336" spans="2:3" ht="12" customHeight="1" x14ac:dyDescent="0.2">
      <c r="B336" s="1"/>
      <c r="C336" s="1"/>
    </row>
    <row r="337" spans="2:3" ht="12" customHeight="1" x14ac:dyDescent="0.2">
      <c r="B337" s="1"/>
      <c r="C337" s="1"/>
    </row>
    <row r="338" spans="2:3" ht="12" customHeight="1" x14ac:dyDescent="0.2">
      <c r="B338" s="1"/>
      <c r="C338" s="1"/>
    </row>
    <row r="339" spans="2:3" ht="12" customHeight="1" x14ac:dyDescent="0.2">
      <c r="B339" s="1"/>
      <c r="C339" s="1"/>
    </row>
    <row r="340" spans="2:3" ht="12" customHeight="1" x14ac:dyDescent="0.2">
      <c r="B340" s="1"/>
      <c r="C340" s="1"/>
    </row>
    <row r="341" spans="2:3" ht="12" customHeight="1" x14ac:dyDescent="0.2">
      <c r="B341" s="1"/>
      <c r="C341" s="1"/>
    </row>
    <row r="342" spans="2:3" ht="12" customHeight="1" x14ac:dyDescent="0.2">
      <c r="B342" s="1"/>
      <c r="C342" s="1"/>
    </row>
    <row r="343" spans="2:3" ht="12" customHeight="1" x14ac:dyDescent="0.2">
      <c r="B343" s="1"/>
      <c r="C343" s="1"/>
    </row>
    <row r="344" spans="2:3" ht="12" customHeight="1" x14ac:dyDescent="0.2">
      <c r="B344" s="1"/>
      <c r="C344" s="1"/>
    </row>
    <row r="345" spans="2:3" ht="12" customHeight="1" x14ac:dyDescent="0.2">
      <c r="B345" s="1"/>
      <c r="C345" s="1"/>
    </row>
    <row r="346" spans="2:3" ht="12" customHeight="1" x14ac:dyDescent="0.2">
      <c r="B346" s="1"/>
      <c r="C346" s="1"/>
    </row>
    <row r="347" spans="2:3" ht="12" customHeight="1" x14ac:dyDescent="0.2">
      <c r="B347" s="1"/>
      <c r="C347" s="1"/>
    </row>
    <row r="348" spans="2:3" ht="12" customHeight="1" x14ac:dyDescent="0.2">
      <c r="B348" s="1"/>
      <c r="C348" s="1"/>
    </row>
    <row r="349" spans="2:3" ht="12" customHeight="1" x14ac:dyDescent="0.2">
      <c r="B349" s="1"/>
      <c r="C349" s="1"/>
    </row>
    <row r="350" spans="2:3" ht="12" customHeight="1" x14ac:dyDescent="0.2">
      <c r="B350" s="1"/>
      <c r="C350" s="1"/>
    </row>
    <row r="351" spans="2:3" ht="12" customHeight="1" x14ac:dyDescent="0.2">
      <c r="B351" s="1"/>
      <c r="C351" s="1"/>
    </row>
    <row r="352" spans="2:3" ht="12" customHeight="1" x14ac:dyDescent="0.2">
      <c r="B352" s="1"/>
      <c r="C352" s="1"/>
    </row>
    <row r="353" spans="2:3" ht="12" customHeight="1" x14ac:dyDescent="0.2">
      <c r="B353" s="1"/>
      <c r="C353" s="1"/>
    </row>
    <row r="354" spans="2:3" ht="12" customHeight="1" x14ac:dyDescent="0.2">
      <c r="B354" s="1"/>
      <c r="C354" s="1"/>
    </row>
    <row r="355" spans="2:3" ht="12" customHeight="1" x14ac:dyDescent="0.2">
      <c r="B355" s="1"/>
      <c r="C355" s="1"/>
    </row>
    <row r="356" spans="2:3" ht="12" customHeight="1" x14ac:dyDescent="0.2">
      <c r="B356" s="1"/>
      <c r="C356" s="1"/>
    </row>
    <row r="357" spans="2:3" ht="12" customHeight="1" x14ac:dyDescent="0.2">
      <c r="B357" s="1"/>
      <c r="C357" s="1"/>
    </row>
    <row r="358" spans="2:3" ht="12" customHeight="1" x14ac:dyDescent="0.2">
      <c r="B358" s="1"/>
      <c r="C358" s="1"/>
    </row>
    <row r="359" spans="2:3" ht="12" customHeight="1" x14ac:dyDescent="0.2">
      <c r="B359" s="1"/>
      <c r="C359" s="1"/>
    </row>
    <row r="360" spans="2:3" ht="12" customHeight="1" x14ac:dyDescent="0.2">
      <c r="B360" s="1"/>
      <c r="C360" s="1"/>
    </row>
    <row r="361" spans="2:3" ht="12" customHeight="1" x14ac:dyDescent="0.2">
      <c r="B361" s="1"/>
      <c r="C361" s="1"/>
    </row>
    <row r="362" spans="2:3" ht="12" customHeight="1" x14ac:dyDescent="0.2">
      <c r="B362" s="1"/>
      <c r="C362" s="1"/>
    </row>
    <row r="363" spans="2:3" ht="12" customHeight="1" x14ac:dyDescent="0.2">
      <c r="B363" s="1"/>
      <c r="C363" s="1"/>
    </row>
    <row r="364" spans="2:3" ht="12" customHeight="1" x14ac:dyDescent="0.2">
      <c r="B364" s="1"/>
      <c r="C364" s="1"/>
    </row>
    <row r="365" spans="2:3" ht="12" customHeight="1" x14ac:dyDescent="0.2">
      <c r="B365" s="1"/>
      <c r="C365" s="1"/>
    </row>
    <row r="366" spans="2:3" ht="12" customHeight="1" x14ac:dyDescent="0.2">
      <c r="B366" s="1"/>
      <c r="C366" s="1"/>
    </row>
    <row r="367" spans="2:3" ht="12" customHeight="1" x14ac:dyDescent="0.2">
      <c r="B367" s="1"/>
      <c r="C367" s="1"/>
    </row>
    <row r="368" spans="2:3" ht="12" customHeight="1" x14ac:dyDescent="0.2">
      <c r="B368" s="1"/>
      <c r="C368" s="1"/>
    </row>
    <row r="369" spans="2:3" ht="12" customHeight="1" x14ac:dyDescent="0.2">
      <c r="B369" s="1"/>
      <c r="C369" s="1"/>
    </row>
    <row r="370" spans="2:3" ht="12" customHeight="1" x14ac:dyDescent="0.2">
      <c r="B370" s="1"/>
      <c r="C370" s="1"/>
    </row>
    <row r="371" spans="2:3" ht="12" customHeight="1" x14ac:dyDescent="0.2">
      <c r="B371" s="1"/>
      <c r="C371" s="1"/>
    </row>
    <row r="372" spans="2:3" ht="12" customHeight="1" x14ac:dyDescent="0.2">
      <c r="B372" s="1"/>
      <c r="C372" s="1"/>
    </row>
    <row r="373" spans="2:3" ht="12" customHeight="1" x14ac:dyDescent="0.2">
      <c r="B373" s="1"/>
      <c r="C373" s="1"/>
    </row>
    <row r="374" spans="2:3" ht="12" customHeight="1" x14ac:dyDescent="0.2">
      <c r="B374" s="1"/>
      <c r="C374" s="1"/>
    </row>
    <row r="375" spans="2:3" ht="12" customHeight="1" x14ac:dyDescent="0.2">
      <c r="B375" s="1"/>
      <c r="C375" s="1"/>
    </row>
    <row r="376" spans="2:3" ht="12" customHeight="1" x14ac:dyDescent="0.2">
      <c r="B376" s="1"/>
      <c r="C376" s="1"/>
    </row>
    <row r="377" spans="2:3" ht="12" customHeight="1" x14ac:dyDescent="0.2">
      <c r="B377" s="1"/>
      <c r="C377" s="1"/>
    </row>
    <row r="378" spans="2:3" ht="12" customHeight="1" x14ac:dyDescent="0.2">
      <c r="B378" s="1"/>
      <c r="C378" s="1"/>
    </row>
    <row r="379" spans="2:3" ht="12" customHeight="1" x14ac:dyDescent="0.2">
      <c r="B379" s="1"/>
      <c r="C379" s="1"/>
    </row>
    <row r="380" spans="2:3" ht="12" customHeight="1" x14ac:dyDescent="0.2">
      <c r="B380" s="1"/>
      <c r="C380" s="1"/>
    </row>
    <row r="381" spans="2:3" ht="12" customHeight="1" x14ac:dyDescent="0.2">
      <c r="B381" s="1"/>
      <c r="C381" s="1"/>
    </row>
    <row r="382" spans="2:3" ht="12" customHeight="1" x14ac:dyDescent="0.2">
      <c r="B382" s="1"/>
      <c r="C382" s="1"/>
    </row>
    <row r="383" spans="2:3" ht="12" customHeight="1" x14ac:dyDescent="0.2">
      <c r="B383" s="1"/>
      <c r="C383" s="1"/>
    </row>
    <row r="384" spans="2:3" ht="12" customHeight="1" x14ac:dyDescent="0.2">
      <c r="B384" s="1"/>
      <c r="C384" s="1"/>
    </row>
    <row r="385" spans="2:3" ht="12" customHeight="1" x14ac:dyDescent="0.2">
      <c r="B385" s="1"/>
      <c r="C385" s="1"/>
    </row>
    <row r="386" spans="2:3" ht="12" customHeight="1" x14ac:dyDescent="0.2">
      <c r="B386" s="1"/>
      <c r="C386" s="1"/>
    </row>
    <row r="387" spans="2:3" ht="12" customHeight="1" x14ac:dyDescent="0.2">
      <c r="B387" s="1"/>
      <c r="C387" s="1"/>
    </row>
    <row r="388" spans="2:3" ht="12" customHeight="1" x14ac:dyDescent="0.2">
      <c r="B388" s="1"/>
      <c r="C388" s="1"/>
    </row>
    <row r="389" spans="2:3" ht="12" customHeight="1" x14ac:dyDescent="0.2">
      <c r="B389" s="1"/>
      <c r="C389" s="1"/>
    </row>
    <row r="390" spans="2:3" ht="12" customHeight="1" x14ac:dyDescent="0.2">
      <c r="B390" s="1"/>
      <c r="C390" s="1"/>
    </row>
    <row r="391" spans="2:3" ht="12" customHeight="1" x14ac:dyDescent="0.2">
      <c r="B391" s="1"/>
      <c r="C391" s="1"/>
    </row>
    <row r="392" spans="2:3" ht="12" customHeight="1" x14ac:dyDescent="0.2">
      <c r="B392" s="1"/>
      <c r="C392" s="1"/>
    </row>
    <row r="393" spans="2:3" ht="12" customHeight="1" x14ac:dyDescent="0.2">
      <c r="B393" s="1"/>
      <c r="C393" s="1"/>
    </row>
    <row r="394" spans="2:3" ht="12" customHeight="1" x14ac:dyDescent="0.2">
      <c r="B394" s="1"/>
      <c r="C394" s="1"/>
    </row>
    <row r="395" spans="2:3" ht="12" customHeight="1" x14ac:dyDescent="0.2">
      <c r="B395" s="1"/>
      <c r="C395" s="1"/>
    </row>
    <row r="396" spans="2:3" ht="12" customHeight="1" x14ac:dyDescent="0.2">
      <c r="B396" s="1"/>
      <c r="C396" s="1"/>
    </row>
    <row r="397" spans="2:3" ht="12" customHeight="1" x14ac:dyDescent="0.2">
      <c r="B397" s="1"/>
      <c r="C397" s="1"/>
    </row>
    <row r="398" spans="2:3" ht="12" customHeight="1" x14ac:dyDescent="0.2">
      <c r="B398" s="1"/>
      <c r="C398" s="1"/>
    </row>
    <row r="399" spans="2:3" ht="12" customHeight="1" x14ac:dyDescent="0.2">
      <c r="B399" s="1"/>
      <c r="C399" s="1"/>
    </row>
    <row r="400" spans="2:3" ht="12" customHeight="1" x14ac:dyDescent="0.2">
      <c r="B400" s="1"/>
      <c r="C400" s="1"/>
    </row>
    <row r="401" spans="2:3" ht="12" customHeight="1" x14ac:dyDescent="0.2">
      <c r="B401" s="1"/>
      <c r="C401" s="1"/>
    </row>
    <row r="402" spans="2:3" ht="12" customHeight="1" x14ac:dyDescent="0.2">
      <c r="B402" s="1"/>
      <c r="C402" s="1"/>
    </row>
    <row r="403" spans="2:3" ht="12" customHeight="1" x14ac:dyDescent="0.2">
      <c r="B403" s="1"/>
      <c r="C403" s="1"/>
    </row>
    <row r="404" spans="2:3" ht="12" customHeight="1" x14ac:dyDescent="0.2">
      <c r="B404" s="1"/>
      <c r="C404" s="1"/>
    </row>
    <row r="405" spans="2:3" ht="12" customHeight="1" x14ac:dyDescent="0.2">
      <c r="B405" s="1"/>
      <c r="C405" s="1"/>
    </row>
    <row r="406" spans="2:3" ht="12" customHeight="1" x14ac:dyDescent="0.2">
      <c r="B406" s="1"/>
      <c r="C406" s="1"/>
    </row>
    <row r="407" spans="2:3" ht="12" customHeight="1" x14ac:dyDescent="0.2">
      <c r="B407" s="1"/>
      <c r="C407" s="1"/>
    </row>
    <row r="408" spans="2:3" ht="12" customHeight="1" x14ac:dyDescent="0.2">
      <c r="B408" s="1"/>
      <c r="C408" s="1"/>
    </row>
    <row r="409" spans="2:3" ht="12" customHeight="1" x14ac:dyDescent="0.2">
      <c r="B409" s="1"/>
      <c r="C409" s="1"/>
    </row>
    <row r="410" spans="2:3" ht="12" customHeight="1" x14ac:dyDescent="0.2">
      <c r="B410" s="1"/>
      <c r="C410" s="1"/>
    </row>
    <row r="411" spans="2:3" ht="12" customHeight="1" x14ac:dyDescent="0.2">
      <c r="B411" s="1"/>
      <c r="C411" s="1"/>
    </row>
    <row r="412" spans="2:3" ht="12" customHeight="1" x14ac:dyDescent="0.2">
      <c r="B412" s="1"/>
      <c r="C412" s="1"/>
    </row>
    <row r="413" spans="2:3" ht="12" customHeight="1" x14ac:dyDescent="0.2">
      <c r="B413" s="1"/>
      <c r="C413" s="1"/>
    </row>
    <row r="414" spans="2:3" ht="12" customHeight="1" x14ac:dyDescent="0.2">
      <c r="B414" s="1"/>
      <c r="C414" s="1"/>
    </row>
    <row r="415" spans="2:3" ht="12" customHeight="1" x14ac:dyDescent="0.2">
      <c r="B415" s="1"/>
      <c r="C415" s="1"/>
    </row>
    <row r="416" spans="2:3" ht="12" customHeight="1" x14ac:dyDescent="0.2">
      <c r="B416" s="1"/>
      <c r="C416" s="1"/>
    </row>
    <row r="417" spans="2:3" ht="12" customHeight="1" x14ac:dyDescent="0.2">
      <c r="B417" s="1"/>
      <c r="C417" s="1"/>
    </row>
    <row r="418" spans="2:3" ht="12" customHeight="1" x14ac:dyDescent="0.2">
      <c r="B418" s="1"/>
      <c r="C418" s="1"/>
    </row>
    <row r="419" spans="2:3" ht="12" customHeight="1" x14ac:dyDescent="0.2">
      <c r="B419" s="1"/>
      <c r="C419" s="1"/>
    </row>
    <row r="420" spans="2:3" ht="12" customHeight="1" x14ac:dyDescent="0.2">
      <c r="B420" s="1"/>
      <c r="C420" s="1"/>
    </row>
    <row r="421" spans="2:3" ht="12" customHeight="1" x14ac:dyDescent="0.2">
      <c r="B421" s="1"/>
      <c r="C421" s="1"/>
    </row>
    <row r="422" spans="2:3" ht="12" customHeight="1" x14ac:dyDescent="0.2">
      <c r="B422" s="1"/>
      <c r="C422" s="1"/>
    </row>
    <row r="423" spans="2:3" ht="12" customHeight="1" x14ac:dyDescent="0.2">
      <c r="B423" s="1"/>
      <c r="C423" s="1"/>
    </row>
    <row r="424" spans="2:3" ht="12" customHeight="1" x14ac:dyDescent="0.2">
      <c r="B424" s="1"/>
      <c r="C424" s="1"/>
    </row>
    <row r="425" spans="2:3" ht="12" customHeight="1" x14ac:dyDescent="0.2">
      <c r="B425" s="1"/>
      <c r="C425" s="1"/>
    </row>
    <row r="426" spans="2:3" ht="12" customHeight="1" x14ac:dyDescent="0.2">
      <c r="B426" s="1"/>
      <c r="C426" s="1"/>
    </row>
    <row r="427" spans="2:3" ht="12" customHeight="1" x14ac:dyDescent="0.2">
      <c r="B427" s="1"/>
      <c r="C427" s="1"/>
    </row>
    <row r="428" spans="2:3" ht="12" customHeight="1" x14ac:dyDescent="0.2">
      <c r="B428" s="1"/>
      <c r="C428" s="1"/>
    </row>
    <row r="429" spans="2:3" ht="12" customHeight="1" x14ac:dyDescent="0.2">
      <c r="B429" s="1"/>
      <c r="C429" s="1"/>
    </row>
    <row r="430" spans="2:3" ht="12" customHeight="1" x14ac:dyDescent="0.2">
      <c r="B430" s="1"/>
      <c r="C430" s="1"/>
    </row>
    <row r="431" spans="2:3" ht="12" customHeight="1" x14ac:dyDescent="0.2">
      <c r="B431" s="1"/>
      <c r="C431" s="1"/>
    </row>
    <row r="432" spans="2:3" ht="12" customHeight="1" x14ac:dyDescent="0.2">
      <c r="B432" s="1"/>
      <c r="C432" s="1"/>
    </row>
    <row r="433" spans="2:3" ht="12" customHeight="1" x14ac:dyDescent="0.2">
      <c r="B433" s="1"/>
      <c r="C433" s="1"/>
    </row>
    <row r="434" spans="2:3" ht="12" customHeight="1" x14ac:dyDescent="0.2">
      <c r="B434" s="1"/>
      <c r="C434" s="1"/>
    </row>
    <row r="435" spans="2:3" ht="12" customHeight="1" x14ac:dyDescent="0.2">
      <c r="B435" s="1"/>
      <c r="C435" s="1"/>
    </row>
    <row r="436" spans="2:3" ht="12" customHeight="1" x14ac:dyDescent="0.2">
      <c r="B436" s="1"/>
      <c r="C436" s="1"/>
    </row>
    <row r="437" spans="2:3" ht="12" customHeight="1" x14ac:dyDescent="0.2">
      <c r="B437" s="1"/>
      <c r="C437" s="1"/>
    </row>
    <row r="438" spans="2:3" ht="12" customHeight="1" x14ac:dyDescent="0.2">
      <c r="B438" s="1"/>
      <c r="C438" s="1"/>
    </row>
    <row r="439" spans="2:3" ht="12" customHeight="1" x14ac:dyDescent="0.2">
      <c r="B439" s="1"/>
      <c r="C439" s="1"/>
    </row>
    <row r="440" spans="2:3" ht="12" customHeight="1" x14ac:dyDescent="0.2">
      <c r="B440" s="1"/>
      <c r="C440" s="1"/>
    </row>
    <row r="441" spans="2:3" ht="12" customHeight="1" x14ac:dyDescent="0.2">
      <c r="B441" s="1"/>
      <c r="C441" s="1"/>
    </row>
    <row r="442" spans="2:3" ht="12" customHeight="1" x14ac:dyDescent="0.2">
      <c r="B442" s="1"/>
      <c r="C442" s="1"/>
    </row>
    <row r="443" spans="2:3" ht="12" customHeight="1" x14ac:dyDescent="0.2">
      <c r="B443" s="1"/>
      <c r="C443" s="1"/>
    </row>
    <row r="444" spans="2:3" ht="12" customHeight="1" x14ac:dyDescent="0.2">
      <c r="B444" s="1"/>
      <c r="C444" s="1"/>
    </row>
    <row r="445" spans="2:3" ht="12" customHeight="1" x14ac:dyDescent="0.2">
      <c r="B445" s="1"/>
      <c r="C445" s="1"/>
    </row>
    <row r="446" spans="2:3" ht="12" customHeight="1" x14ac:dyDescent="0.2">
      <c r="B446" s="1"/>
      <c r="C446" s="1"/>
    </row>
    <row r="447" spans="2:3" ht="12" customHeight="1" x14ac:dyDescent="0.2">
      <c r="B447" s="1"/>
      <c r="C447" s="1"/>
    </row>
    <row r="448" spans="2:3" ht="12" customHeight="1" x14ac:dyDescent="0.2">
      <c r="B448" s="1"/>
      <c r="C448" s="1"/>
    </row>
    <row r="449" spans="2:3" ht="12" customHeight="1" x14ac:dyDescent="0.2">
      <c r="B449" s="1"/>
      <c r="C449" s="1"/>
    </row>
    <row r="450" spans="2:3" ht="12" customHeight="1" x14ac:dyDescent="0.2">
      <c r="B450" s="1"/>
      <c r="C450" s="1"/>
    </row>
    <row r="451" spans="2:3" ht="12" customHeight="1" x14ac:dyDescent="0.2">
      <c r="B451" s="1"/>
      <c r="C451" s="1"/>
    </row>
    <row r="452" spans="2:3" ht="12" customHeight="1" x14ac:dyDescent="0.2">
      <c r="B452" s="1"/>
      <c r="C452" s="1"/>
    </row>
    <row r="453" spans="2:3" ht="12" customHeight="1" x14ac:dyDescent="0.2">
      <c r="B453" s="1"/>
      <c r="C453" s="1"/>
    </row>
    <row r="454" spans="2:3" ht="12" customHeight="1" x14ac:dyDescent="0.2">
      <c r="B454" s="1"/>
      <c r="C454" s="1"/>
    </row>
    <row r="455" spans="2:3" ht="12" customHeight="1" x14ac:dyDescent="0.2">
      <c r="B455" s="1"/>
      <c r="C455" s="1"/>
    </row>
    <row r="456" spans="2:3" ht="12" customHeight="1" x14ac:dyDescent="0.2">
      <c r="B456" s="1"/>
      <c r="C456" s="1"/>
    </row>
    <row r="457" spans="2:3" ht="12" customHeight="1" x14ac:dyDescent="0.2">
      <c r="B457" s="1"/>
      <c r="C457" s="1"/>
    </row>
    <row r="458" spans="2:3" ht="12" customHeight="1" x14ac:dyDescent="0.2">
      <c r="B458" s="1"/>
      <c r="C458" s="1"/>
    </row>
    <row r="459" spans="2:3" ht="12" customHeight="1" x14ac:dyDescent="0.2">
      <c r="B459" s="1"/>
      <c r="C459" s="1"/>
    </row>
    <row r="460" spans="2:3" ht="12" customHeight="1" x14ac:dyDescent="0.2">
      <c r="B460" s="1"/>
      <c r="C460" s="1"/>
    </row>
    <row r="461" spans="2:3" ht="12" customHeight="1" x14ac:dyDescent="0.2">
      <c r="B461" s="1"/>
      <c r="C461" s="1"/>
    </row>
    <row r="462" spans="2:3" ht="12" customHeight="1" x14ac:dyDescent="0.2">
      <c r="B462" s="1"/>
      <c r="C462" s="1"/>
    </row>
    <row r="463" spans="2:3" ht="12" customHeight="1" x14ac:dyDescent="0.2">
      <c r="B463" s="1"/>
      <c r="C463" s="1"/>
    </row>
    <row r="464" spans="2:3" ht="12" customHeight="1" x14ac:dyDescent="0.2">
      <c r="B464" s="1"/>
      <c r="C464" s="1"/>
    </row>
    <row r="465" spans="2:3" ht="12" customHeight="1" x14ac:dyDescent="0.2">
      <c r="B465" s="1"/>
      <c r="C465" s="1"/>
    </row>
    <row r="466" spans="2:3" ht="12" customHeight="1" x14ac:dyDescent="0.2">
      <c r="B466" s="1"/>
      <c r="C466" s="1"/>
    </row>
    <row r="467" spans="2:3" ht="12" customHeight="1" x14ac:dyDescent="0.2">
      <c r="B467" s="1"/>
      <c r="C467" s="1"/>
    </row>
    <row r="468" spans="2:3" ht="12" customHeight="1" x14ac:dyDescent="0.2">
      <c r="B468" s="1"/>
      <c r="C468" s="1"/>
    </row>
    <row r="469" spans="2:3" ht="12" customHeight="1" x14ac:dyDescent="0.2">
      <c r="B469" s="1"/>
      <c r="C469" s="1"/>
    </row>
    <row r="470" spans="2:3" ht="12" customHeight="1" x14ac:dyDescent="0.2">
      <c r="B470" s="1"/>
      <c r="C470" s="1"/>
    </row>
    <row r="471" spans="2:3" ht="12" customHeight="1" x14ac:dyDescent="0.2">
      <c r="B471" s="1"/>
      <c r="C471" s="1"/>
    </row>
    <row r="472" spans="2:3" ht="12" customHeight="1" x14ac:dyDescent="0.2">
      <c r="B472" s="1"/>
      <c r="C472" s="1"/>
    </row>
    <row r="473" spans="2:3" ht="12" customHeight="1" x14ac:dyDescent="0.2">
      <c r="B473" s="1"/>
      <c r="C473" s="1"/>
    </row>
    <row r="474" spans="2:3" ht="12" customHeight="1" x14ac:dyDescent="0.2">
      <c r="B474" s="1"/>
      <c r="C474" s="1"/>
    </row>
    <row r="475" spans="2:3" ht="12" customHeight="1" x14ac:dyDescent="0.2">
      <c r="B475" s="1"/>
      <c r="C475" s="1"/>
    </row>
    <row r="476" spans="2:3" ht="12" customHeight="1" x14ac:dyDescent="0.2">
      <c r="B476" s="1"/>
      <c r="C476" s="1"/>
    </row>
    <row r="477" spans="2:3" ht="12" customHeight="1" x14ac:dyDescent="0.2">
      <c r="B477" s="1"/>
      <c r="C477" s="1"/>
    </row>
    <row r="478" spans="2:3" ht="12" customHeight="1" x14ac:dyDescent="0.2">
      <c r="B478" s="1"/>
      <c r="C478" s="1"/>
    </row>
    <row r="479" spans="2:3" ht="12" customHeight="1" x14ac:dyDescent="0.2">
      <c r="B479" s="1"/>
      <c r="C479" s="1"/>
    </row>
    <row r="480" spans="2:3" ht="12" customHeight="1" x14ac:dyDescent="0.2">
      <c r="B480" s="1"/>
      <c r="C480" s="1"/>
    </row>
    <row r="481" spans="2:3" ht="12" customHeight="1" x14ac:dyDescent="0.2">
      <c r="B481" s="1"/>
      <c r="C481" s="1"/>
    </row>
    <row r="482" spans="2:3" ht="12" customHeight="1" x14ac:dyDescent="0.2">
      <c r="B482" s="1"/>
      <c r="C482" s="1"/>
    </row>
    <row r="483" spans="2:3" ht="12" customHeight="1" x14ac:dyDescent="0.2">
      <c r="B483" s="1"/>
      <c r="C483" s="1"/>
    </row>
    <row r="484" spans="2:3" ht="12" customHeight="1" x14ac:dyDescent="0.2">
      <c r="B484" s="1"/>
      <c r="C484" s="1"/>
    </row>
    <row r="485" spans="2:3" ht="12" customHeight="1" x14ac:dyDescent="0.2">
      <c r="B485" s="1"/>
      <c r="C485" s="1"/>
    </row>
    <row r="486" spans="2:3" ht="12" customHeight="1" x14ac:dyDescent="0.2">
      <c r="B486" s="1"/>
      <c r="C486" s="1"/>
    </row>
    <row r="487" spans="2:3" ht="12" customHeight="1" x14ac:dyDescent="0.2">
      <c r="B487" s="1"/>
      <c r="C487" s="1"/>
    </row>
    <row r="488" spans="2:3" ht="12" customHeight="1" x14ac:dyDescent="0.2">
      <c r="B488" s="1"/>
      <c r="C488" s="1"/>
    </row>
    <row r="489" spans="2:3" ht="12" customHeight="1" x14ac:dyDescent="0.2">
      <c r="B489" s="1"/>
      <c r="C489" s="1"/>
    </row>
    <row r="490" spans="2:3" ht="12" customHeight="1" x14ac:dyDescent="0.2">
      <c r="B490" s="1"/>
      <c r="C490" s="1"/>
    </row>
    <row r="491" spans="2:3" ht="12" customHeight="1" x14ac:dyDescent="0.2">
      <c r="B491" s="1"/>
      <c r="C491" s="1"/>
    </row>
    <row r="492" spans="2:3" ht="12" customHeight="1" x14ac:dyDescent="0.2">
      <c r="B492" s="1"/>
      <c r="C492" s="1"/>
    </row>
    <row r="493" spans="2:3" ht="12" customHeight="1" x14ac:dyDescent="0.2">
      <c r="B493" s="1"/>
      <c r="C493" s="1"/>
    </row>
    <row r="494" spans="2:3" ht="12" customHeight="1" x14ac:dyDescent="0.2">
      <c r="B494" s="1"/>
      <c r="C494" s="1"/>
    </row>
    <row r="495" spans="2:3" ht="12" customHeight="1" x14ac:dyDescent="0.2">
      <c r="B495" s="1"/>
      <c r="C495" s="1"/>
    </row>
    <row r="496" spans="2:3" ht="12" customHeight="1" x14ac:dyDescent="0.2">
      <c r="B496" s="1"/>
      <c r="C496" s="1"/>
    </row>
    <row r="497" spans="2:3" ht="12" customHeight="1" x14ac:dyDescent="0.2">
      <c r="B497" s="1"/>
      <c r="C497" s="1"/>
    </row>
    <row r="498" spans="2:3" ht="12" customHeight="1" x14ac:dyDescent="0.2">
      <c r="B498" s="1"/>
      <c r="C498" s="1"/>
    </row>
    <row r="499" spans="2:3" ht="12" customHeight="1" x14ac:dyDescent="0.2">
      <c r="B499" s="1"/>
      <c r="C499" s="1"/>
    </row>
    <row r="500" spans="2:3" ht="12" customHeight="1" x14ac:dyDescent="0.2">
      <c r="B500" s="1"/>
      <c r="C500" s="1"/>
    </row>
    <row r="501" spans="2:3" ht="12" customHeight="1" x14ac:dyDescent="0.2">
      <c r="B501" s="1"/>
      <c r="C501" s="1"/>
    </row>
    <row r="502" spans="2:3" ht="12" customHeight="1" x14ac:dyDescent="0.2">
      <c r="B502" s="1"/>
      <c r="C502" s="1"/>
    </row>
    <row r="503" spans="2:3" ht="12" customHeight="1" x14ac:dyDescent="0.2">
      <c r="B503" s="1"/>
      <c r="C503" s="1"/>
    </row>
    <row r="504" spans="2:3" ht="12" customHeight="1" x14ac:dyDescent="0.2">
      <c r="B504" s="1"/>
      <c r="C504" s="1"/>
    </row>
    <row r="505" spans="2:3" ht="12" customHeight="1" x14ac:dyDescent="0.2">
      <c r="B505" s="1"/>
      <c r="C505" s="1"/>
    </row>
    <row r="506" spans="2:3" ht="12" customHeight="1" x14ac:dyDescent="0.2">
      <c r="B506" s="1"/>
      <c r="C506" s="1"/>
    </row>
    <row r="507" spans="2:3" ht="12" customHeight="1" x14ac:dyDescent="0.2">
      <c r="B507" s="1"/>
      <c r="C507" s="1"/>
    </row>
    <row r="508" spans="2:3" ht="12" customHeight="1" x14ac:dyDescent="0.2">
      <c r="B508" s="1"/>
      <c r="C508" s="1"/>
    </row>
    <row r="509" spans="2:3" ht="12" customHeight="1" x14ac:dyDescent="0.2">
      <c r="B509" s="1"/>
      <c r="C509" s="1"/>
    </row>
    <row r="510" spans="2:3" ht="12" customHeight="1" x14ac:dyDescent="0.2">
      <c r="B510" s="1"/>
      <c r="C510" s="1"/>
    </row>
    <row r="511" spans="2:3" ht="12" customHeight="1" x14ac:dyDescent="0.2">
      <c r="B511" s="1"/>
      <c r="C511" s="1"/>
    </row>
    <row r="512" spans="2:3" ht="12" customHeight="1" x14ac:dyDescent="0.2">
      <c r="B512" s="1"/>
      <c r="C512" s="1"/>
    </row>
    <row r="513" spans="2:3" ht="12" customHeight="1" x14ac:dyDescent="0.2">
      <c r="B513" s="1"/>
      <c r="C513" s="1"/>
    </row>
    <row r="514" spans="2:3" ht="12" customHeight="1" x14ac:dyDescent="0.2">
      <c r="B514" s="1"/>
      <c r="C514" s="1"/>
    </row>
    <row r="515" spans="2:3" ht="12" customHeight="1" x14ac:dyDescent="0.2">
      <c r="B515" s="1"/>
      <c r="C515" s="1"/>
    </row>
    <row r="516" spans="2:3" ht="12" customHeight="1" x14ac:dyDescent="0.2">
      <c r="B516" s="1"/>
      <c r="C516" s="1"/>
    </row>
    <row r="517" spans="2:3" ht="12" customHeight="1" x14ac:dyDescent="0.2">
      <c r="B517" s="1"/>
      <c r="C517" s="1"/>
    </row>
    <row r="518" spans="2:3" ht="12" customHeight="1" x14ac:dyDescent="0.2">
      <c r="B518" s="1"/>
      <c r="C518" s="1"/>
    </row>
    <row r="519" spans="2:3" ht="12" customHeight="1" x14ac:dyDescent="0.2">
      <c r="B519" s="1"/>
      <c r="C519" s="1"/>
    </row>
    <row r="520" spans="2:3" ht="12" customHeight="1" x14ac:dyDescent="0.2">
      <c r="B520" s="1"/>
      <c r="C520" s="1"/>
    </row>
    <row r="521" spans="2:3" ht="12" customHeight="1" x14ac:dyDescent="0.2">
      <c r="B521" s="1"/>
      <c r="C521" s="1"/>
    </row>
    <row r="522" spans="2:3" ht="12" customHeight="1" x14ac:dyDescent="0.2">
      <c r="B522" s="1"/>
      <c r="C522" s="1"/>
    </row>
    <row r="523" spans="2:3" ht="12" customHeight="1" x14ac:dyDescent="0.2">
      <c r="B523" s="1"/>
      <c r="C523" s="1"/>
    </row>
    <row r="524" spans="2:3" ht="12" customHeight="1" x14ac:dyDescent="0.2">
      <c r="B524" s="1"/>
      <c r="C524" s="1"/>
    </row>
    <row r="525" spans="2:3" ht="12" customHeight="1" x14ac:dyDescent="0.2">
      <c r="B525" s="1"/>
      <c r="C525" s="1"/>
    </row>
    <row r="526" spans="2:3" ht="12" customHeight="1" x14ac:dyDescent="0.2">
      <c r="B526" s="1"/>
      <c r="C526" s="1"/>
    </row>
    <row r="527" spans="2:3" ht="12" customHeight="1" x14ac:dyDescent="0.2">
      <c r="B527" s="1"/>
      <c r="C527" s="1"/>
    </row>
    <row r="528" spans="2:3" ht="12" customHeight="1" x14ac:dyDescent="0.2">
      <c r="B528" s="1"/>
      <c r="C528" s="1"/>
    </row>
    <row r="529" spans="2:3" ht="12" customHeight="1" x14ac:dyDescent="0.2">
      <c r="B529" s="1"/>
      <c r="C529" s="1"/>
    </row>
    <row r="530" spans="2:3" ht="12" customHeight="1" x14ac:dyDescent="0.2">
      <c r="B530" s="1"/>
      <c r="C530" s="1"/>
    </row>
    <row r="531" spans="2:3" ht="12" customHeight="1" x14ac:dyDescent="0.2">
      <c r="B531" s="1"/>
      <c r="C531" s="1"/>
    </row>
    <row r="532" spans="2:3" ht="12" customHeight="1" x14ac:dyDescent="0.2">
      <c r="B532" s="1"/>
      <c r="C532" s="1"/>
    </row>
    <row r="533" spans="2:3" ht="12" customHeight="1" x14ac:dyDescent="0.2">
      <c r="B533" s="1"/>
      <c r="C533" s="1"/>
    </row>
    <row r="534" spans="2:3" ht="12" customHeight="1" x14ac:dyDescent="0.2">
      <c r="B534" s="1"/>
      <c r="C534" s="1"/>
    </row>
    <row r="535" spans="2:3" ht="12" customHeight="1" x14ac:dyDescent="0.2">
      <c r="B535" s="1"/>
      <c r="C535" s="1"/>
    </row>
    <row r="536" spans="2:3" ht="12" customHeight="1" x14ac:dyDescent="0.2">
      <c r="B536" s="1"/>
      <c r="C536" s="1"/>
    </row>
    <row r="537" spans="2:3" ht="12" customHeight="1" x14ac:dyDescent="0.2">
      <c r="B537" s="1"/>
      <c r="C537" s="1"/>
    </row>
    <row r="538" spans="2:3" ht="12" customHeight="1" x14ac:dyDescent="0.2">
      <c r="B538" s="1"/>
      <c r="C538" s="1"/>
    </row>
    <row r="539" spans="2:3" ht="12" customHeight="1" x14ac:dyDescent="0.2">
      <c r="B539" s="1"/>
      <c r="C539" s="1"/>
    </row>
    <row r="540" spans="2:3" ht="12" customHeight="1" x14ac:dyDescent="0.2">
      <c r="B540" s="1"/>
      <c r="C540" s="1"/>
    </row>
    <row r="541" spans="2:3" ht="12" customHeight="1" x14ac:dyDescent="0.2">
      <c r="B541" s="1"/>
      <c r="C541" s="1"/>
    </row>
    <row r="542" spans="2:3" ht="12" customHeight="1" x14ac:dyDescent="0.2">
      <c r="B542" s="1"/>
      <c r="C542" s="1"/>
    </row>
    <row r="543" spans="2:3" ht="12" customHeight="1" x14ac:dyDescent="0.2">
      <c r="B543" s="1"/>
      <c r="C543" s="1"/>
    </row>
    <row r="544" spans="2:3" ht="12" customHeight="1" x14ac:dyDescent="0.2">
      <c r="B544" s="1"/>
      <c r="C544" s="1"/>
    </row>
    <row r="545" spans="2:3" ht="12" customHeight="1" x14ac:dyDescent="0.2">
      <c r="B545" s="1"/>
      <c r="C545" s="1"/>
    </row>
    <row r="546" spans="2:3" ht="12" customHeight="1" x14ac:dyDescent="0.2">
      <c r="B546" s="1"/>
      <c r="C546" s="1"/>
    </row>
    <row r="547" spans="2:3" ht="12" customHeight="1" x14ac:dyDescent="0.2">
      <c r="B547" s="1"/>
      <c r="C547" s="1"/>
    </row>
    <row r="548" spans="2:3" ht="12" customHeight="1" x14ac:dyDescent="0.2">
      <c r="B548" s="1"/>
      <c r="C548" s="1"/>
    </row>
    <row r="549" spans="2:3" ht="12" customHeight="1" x14ac:dyDescent="0.2">
      <c r="B549" s="1"/>
      <c r="C549" s="1"/>
    </row>
    <row r="550" spans="2:3" ht="12" customHeight="1" x14ac:dyDescent="0.2">
      <c r="B550" s="1"/>
      <c r="C550" s="1"/>
    </row>
    <row r="551" spans="2:3" ht="12" customHeight="1" x14ac:dyDescent="0.2">
      <c r="B551" s="1"/>
      <c r="C551" s="1"/>
    </row>
    <row r="552" spans="2:3" ht="12" customHeight="1" x14ac:dyDescent="0.2">
      <c r="B552" s="1"/>
      <c r="C552" s="1"/>
    </row>
    <row r="553" spans="2:3" ht="12" customHeight="1" x14ac:dyDescent="0.2">
      <c r="B553" s="1"/>
      <c r="C553" s="1"/>
    </row>
    <row r="554" spans="2:3" ht="12" customHeight="1" x14ac:dyDescent="0.2">
      <c r="B554" s="1"/>
      <c r="C554" s="1"/>
    </row>
    <row r="555" spans="2:3" ht="12" customHeight="1" x14ac:dyDescent="0.2">
      <c r="B555" s="1"/>
      <c r="C555" s="1"/>
    </row>
    <row r="556" spans="2:3" ht="12" customHeight="1" x14ac:dyDescent="0.2">
      <c r="B556" s="1"/>
      <c r="C556" s="1"/>
    </row>
    <row r="557" spans="2:3" ht="12" customHeight="1" x14ac:dyDescent="0.2">
      <c r="B557" s="1"/>
      <c r="C557" s="1"/>
    </row>
    <row r="558" spans="2:3" ht="12" customHeight="1" x14ac:dyDescent="0.2">
      <c r="B558" s="1"/>
      <c r="C558" s="1"/>
    </row>
    <row r="559" spans="2:3" ht="12" customHeight="1" x14ac:dyDescent="0.2">
      <c r="B559" s="1"/>
      <c r="C559" s="1"/>
    </row>
    <row r="560" spans="2:3" ht="12" customHeight="1" x14ac:dyDescent="0.2">
      <c r="B560" s="1"/>
      <c r="C560" s="1"/>
    </row>
    <row r="561" spans="2:3" ht="12" customHeight="1" x14ac:dyDescent="0.2">
      <c r="B561" s="1"/>
      <c r="C561" s="1"/>
    </row>
    <row r="562" spans="2:3" ht="12" customHeight="1" x14ac:dyDescent="0.2">
      <c r="B562" s="1"/>
      <c r="C562" s="1"/>
    </row>
    <row r="563" spans="2:3" ht="12" customHeight="1" x14ac:dyDescent="0.2">
      <c r="B563" s="1"/>
      <c r="C563" s="1"/>
    </row>
    <row r="564" spans="2:3" ht="12" customHeight="1" x14ac:dyDescent="0.2">
      <c r="B564" s="1"/>
      <c r="C564" s="1"/>
    </row>
    <row r="565" spans="2:3" ht="12" customHeight="1" x14ac:dyDescent="0.2">
      <c r="B565" s="1"/>
      <c r="C565" s="1"/>
    </row>
    <row r="566" spans="2:3" ht="12" customHeight="1" x14ac:dyDescent="0.2">
      <c r="B566" s="1"/>
      <c r="C566" s="1"/>
    </row>
    <row r="567" spans="2:3" ht="12" customHeight="1" x14ac:dyDescent="0.2">
      <c r="B567" s="1"/>
      <c r="C567" s="1"/>
    </row>
    <row r="568" spans="2:3" ht="12" customHeight="1" x14ac:dyDescent="0.2">
      <c r="B568" s="1"/>
      <c r="C568" s="1"/>
    </row>
    <row r="569" spans="2:3" ht="12" customHeight="1" x14ac:dyDescent="0.2">
      <c r="B569" s="1"/>
      <c r="C569" s="1"/>
    </row>
    <row r="570" spans="2:3" ht="12" customHeight="1" x14ac:dyDescent="0.2">
      <c r="B570" s="1"/>
      <c r="C570" s="1"/>
    </row>
    <row r="571" spans="2:3" ht="12" customHeight="1" x14ac:dyDescent="0.2">
      <c r="B571" s="1"/>
      <c r="C571" s="1"/>
    </row>
    <row r="572" spans="2:3" ht="12" customHeight="1" x14ac:dyDescent="0.2">
      <c r="B572" s="1"/>
      <c r="C572" s="1"/>
    </row>
    <row r="573" spans="2:3" ht="12" customHeight="1" x14ac:dyDescent="0.2">
      <c r="B573" s="1"/>
      <c r="C573" s="1"/>
    </row>
    <row r="574" spans="2:3" ht="12" customHeight="1" x14ac:dyDescent="0.2">
      <c r="B574" s="1"/>
      <c r="C574" s="1"/>
    </row>
    <row r="575" spans="2:3" ht="12" customHeight="1" x14ac:dyDescent="0.2">
      <c r="B575" s="1"/>
      <c r="C575" s="1"/>
    </row>
    <row r="576" spans="2:3" ht="12" customHeight="1" x14ac:dyDescent="0.2">
      <c r="B576" s="1"/>
      <c r="C576" s="1"/>
    </row>
    <row r="577" spans="2:3" ht="12" customHeight="1" x14ac:dyDescent="0.2">
      <c r="B577" s="1"/>
      <c r="C577" s="1"/>
    </row>
    <row r="578" spans="2:3" ht="12" customHeight="1" x14ac:dyDescent="0.2">
      <c r="B578" s="1"/>
      <c r="C578" s="1"/>
    </row>
    <row r="579" spans="2:3" ht="12" customHeight="1" x14ac:dyDescent="0.2">
      <c r="B579" s="1"/>
      <c r="C579" s="1"/>
    </row>
    <row r="580" spans="2:3" ht="12" customHeight="1" x14ac:dyDescent="0.2">
      <c r="B580" s="1"/>
      <c r="C580" s="1"/>
    </row>
    <row r="581" spans="2:3" ht="12" customHeight="1" x14ac:dyDescent="0.2">
      <c r="B581" s="1"/>
      <c r="C581" s="1"/>
    </row>
    <row r="582" spans="2:3" ht="12" customHeight="1" x14ac:dyDescent="0.2">
      <c r="B582" s="1"/>
      <c r="C582" s="1"/>
    </row>
    <row r="583" spans="2:3" ht="12" customHeight="1" x14ac:dyDescent="0.2">
      <c r="B583" s="1"/>
      <c r="C583" s="1"/>
    </row>
    <row r="584" spans="2:3" ht="12" customHeight="1" x14ac:dyDescent="0.2">
      <c r="B584" s="1"/>
      <c r="C584" s="1"/>
    </row>
    <row r="585" spans="2:3" ht="12" customHeight="1" x14ac:dyDescent="0.2">
      <c r="B585" s="1"/>
      <c r="C585" s="1"/>
    </row>
    <row r="586" spans="2:3" ht="12" customHeight="1" x14ac:dyDescent="0.2">
      <c r="B586" s="1"/>
      <c r="C586" s="1"/>
    </row>
    <row r="587" spans="2:3" ht="12" customHeight="1" x14ac:dyDescent="0.2">
      <c r="B587" s="1"/>
      <c r="C587" s="1"/>
    </row>
    <row r="588" spans="2:3" ht="12" customHeight="1" x14ac:dyDescent="0.2">
      <c r="B588" s="1"/>
      <c r="C588" s="1"/>
    </row>
    <row r="589" spans="2:3" ht="12" customHeight="1" x14ac:dyDescent="0.2">
      <c r="B589" s="1"/>
      <c r="C589" s="1"/>
    </row>
    <row r="590" spans="2:3" ht="12" customHeight="1" x14ac:dyDescent="0.2">
      <c r="B590" s="1"/>
      <c r="C590" s="1"/>
    </row>
    <row r="591" spans="2:3" ht="12" customHeight="1" x14ac:dyDescent="0.2">
      <c r="B591" s="1"/>
      <c r="C591" s="1"/>
    </row>
    <row r="592" spans="2:3" ht="12" customHeight="1" x14ac:dyDescent="0.2">
      <c r="B592" s="1"/>
      <c r="C592" s="1"/>
    </row>
    <row r="593" spans="2:3" ht="12" customHeight="1" x14ac:dyDescent="0.2">
      <c r="B593" s="1"/>
      <c r="C593" s="1"/>
    </row>
    <row r="594" spans="2:3" ht="12" customHeight="1" x14ac:dyDescent="0.2">
      <c r="B594" s="1"/>
      <c r="C594" s="1"/>
    </row>
    <row r="595" spans="2:3" ht="12" customHeight="1" x14ac:dyDescent="0.2">
      <c r="B595" s="1"/>
      <c r="C595" s="1"/>
    </row>
    <row r="596" spans="2:3" ht="12" customHeight="1" x14ac:dyDescent="0.2">
      <c r="B596" s="1"/>
      <c r="C596" s="1"/>
    </row>
    <row r="597" spans="2:3" ht="12" customHeight="1" x14ac:dyDescent="0.2">
      <c r="B597" s="1"/>
      <c r="C597" s="1"/>
    </row>
    <row r="598" spans="2:3" ht="12" customHeight="1" x14ac:dyDescent="0.2">
      <c r="B598" s="1"/>
      <c r="C598" s="1"/>
    </row>
    <row r="599" spans="2:3" ht="12" customHeight="1" x14ac:dyDescent="0.2">
      <c r="B599" s="1"/>
      <c r="C599" s="1"/>
    </row>
    <row r="600" spans="2:3" ht="12" customHeight="1" x14ac:dyDescent="0.2">
      <c r="B600" s="1"/>
      <c r="C600" s="1"/>
    </row>
    <row r="601" spans="2:3" ht="12" customHeight="1" x14ac:dyDescent="0.2">
      <c r="B601" s="1"/>
      <c r="C601" s="1"/>
    </row>
    <row r="602" spans="2:3" ht="12" customHeight="1" x14ac:dyDescent="0.2">
      <c r="B602" s="1"/>
      <c r="C602" s="1"/>
    </row>
    <row r="603" spans="2:3" ht="12" customHeight="1" x14ac:dyDescent="0.2">
      <c r="B603" s="1"/>
      <c r="C603" s="1"/>
    </row>
    <row r="604" spans="2:3" ht="12" customHeight="1" x14ac:dyDescent="0.2">
      <c r="B604" s="1"/>
      <c r="C604" s="1"/>
    </row>
    <row r="605" spans="2:3" ht="12" customHeight="1" x14ac:dyDescent="0.2">
      <c r="B605" s="1"/>
      <c r="C605" s="1"/>
    </row>
    <row r="606" spans="2:3" ht="12" customHeight="1" x14ac:dyDescent="0.2">
      <c r="B606" s="1"/>
      <c r="C606" s="1"/>
    </row>
    <row r="607" spans="2:3" ht="12" customHeight="1" x14ac:dyDescent="0.2">
      <c r="B607" s="1"/>
      <c r="C607" s="1"/>
    </row>
    <row r="608" spans="2:3" ht="12" customHeight="1" x14ac:dyDescent="0.2">
      <c r="B608" s="1"/>
      <c r="C608" s="1"/>
    </row>
    <row r="609" spans="2:3" ht="12" customHeight="1" x14ac:dyDescent="0.2">
      <c r="B609" s="1"/>
      <c r="C609" s="1"/>
    </row>
    <row r="610" spans="2:3" ht="12" customHeight="1" x14ac:dyDescent="0.2">
      <c r="B610" s="1"/>
      <c r="C610" s="1"/>
    </row>
    <row r="611" spans="2:3" ht="12" customHeight="1" x14ac:dyDescent="0.2">
      <c r="B611" s="1"/>
      <c r="C611" s="1"/>
    </row>
    <row r="612" spans="2:3" ht="12" customHeight="1" x14ac:dyDescent="0.2">
      <c r="B612" s="1"/>
      <c r="C612" s="1"/>
    </row>
    <row r="613" spans="2:3" ht="12" customHeight="1" x14ac:dyDescent="0.2">
      <c r="B613" s="1"/>
      <c r="C613" s="1"/>
    </row>
    <row r="614" spans="2:3" ht="12" customHeight="1" x14ac:dyDescent="0.2">
      <c r="B614" s="1"/>
      <c r="C614" s="1"/>
    </row>
    <row r="615" spans="2:3" ht="12" customHeight="1" x14ac:dyDescent="0.2">
      <c r="B615" s="1"/>
      <c r="C615" s="1"/>
    </row>
    <row r="616" spans="2:3" ht="12" customHeight="1" x14ac:dyDescent="0.2">
      <c r="B616" s="1"/>
      <c r="C616" s="1"/>
    </row>
    <row r="617" spans="2:3" ht="12" customHeight="1" x14ac:dyDescent="0.2">
      <c r="B617" s="1"/>
      <c r="C617" s="1"/>
    </row>
    <row r="618" spans="2:3" ht="12" customHeight="1" x14ac:dyDescent="0.2">
      <c r="B618" s="1"/>
      <c r="C618" s="1"/>
    </row>
    <row r="619" spans="2:3" ht="12" customHeight="1" x14ac:dyDescent="0.2">
      <c r="B619" s="1"/>
      <c r="C619" s="1"/>
    </row>
    <row r="620" spans="2:3" ht="12" customHeight="1" x14ac:dyDescent="0.2">
      <c r="B620" s="1"/>
      <c r="C620" s="1"/>
    </row>
    <row r="621" spans="2:3" ht="12" customHeight="1" x14ac:dyDescent="0.2">
      <c r="B621" s="1"/>
      <c r="C621" s="1"/>
    </row>
    <row r="622" spans="2:3" ht="12" customHeight="1" x14ac:dyDescent="0.2">
      <c r="B622" s="1"/>
      <c r="C622" s="1"/>
    </row>
    <row r="623" spans="2:3" ht="12" customHeight="1" x14ac:dyDescent="0.2">
      <c r="B623" s="1"/>
      <c r="C623" s="1"/>
    </row>
    <row r="624" spans="2:3" ht="12" customHeight="1" x14ac:dyDescent="0.2">
      <c r="B624" s="1"/>
      <c r="C624" s="1"/>
    </row>
    <row r="625" spans="2:3" ht="12" customHeight="1" x14ac:dyDescent="0.2">
      <c r="B625" s="1"/>
      <c r="C625" s="1"/>
    </row>
    <row r="626" spans="2:3" ht="12" customHeight="1" x14ac:dyDescent="0.2">
      <c r="B626" s="1"/>
      <c r="C626" s="1"/>
    </row>
    <row r="627" spans="2:3" ht="12" customHeight="1" x14ac:dyDescent="0.2">
      <c r="B627" s="1"/>
      <c r="C627" s="1"/>
    </row>
    <row r="628" spans="2:3" ht="12" customHeight="1" x14ac:dyDescent="0.2">
      <c r="B628" s="1"/>
      <c r="C628" s="1"/>
    </row>
    <row r="629" spans="2:3" ht="12" customHeight="1" x14ac:dyDescent="0.2">
      <c r="B629" s="1"/>
      <c r="C629" s="1"/>
    </row>
    <row r="630" spans="2:3" ht="12" customHeight="1" x14ac:dyDescent="0.2">
      <c r="B630" s="1"/>
      <c r="C630" s="1"/>
    </row>
    <row r="631" spans="2:3" ht="12" customHeight="1" x14ac:dyDescent="0.2">
      <c r="B631" s="1"/>
      <c r="C631" s="1"/>
    </row>
    <row r="632" spans="2:3" ht="12" customHeight="1" x14ac:dyDescent="0.2">
      <c r="B632" s="1"/>
      <c r="C632" s="1"/>
    </row>
    <row r="633" spans="2:3" ht="12" customHeight="1" x14ac:dyDescent="0.2">
      <c r="B633" s="1"/>
      <c r="C633" s="1"/>
    </row>
    <row r="634" spans="2:3" ht="12" customHeight="1" x14ac:dyDescent="0.2">
      <c r="B634" s="1"/>
      <c r="C634" s="1"/>
    </row>
    <row r="635" spans="2:3" ht="12" customHeight="1" x14ac:dyDescent="0.2">
      <c r="B635" s="1"/>
      <c r="C635" s="1"/>
    </row>
    <row r="636" spans="2:3" ht="12" customHeight="1" x14ac:dyDescent="0.2">
      <c r="B636" s="1"/>
      <c r="C636" s="1"/>
    </row>
    <row r="637" spans="2:3" ht="12" customHeight="1" x14ac:dyDescent="0.2">
      <c r="B637" s="1"/>
      <c r="C637" s="1"/>
    </row>
    <row r="638" spans="2:3" ht="12" customHeight="1" x14ac:dyDescent="0.2">
      <c r="B638" s="1"/>
      <c r="C638" s="1"/>
    </row>
    <row r="639" spans="2:3" ht="12" customHeight="1" x14ac:dyDescent="0.2">
      <c r="B639" s="1"/>
      <c r="C639" s="1"/>
    </row>
    <row r="640" spans="2:3" ht="12" customHeight="1" x14ac:dyDescent="0.2">
      <c r="B640" s="1"/>
      <c r="C640" s="1"/>
    </row>
    <row r="641" spans="2:3" ht="12" customHeight="1" x14ac:dyDescent="0.2">
      <c r="B641" s="1"/>
      <c r="C641" s="1"/>
    </row>
    <row r="642" spans="2:3" ht="14.1" customHeight="1" x14ac:dyDescent="0.2">
      <c r="B642" s="1"/>
      <c r="C642" s="1"/>
    </row>
    <row r="643" spans="2:3" ht="14.1" customHeight="1" x14ac:dyDescent="0.2">
      <c r="B643" s="1"/>
      <c r="C643" s="1"/>
    </row>
    <row r="644" spans="2:3" ht="14.1" customHeight="1" x14ac:dyDescent="0.2">
      <c r="B644" s="1"/>
      <c r="C644" s="1"/>
    </row>
    <row r="645" spans="2:3" ht="14.1" customHeight="1" x14ac:dyDescent="0.2">
      <c r="B645" s="1"/>
      <c r="C645" s="1"/>
    </row>
    <row r="646" spans="2:3" ht="14.1" customHeight="1" x14ac:dyDescent="0.2">
      <c r="B646" s="1"/>
      <c r="C646" s="1"/>
    </row>
    <row r="647" spans="2:3" ht="14.1" customHeight="1" x14ac:dyDescent="0.2">
      <c r="B647" s="1"/>
      <c r="C647" s="1"/>
    </row>
    <row r="648" spans="2:3" ht="14.1" customHeight="1" x14ac:dyDescent="0.2">
      <c r="B648" s="1"/>
      <c r="C648" s="1"/>
    </row>
    <row r="649" spans="2:3" ht="14.1" customHeight="1" x14ac:dyDescent="0.2">
      <c r="B649" s="1"/>
      <c r="C649" s="1"/>
    </row>
    <row r="650" spans="2:3" ht="14.1" customHeight="1" x14ac:dyDescent="0.2">
      <c r="B650" s="1"/>
      <c r="C650" s="1"/>
    </row>
    <row r="651" spans="2:3" ht="14.1" customHeight="1" x14ac:dyDescent="0.2">
      <c r="B651" s="1"/>
      <c r="C651" s="1"/>
    </row>
    <row r="652" spans="2:3" ht="14.1" customHeight="1" x14ac:dyDescent="0.2">
      <c r="B652" s="1"/>
      <c r="C652" s="1"/>
    </row>
    <row r="653" spans="2:3" ht="14.1" customHeight="1" x14ac:dyDescent="0.2">
      <c r="B653" s="1"/>
      <c r="C653" s="1"/>
    </row>
    <row r="654" spans="2:3" ht="14.1" customHeight="1" x14ac:dyDescent="0.2">
      <c r="B654" s="1"/>
      <c r="C654" s="1"/>
    </row>
    <row r="655" spans="2:3" ht="14.1" customHeight="1" x14ac:dyDescent="0.2">
      <c r="B655" s="1"/>
      <c r="C655" s="1"/>
    </row>
    <row r="656" spans="2:3" ht="14.1" customHeight="1" x14ac:dyDescent="0.2">
      <c r="B656" s="1"/>
      <c r="C656" s="1"/>
    </row>
    <row r="657" spans="2:3" ht="14.1" customHeight="1" x14ac:dyDescent="0.2">
      <c r="B657" s="1"/>
      <c r="C657" s="1"/>
    </row>
    <row r="658" spans="2:3" ht="14.1" customHeight="1" x14ac:dyDescent="0.2">
      <c r="B658" s="1"/>
      <c r="C658" s="1"/>
    </row>
    <row r="659" spans="2:3" ht="14.1" customHeight="1" x14ac:dyDescent="0.2">
      <c r="B659" s="1"/>
      <c r="C659" s="1"/>
    </row>
    <row r="660" spans="2:3" ht="14.1" customHeight="1" x14ac:dyDescent="0.2">
      <c r="B660" s="1"/>
      <c r="C660" s="1"/>
    </row>
    <row r="661" spans="2:3" ht="14.1" customHeight="1" x14ac:dyDescent="0.2">
      <c r="B661" s="1"/>
      <c r="C661" s="1"/>
    </row>
    <row r="662" spans="2:3" ht="14.1" customHeight="1" x14ac:dyDescent="0.2">
      <c r="B662" s="1"/>
      <c r="C662" s="1"/>
    </row>
    <row r="663" spans="2:3" ht="14.1" customHeight="1" x14ac:dyDescent="0.2">
      <c r="B663" s="1"/>
      <c r="C663" s="1"/>
    </row>
    <row r="664" spans="2:3" ht="14.1" customHeight="1" x14ac:dyDescent="0.2">
      <c r="B664" s="1"/>
      <c r="C664" s="1"/>
    </row>
    <row r="665" spans="2:3" ht="14.1" customHeight="1" x14ac:dyDescent="0.2">
      <c r="B665" s="1"/>
      <c r="C665" s="1"/>
    </row>
    <row r="666" spans="2:3" ht="14.1" customHeight="1" x14ac:dyDescent="0.2">
      <c r="B666" s="1"/>
      <c r="C666" s="1"/>
    </row>
    <row r="667" spans="2:3" ht="14.1" customHeight="1" x14ac:dyDescent="0.2">
      <c r="B667" s="1"/>
      <c r="C667" s="1"/>
    </row>
    <row r="668" spans="2:3" ht="14.1" customHeight="1" x14ac:dyDescent="0.2">
      <c r="B668" s="1"/>
      <c r="C668" s="1"/>
    </row>
    <row r="669" spans="2:3" ht="14.1" customHeight="1" x14ac:dyDescent="0.2">
      <c r="B669" s="1"/>
      <c r="C669" s="1"/>
    </row>
    <row r="670" spans="2:3" ht="14.1" customHeight="1" x14ac:dyDescent="0.2">
      <c r="B670" s="1"/>
      <c r="C670" s="1"/>
    </row>
    <row r="671" spans="2:3" ht="14.1" customHeight="1" x14ac:dyDescent="0.2">
      <c r="B671" s="1"/>
      <c r="C671" s="1"/>
    </row>
    <row r="672" spans="2:3" ht="14.1" customHeight="1" x14ac:dyDescent="0.2">
      <c r="B672" s="1"/>
      <c r="C672" s="1"/>
    </row>
    <row r="673" spans="2:3" ht="14.1" customHeight="1" x14ac:dyDescent="0.2">
      <c r="B673" s="1"/>
      <c r="C673" s="1"/>
    </row>
    <row r="674" spans="2:3" ht="14.1" customHeight="1" x14ac:dyDescent="0.2">
      <c r="B674" s="1"/>
      <c r="C674" s="1"/>
    </row>
    <row r="675" spans="2:3" ht="14.1" customHeight="1" x14ac:dyDescent="0.2">
      <c r="B675" s="1"/>
      <c r="C675" s="1"/>
    </row>
    <row r="676" spans="2:3" ht="14.1" customHeight="1" x14ac:dyDescent="0.2">
      <c r="B676" s="1"/>
      <c r="C676" s="1"/>
    </row>
    <row r="677" spans="2:3" ht="14.1" customHeight="1" x14ac:dyDescent="0.2">
      <c r="B677" s="1"/>
      <c r="C677" s="1"/>
    </row>
    <row r="678" spans="2:3" ht="14.1" customHeight="1" x14ac:dyDescent="0.2">
      <c r="B678" s="1"/>
      <c r="C678" s="1"/>
    </row>
    <row r="679" spans="2:3" ht="14.1" customHeight="1" x14ac:dyDescent="0.2">
      <c r="B679" s="1"/>
      <c r="C679" s="1"/>
    </row>
    <row r="680" spans="2:3" ht="14.1" customHeight="1" x14ac:dyDescent="0.2">
      <c r="B680" s="1"/>
      <c r="C680" s="1"/>
    </row>
    <row r="681" spans="2:3" ht="14.1" customHeight="1" x14ac:dyDescent="0.2">
      <c r="B681" s="1"/>
      <c r="C681" s="1"/>
    </row>
    <row r="682" spans="2:3" ht="14.1" customHeight="1" x14ac:dyDescent="0.2">
      <c r="B682" s="1"/>
      <c r="C682" s="1"/>
    </row>
    <row r="683" spans="2:3" ht="14.1" customHeight="1" x14ac:dyDescent="0.2">
      <c r="B683" s="1"/>
      <c r="C683" s="1"/>
    </row>
    <row r="684" spans="2:3" ht="14.1" customHeight="1" x14ac:dyDescent="0.2">
      <c r="B684" s="1"/>
      <c r="C684" s="1"/>
    </row>
    <row r="685" spans="2:3" ht="14.1" customHeight="1" x14ac:dyDescent="0.2">
      <c r="B685" s="1"/>
      <c r="C685" s="1"/>
    </row>
    <row r="686" spans="2:3" ht="14.1" customHeight="1" x14ac:dyDescent="0.2">
      <c r="B686" s="1"/>
      <c r="C686" s="1"/>
    </row>
    <row r="687" spans="2:3" ht="14.1" customHeight="1" x14ac:dyDescent="0.2">
      <c r="B687" s="1"/>
      <c r="C687" s="1"/>
    </row>
    <row r="688" spans="2:3" ht="14.1" customHeight="1" x14ac:dyDescent="0.2">
      <c r="B688" s="1"/>
      <c r="C688" s="1"/>
    </row>
    <row r="689" spans="2:3" ht="14.1" customHeight="1" x14ac:dyDescent="0.2">
      <c r="B689" s="1"/>
      <c r="C689" s="1"/>
    </row>
    <row r="690" spans="2:3" ht="14.1" customHeight="1" x14ac:dyDescent="0.2">
      <c r="B690" s="1"/>
      <c r="C690" s="1"/>
    </row>
    <row r="691" spans="2:3" ht="14.1" customHeight="1" x14ac:dyDescent="0.2">
      <c r="B691" s="1"/>
      <c r="C691" s="1"/>
    </row>
    <row r="692" spans="2:3" ht="14.1" customHeight="1" x14ac:dyDescent="0.2">
      <c r="B692" s="1"/>
      <c r="C692" s="1"/>
    </row>
    <row r="693" spans="2:3" ht="14.1" customHeight="1" x14ac:dyDescent="0.2">
      <c r="B693" s="1"/>
      <c r="C693" s="1"/>
    </row>
    <row r="694" spans="2:3" ht="14.1" customHeight="1" x14ac:dyDescent="0.2">
      <c r="B694" s="1"/>
      <c r="C694" s="1"/>
    </row>
    <row r="695" spans="2:3" ht="14.1" customHeight="1" x14ac:dyDescent="0.2">
      <c r="B695" s="1"/>
      <c r="C695" s="1"/>
    </row>
    <row r="696" spans="2:3" ht="14.1" customHeight="1" x14ac:dyDescent="0.2">
      <c r="B696" s="1"/>
      <c r="C696" s="1"/>
    </row>
    <row r="697" spans="2:3" ht="14.1" customHeight="1" x14ac:dyDescent="0.2">
      <c r="B697" s="1"/>
      <c r="C697" s="1"/>
    </row>
    <row r="698" spans="2:3" ht="14.1" customHeight="1" x14ac:dyDescent="0.2">
      <c r="B698" s="1"/>
      <c r="C698" s="1"/>
    </row>
    <row r="699" spans="2:3" ht="14.1" customHeight="1" x14ac:dyDescent="0.2">
      <c r="B699" s="1"/>
      <c r="C699" s="1"/>
    </row>
    <row r="700" spans="2:3" ht="14.1" customHeight="1" x14ac:dyDescent="0.2">
      <c r="B700" s="1"/>
      <c r="C700" s="1"/>
    </row>
    <row r="701" spans="2:3" ht="14.1" customHeight="1" x14ac:dyDescent="0.2">
      <c r="B701" s="1"/>
      <c r="C701" s="1"/>
    </row>
    <row r="702" spans="2:3" ht="14.1" customHeight="1" x14ac:dyDescent="0.2">
      <c r="B702" s="1"/>
      <c r="C702" s="1"/>
    </row>
    <row r="703" spans="2:3" ht="14.1" customHeight="1" x14ac:dyDescent="0.2">
      <c r="B703" s="1"/>
      <c r="C703" s="1"/>
    </row>
    <row r="704" spans="2:3" ht="14.1" customHeight="1" x14ac:dyDescent="0.2">
      <c r="B704" s="1"/>
      <c r="C704" s="1"/>
    </row>
    <row r="705" spans="2:3" ht="14.1" customHeight="1" x14ac:dyDescent="0.2">
      <c r="B705" s="1"/>
      <c r="C705" s="1"/>
    </row>
    <row r="706" spans="2:3" ht="14.1" customHeight="1" x14ac:dyDescent="0.2">
      <c r="B706" s="1"/>
      <c r="C706" s="1"/>
    </row>
    <row r="707" spans="2:3" ht="14.1" customHeight="1" x14ac:dyDescent="0.2">
      <c r="B707" s="1"/>
      <c r="C707" s="1"/>
    </row>
    <row r="708" spans="2:3" ht="14.1" customHeight="1" x14ac:dyDescent="0.2">
      <c r="B708" s="1"/>
      <c r="C708" s="1"/>
    </row>
    <row r="709" spans="2:3" ht="14.1" customHeight="1" x14ac:dyDescent="0.2">
      <c r="B709" s="1"/>
      <c r="C709" s="1"/>
    </row>
    <row r="710" spans="2:3" ht="14.1" customHeight="1" x14ac:dyDescent="0.2">
      <c r="B710" s="1"/>
      <c r="C710" s="1"/>
    </row>
    <row r="711" spans="2:3" ht="14.1" customHeight="1" x14ac:dyDescent="0.2">
      <c r="B711" s="1"/>
      <c r="C711" s="1"/>
    </row>
    <row r="712" spans="2:3" ht="14.1" customHeight="1" x14ac:dyDescent="0.2">
      <c r="B712" s="1"/>
      <c r="C712" s="1"/>
    </row>
    <row r="713" spans="2:3" ht="14.1" customHeight="1" x14ac:dyDescent="0.2">
      <c r="B713" s="1"/>
      <c r="C713" s="1"/>
    </row>
    <row r="714" spans="2:3" ht="14.1" customHeight="1" x14ac:dyDescent="0.2">
      <c r="B714" s="1"/>
      <c r="C714" s="1"/>
    </row>
    <row r="715" spans="2:3" ht="14.1" customHeight="1" x14ac:dyDescent="0.2">
      <c r="B715" s="1"/>
      <c r="C715" s="1"/>
    </row>
    <row r="716" spans="2:3" ht="14.1" customHeight="1" x14ac:dyDescent="0.2">
      <c r="B716" s="1"/>
      <c r="C716" s="1"/>
    </row>
    <row r="717" spans="2:3" ht="14.1" customHeight="1" x14ac:dyDescent="0.2">
      <c r="B717" s="1"/>
      <c r="C717" s="1"/>
    </row>
    <row r="718" spans="2:3" ht="14.1" customHeight="1" x14ac:dyDescent="0.2">
      <c r="B718" s="1"/>
      <c r="C718" s="1"/>
    </row>
    <row r="719" spans="2:3" ht="14.1" customHeight="1" x14ac:dyDescent="0.2">
      <c r="B719" s="1"/>
      <c r="C719" s="1"/>
    </row>
    <row r="720" spans="2:3" ht="14.1" customHeight="1" x14ac:dyDescent="0.2">
      <c r="B720" s="1"/>
      <c r="C720" s="1"/>
    </row>
    <row r="721" spans="2:3" ht="14.1" customHeight="1" x14ac:dyDescent="0.2">
      <c r="B721" s="1"/>
      <c r="C721" s="1"/>
    </row>
    <row r="722" spans="2:3" ht="14.1" customHeight="1" x14ac:dyDescent="0.2">
      <c r="B722" s="1"/>
      <c r="C722" s="1"/>
    </row>
    <row r="723" spans="2:3" ht="14.1" customHeight="1" x14ac:dyDescent="0.2">
      <c r="B723" s="1"/>
      <c r="C723" s="1"/>
    </row>
    <row r="724" spans="2:3" ht="14.1" customHeight="1" x14ac:dyDescent="0.2">
      <c r="B724" s="1"/>
      <c r="C724" s="1"/>
    </row>
    <row r="725" spans="2:3" ht="14.1" customHeight="1" x14ac:dyDescent="0.2">
      <c r="B725" s="1"/>
      <c r="C725" s="1"/>
    </row>
    <row r="726" spans="2:3" ht="14.1" customHeight="1" x14ac:dyDescent="0.2">
      <c r="B726" s="1"/>
      <c r="C726" s="1"/>
    </row>
    <row r="727" spans="2:3" ht="14.1" customHeight="1" x14ac:dyDescent="0.2">
      <c r="B727" s="1"/>
      <c r="C727" s="1"/>
    </row>
    <row r="728" spans="2:3" ht="14.1" customHeight="1" x14ac:dyDescent="0.2">
      <c r="B728" s="1"/>
      <c r="C728" s="1"/>
    </row>
    <row r="729" spans="2:3" ht="14.1" customHeight="1" x14ac:dyDescent="0.2">
      <c r="B729" s="1"/>
      <c r="C729" s="1"/>
    </row>
    <row r="730" spans="2:3" ht="14.1" customHeight="1" x14ac:dyDescent="0.2">
      <c r="B730" s="1"/>
      <c r="C730" s="1"/>
    </row>
    <row r="731" spans="2:3" ht="14.1" customHeight="1" x14ac:dyDescent="0.2">
      <c r="B731" s="1"/>
      <c r="C731" s="1"/>
    </row>
    <row r="732" spans="2:3" ht="14.1" customHeight="1" x14ac:dyDescent="0.2">
      <c r="B732" s="1"/>
      <c r="C732" s="1"/>
    </row>
    <row r="733" spans="2:3" ht="14.1" customHeight="1" x14ac:dyDescent="0.2">
      <c r="B733" s="1"/>
      <c r="C733" s="1"/>
    </row>
    <row r="734" spans="2:3" ht="14.1" customHeight="1" x14ac:dyDescent="0.2">
      <c r="B734" s="1"/>
      <c r="C734" s="1"/>
    </row>
    <row r="735" spans="2:3" ht="14.1" customHeight="1" x14ac:dyDescent="0.2">
      <c r="B735" s="1"/>
      <c r="C735" s="1"/>
    </row>
    <row r="736" spans="2:3" ht="14.1" customHeight="1" x14ac:dyDescent="0.2">
      <c r="B736" s="1"/>
      <c r="C736" s="1"/>
    </row>
    <row r="737" spans="2:3" ht="14.1" customHeight="1" x14ac:dyDescent="0.2">
      <c r="B737" s="1"/>
      <c r="C737" s="1"/>
    </row>
    <row r="738" spans="2:3" ht="14.1" customHeight="1" x14ac:dyDescent="0.2">
      <c r="B738" s="1"/>
      <c r="C738" s="1"/>
    </row>
    <row r="739" spans="2:3" ht="14.1" customHeight="1" x14ac:dyDescent="0.2">
      <c r="B739" s="1"/>
      <c r="C739" s="1"/>
    </row>
    <row r="740" spans="2:3" ht="14.1" customHeight="1" x14ac:dyDescent="0.2">
      <c r="B740" s="1"/>
      <c r="C740" s="1"/>
    </row>
    <row r="741" spans="2:3" ht="14.1" customHeight="1" x14ac:dyDescent="0.2">
      <c r="B741" s="1"/>
      <c r="C741" s="1"/>
    </row>
    <row r="742" spans="2:3" ht="14.1" customHeight="1" x14ac:dyDescent="0.2">
      <c r="B742" s="1"/>
      <c r="C742" s="1"/>
    </row>
    <row r="743" spans="2:3" ht="14.1" customHeight="1" x14ac:dyDescent="0.2">
      <c r="B743" s="1"/>
      <c r="C743" s="1"/>
    </row>
    <row r="744" spans="2:3" ht="14.1" customHeight="1" x14ac:dyDescent="0.2">
      <c r="B744" s="1"/>
      <c r="C744" s="1"/>
    </row>
    <row r="745" spans="2:3" ht="14.1" customHeight="1" x14ac:dyDescent="0.2">
      <c r="B745" s="1"/>
      <c r="C745" s="1"/>
    </row>
    <row r="746" spans="2:3" ht="14.1" customHeight="1" x14ac:dyDescent="0.2">
      <c r="B746" s="1"/>
      <c r="C746" s="1"/>
    </row>
    <row r="747" spans="2:3" ht="14.1" customHeight="1" x14ac:dyDescent="0.2">
      <c r="B747" s="1"/>
      <c r="C747" s="1"/>
    </row>
    <row r="748" spans="2:3" ht="14.1" customHeight="1" x14ac:dyDescent="0.2">
      <c r="B748" s="1"/>
      <c r="C748" s="1"/>
    </row>
    <row r="749" spans="2:3" ht="14.1" customHeight="1" x14ac:dyDescent="0.2">
      <c r="B749" s="1"/>
      <c r="C749" s="1"/>
    </row>
    <row r="750" spans="2:3" ht="14.1" customHeight="1" x14ac:dyDescent="0.2">
      <c r="B750" s="1"/>
      <c r="C750" s="1"/>
    </row>
    <row r="751" spans="2:3" ht="14.1" customHeight="1" x14ac:dyDescent="0.2">
      <c r="B751" s="1"/>
      <c r="C751" s="1"/>
    </row>
    <row r="752" spans="2:3" ht="14.1" customHeight="1" x14ac:dyDescent="0.2">
      <c r="B752" s="1"/>
      <c r="C752" s="1"/>
    </row>
    <row r="753" spans="2:3" ht="14.1" customHeight="1" x14ac:dyDescent="0.2">
      <c r="B753" s="1"/>
      <c r="C753" s="1"/>
    </row>
    <row r="754" spans="2:3" ht="14.1" customHeight="1" x14ac:dyDescent="0.2">
      <c r="B754" s="1"/>
      <c r="C754" s="1"/>
    </row>
    <row r="755" spans="2:3" ht="14.1" customHeight="1" x14ac:dyDescent="0.2">
      <c r="B755" s="1"/>
      <c r="C755" s="1"/>
    </row>
    <row r="756" spans="2:3" ht="14.1" customHeight="1" x14ac:dyDescent="0.2">
      <c r="B756" s="1"/>
      <c r="C756" s="1"/>
    </row>
    <row r="757" spans="2:3" ht="14.1" customHeight="1" x14ac:dyDescent="0.2">
      <c r="B757" s="1"/>
      <c r="C757" s="1"/>
    </row>
    <row r="758" spans="2:3" ht="14.1" customHeight="1" x14ac:dyDescent="0.2">
      <c r="B758" s="1"/>
      <c r="C758" s="1"/>
    </row>
    <row r="759" spans="2:3" ht="14.1" customHeight="1" x14ac:dyDescent="0.2">
      <c r="B759" s="1"/>
      <c r="C759" s="1"/>
    </row>
    <row r="760" spans="2:3" ht="14.1" customHeight="1" x14ac:dyDescent="0.2">
      <c r="B760" s="1"/>
      <c r="C760" s="1"/>
    </row>
    <row r="761" spans="2:3" ht="14.1" customHeight="1" x14ac:dyDescent="0.2">
      <c r="B761" s="1"/>
      <c r="C761" s="1"/>
    </row>
    <row r="762" spans="2:3" ht="14.1" customHeight="1" x14ac:dyDescent="0.2">
      <c r="B762" s="1"/>
      <c r="C762" s="1"/>
    </row>
    <row r="763" spans="2:3" ht="14.1" customHeight="1" x14ac:dyDescent="0.2">
      <c r="B763" s="1"/>
      <c r="C763" s="1"/>
    </row>
    <row r="764" spans="2:3" ht="14.1" customHeight="1" x14ac:dyDescent="0.2">
      <c r="B764" s="1"/>
      <c r="C764" s="1"/>
    </row>
    <row r="765" spans="2:3" ht="14.1" customHeight="1" x14ac:dyDescent="0.2">
      <c r="B765" s="1"/>
      <c r="C765" s="1"/>
    </row>
    <row r="766" spans="2:3" ht="14.1" customHeight="1" x14ac:dyDescent="0.2">
      <c r="B766" s="1"/>
      <c r="C766" s="1"/>
    </row>
    <row r="767" spans="2:3" ht="14.1" customHeight="1" x14ac:dyDescent="0.2">
      <c r="B767" s="1"/>
      <c r="C767" s="1"/>
    </row>
    <row r="768" spans="2:3" ht="14.1" customHeight="1" x14ac:dyDescent="0.2">
      <c r="B768" s="1"/>
      <c r="C768" s="1"/>
    </row>
    <row r="769" spans="2:3" ht="14.1" customHeight="1" x14ac:dyDescent="0.2">
      <c r="B769" s="1"/>
      <c r="C769" s="1"/>
    </row>
    <row r="770" spans="2:3" ht="14.1" customHeight="1" x14ac:dyDescent="0.2">
      <c r="B770" s="1"/>
      <c r="C770" s="1"/>
    </row>
    <row r="771" spans="2:3" ht="14.1" customHeight="1" x14ac:dyDescent="0.2">
      <c r="B771" s="1"/>
      <c r="C771" s="1"/>
    </row>
    <row r="772" spans="2:3" ht="14.1" customHeight="1" x14ac:dyDescent="0.2">
      <c r="B772" s="1"/>
      <c r="C772" s="1"/>
    </row>
    <row r="773" spans="2:3" ht="14.1" customHeight="1" x14ac:dyDescent="0.2">
      <c r="B773" s="1"/>
      <c r="C773" s="1"/>
    </row>
    <row r="774" spans="2:3" ht="14.1" customHeight="1" x14ac:dyDescent="0.2">
      <c r="B774" s="1"/>
      <c r="C774" s="1"/>
    </row>
    <row r="775" spans="2:3" ht="14.1" customHeight="1" x14ac:dyDescent="0.2">
      <c r="B775" s="1"/>
      <c r="C775" s="1"/>
    </row>
    <row r="776" spans="2:3" ht="14.1" customHeight="1" x14ac:dyDescent="0.2">
      <c r="B776" s="1"/>
      <c r="C776" s="1"/>
    </row>
    <row r="777" spans="2:3" ht="14.1" customHeight="1" x14ac:dyDescent="0.2">
      <c r="B777" s="1"/>
      <c r="C777" s="1"/>
    </row>
    <row r="778" spans="2:3" ht="14.1" customHeight="1" x14ac:dyDescent="0.2">
      <c r="B778" s="1"/>
      <c r="C778" s="1"/>
    </row>
    <row r="779" spans="2:3" ht="14.1" customHeight="1" x14ac:dyDescent="0.2">
      <c r="B779" s="1"/>
      <c r="C779" s="1"/>
    </row>
    <row r="780" spans="2:3" ht="14.1" customHeight="1" x14ac:dyDescent="0.2">
      <c r="B780" s="1"/>
      <c r="C780" s="1"/>
    </row>
    <row r="781" spans="2:3" ht="14.1" customHeight="1" x14ac:dyDescent="0.2">
      <c r="B781" s="1"/>
      <c r="C781" s="1"/>
    </row>
    <row r="782" spans="2:3" ht="14.1" customHeight="1" x14ac:dyDescent="0.2">
      <c r="B782" s="1"/>
      <c r="C782" s="1"/>
    </row>
    <row r="783" spans="2:3" ht="14.1" customHeight="1" x14ac:dyDescent="0.2">
      <c r="B783" s="1"/>
      <c r="C783" s="1"/>
    </row>
    <row r="784" spans="2:3" ht="14.1" customHeight="1" x14ac:dyDescent="0.2">
      <c r="B784" s="1"/>
      <c r="C784" s="1"/>
    </row>
    <row r="785" spans="2:3" ht="14.1" customHeight="1" x14ac:dyDescent="0.2">
      <c r="B785" s="1"/>
      <c r="C785" s="1"/>
    </row>
    <row r="786" spans="2:3" ht="14.1" customHeight="1" x14ac:dyDescent="0.2">
      <c r="B786" s="1"/>
      <c r="C786" s="1"/>
    </row>
    <row r="787" spans="2:3" ht="14.1" customHeight="1" x14ac:dyDescent="0.2">
      <c r="B787" s="1"/>
      <c r="C787" s="1"/>
    </row>
    <row r="788" spans="2:3" ht="14.1" customHeight="1" x14ac:dyDescent="0.2">
      <c r="B788" s="1"/>
      <c r="C788" s="1"/>
    </row>
    <row r="789" spans="2:3" ht="14.1" customHeight="1" x14ac:dyDescent="0.2">
      <c r="B789" s="1"/>
      <c r="C789" s="1"/>
    </row>
    <row r="790" spans="2:3" ht="14.1" customHeight="1" x14ac:dyDescent="0.2">
      <c r="B790" s="1"/>
      <c r="C790" s="1"/>
    </row>
    <row r="791" spans="2:3" ht="14.1" customHeight="1" x14ac:dyDescent="0.2">
      <c r="B791" s="1"/>
      <c r="C791" s="1"/>
    </row>
    <row r="792" spans="2:3" ht="14.1" customHeight="1" x14ac:dyDescent="0.2">
      <c r="B792" s="1"/>
      <c r="C792" s="1"/>
    </row>
    <row r="793" spans="2:3" ht="14.1" customHeight="1" x14ac:dyDescent="0.2">
      <c r="B793" s="1"/>
      <c r="C793" s="1"/>
    </row>
    <row r="794" spans="2:3" ht="14.1" customHeight="1" x14ac:dyDescent="0.2">
      <c r="B794" s="1"/>
      <c r="C794" s="1"/>
    </row>
    <row r="795" spans="2:3" ht="14.1" customHeight="1" x14ac:dyDescent="0.2">
      <c r="B795" s="1"/>
      <c r="C795" s="1"/>
    </row>
    <row r="796" spans="2:3" ht="14.1" customHeight="1" x14ac:dyDescent="0.2">
      <c r="B796" s="1"/>
      <c r="C796" s="1"/>
    </row>
    <row r="797" spans="2:3" ht="14.1" customHeight="1" x14ac:dyDescent="0.2">
      <c r="B797" s="1"/>
      <c r="C797" s="1"/>
    </row>
    <row r="798" spans="2:3" ht="14.1" customHeight="1" x14ac:dyDescent="0.2">
      <c r="B798" s="1"/>
      <c r="C798" s="1"/>
    </row>
    <row r="799" spans="2:3" ht="14.1" customHeight="1" x14ac:dyDescent="0.2">
      <c r="B799" s="1"/>
      <c r="C799" s="1"/>
    </row>
    <row r="800" spans="2:3" ht="14.1" customHeight="1" x14ac:dyDescent="0.2">
      <c r="B800" s="1"/>
      <c r="C800" s="1"/>
    </row>
    <row r="801" spans="2:3" ht="14.1" customHeight="1" x14ac:dyDescent="0.2">
      <c r="B801" s="1"/>
      <c r="C801" s="1"/>
    </row>
    <row r="802" spans="2:3" ht="14.1" customHeight="1" x14ac:dyDescent="0.2">
      <c r="B802" s="1"/>
      <c r="C802" s="1"/>
    </row>
    <row r="803" spans="2:3" ht="14.1" customHeight="1" x14ac:dyDescent="0.2">
      <c r="B803" s="1"/>
      <c r="C803" s="1"/>
    </row>
    <row r="804" spans="2:3" ht="14.1" customHeight="1" x14ac:dyDescent="0.2">
      <c r="B804" s="1"/>
      <c r="C804" s="1"/>
    </row>
    <row r="805" spans="2:3" ht="14.1" customHeight="1" x14ac:dyDescent="0.2">
      <c r="B805" s="1"/>
      <c r="C805" s="1"/>
    </row>
    <row r="806" spans="2:3" ht="14.1" customHeight="1" x14ac:dyDescent="0.2">
      <c r="B806" s="1"/>
      <c r="C806" s="1"/>
    </row>
    <row r="807" spans="2:3" ht="14.1" customHeight="1" x14ac:dyDescent="0.2">
      <c r="B807" s="1"/>
      <c r="C807" s="1"/>
    </row>
    <row r="808" spans="2:3" ht="14.1" customHeight="1" x14ac:dyDescent="0.2">
      <c r="B808" s="1"/>
      <c r="C808" s="1"/>
    </row>
    <row r="809" spans="2:3" ht="14.1" customHeight="1" x14ac:dyDescent="0.2">
      <c r="B809" s="1"/>
      <c r="C809" s="1"/>
    </row>
    <row r="810" spans="2:3" ht="14.1" customHeight="1" x14ac:dyDescent="0.2">
      <c r="B810" s="1"/>
      <c r="C810" s="1"/>
    </row>
    <row r="811" spans="2:3" ht="14.1" customHeight="1" x14ac:dyDescent="0.2">
      <c r="B811" s="1"/>
      <c r="C811" s="1"/>
    </row>
    <row r="812" spans="2:3" ht="14.1" customHeight="1" x14ac:dyDescent="0.2">
      <c r="B812" s="1"/>
      <c r="C812" s="1"/>
    </row>
    <row r="813" spans="2:3" ht="14.1" customHeight="1" x14ac:dyDescent="0.2">
      <c r="B813" s="1"/>
      <c r="C813" s="1"/>
    </row>
    <row r="814" spans="2:3" ht="14.1" customHeight="1" x14ac:dyDescent="0.2">
      <c r="B814" s="1"/>
      <c r="C814" s="1"/>
    </row>
    <row r="815" spans="2:3" ht="14.1" customHeight="1" x14ac:dyDescent="0.2">
      <c r="B815" s="1"/>
      <c r="C815" s="1"/>
    </row>
    <row r="816" spans="2:3" ht="14.1" customHeight="1" x14ac:dyDescent="0.2">
      <c r="B816" s="1"/>
      <c r="C816" s="1"/>
    </row>
    <row r="817" spans="2:3" ht="14.1" customHeight="1" x14ac:dyDescent="0.2">
      <c r="B817" s="1"/>
      <c r="C817" s="1"/>
    </row>
    <row r="818" spans="2:3" ht="14.1" customHeight="1" x14ac:dyDescent="0.2">
      <c r="B818" s="1"/>
      <c r="C818" s="1"/>
    </row>
    <row r="819" spans="2:3" ht="14.1" customHeight="1" x14ac:dyDescent="0.2">
      <c r="B819" s="1"/>
      <c r="C819" s="1"/>
    </row>
    <row r="820" spans="2:3" ht="14.1" customHeight="1" x14ac:dyDescent="0.2">
      <c r="B820" s="1"/>
      <c r="C820" s="1"/>
    </row>
    <row r="821" spans="2:3" ht="14.1" customHeight="1" x14ac:dyDescent="0.2">
      <c r="B821" s="1"/>
      <c r="C821" s="1"/>
    </row>
    <row r="822" spans="2:3" ht="14.1" customHeight="1" x14ac:dyDescent="0.2">
      <c r="B822" s="1"/>
      <c r="C822" s="1"/>
    </row>
    <row r="823" spans="2:3" ht="14.1" customHeight="1" x14ac:dyDescent="0.2">
      <c r="B823" s="1"/>
      <c r="C823" s="1"/>
    </row>
    <row r="824" spans="2:3" ht="14.1" customHeight="1" x14ac:dyDescent="0.2">
      <c r="B824" s="1"/>
      <c r="C824" s="1"/>
    </row>
    <row r="825" spans="2:3" ht="14.1" customHeight="1" x14ac:dyDescent="0.2">
      <c r="B825" s="1"/>
      <c r="C825" s="1"/>
    </row>
    <row r="826" spans="2:3" ht="14.1" customHeight="1" x14ac:dyDescent="0.2">
      <c r="B826" s="1"/>
      <c r="C826" s="1"/>
    </row>
    <row r="827" spans="2:3" ht="14.1" customHeight="1" x14ac:dyDescent="0.2">
      <c r="B827" s="1"/>
      <c r="C827" s="1"/>
    </row>
    <row r="828" spans="2:3" ht="14.1" customHeight="1" x14ac:dyDescent="0.2">
      <c r="B828" s="1"/>
      <c r="C828" s="1"/>
    </row>
    <row r="829" spans="2:3" ht="14.1" customHeight="1" x14ac:dyDescent="0.2">
      <c r="B829" s="1"/>
      <c r="C829" s="1"/>
    </row>
    <row r="830" spans="2:3" ht="14.1" customHeight="1" x14ac:dyDescent="0.2">
      <c r="B830" s="1"/>
      <c r="C830" s="1"/>
    </row>
    <row r="831" spans="2:3" ht="14.1" customHeight="1" x14ac:dyDescent="0.2">
      <c r="B831" s="1"/>
      <c r="C831" s="1"/>
    </row>
    <row r="832" spans="2:3" ht="14.1" customHeight="1" x14ac:dyDescent="0.2">
      <c r="B832" s="1"/>
      <c r="C832" s="1"/>
    </row>
    <row r="833" spans="2:3" ht="14.1" customHeight="1" x14ac:dyDescent="0.2">
      <c r="B833" s="1"/>
      <c r="C833" s="1"/>
    </row>
    <row r="834" spans="2:3" ht="14.1" customHeight="1" x14ac:dyDescent="0.2">
      <c r="B834" s="1"/>
      <c r="C834" s="1"/>
    </row>
    <row r="835" spans="2:3" ht="14.1" customHeight="1" x14ac:dyDescent="0.2">
      <c r="B835" s="1"/>
      <c r="C835" s="1"/>
    </row>
    <row r="836" spans="2:3" ht="14.1" customHeight="1" x14ac:dyDescent="0.2">
      <c r="B836" s="1"/>
      <c r="C836" s="1"/>
    </row>
    <row r="837" spans="2:3" ht="14.1" customHeight="1" x14ac:dyDescent="0.2">
      <c r="B837" s="1"/>
      <c r="C837" s="1"/>
    </row>
    <row r="838" spans="2:3" ht="14.1" customHeight="1" x14ac:dyDescent="0.2">
      <c r="B838" s="1"/>
      <c r="C838" s="1"/>
    </row>
    <row r="839" spans="2:3" ht="14.1" customHeight="1" x14ac:dyDescent="0.2">
      <c r="B839" s="1"/>
      <c r="C839" s="1"/>
    </row>
    <row r="840" spans="2:3" ht="14.1" customHeight="1" x14ac:dyDescent="0.2">
      <c r="B840" s="1"/>
      <c r="C840" s="1"/>
    </row>
    <row r="841" spans="2:3" ht="14.1" customHeight="1" x14ac:dyDescent="0.2">
      <c r="B841" s="1"/>
      <c r="C841" s="1"/>
    </row>
    <row r="842" spans="2:3" ht="14.1" customHeight="1" x14ac:dyDescent="0.2">
      <c r="B842" s="1"/>
      <c r="C842" s="1"/>
    </row>
    <row r="843" spans="2:3" ht="14.1" customHeight="1" x14ac:dyDescent="0.2">
      <c r="B843" s="1"/>
      <c r="C843" s="1"/>
    </row>
    <row r="844" spans="2:3" ht="14.1" customHeight="1" x14ac:dyDescent="0.2">
      <c r="B844" s="1"/>
      <c r="C844" s="1"/>
    </row>
    <row r="845" spans="2:3" ht="14.1" customHeight="1" x14ac:dyDescent="0.2">
      <c r="B845" s="1"/>
      <c r="C845" s="1"/>
    </row>
    <row r="846" spans="2:3" ht="14.1" customHeight="1" x14ac:dyDescent="0.2">
      <c r="B846" s="1"/>
      <c r="C846" s="1"/>
    </row>
    <row r="847" spans="2:3" ht="14.1" customHeight="1" x14ac:dyDescent="0.2">
      <c r="B847" s="1"/>
      <c r="C847" s="1"/>
    </row>
    <row r="848" spans="2:3" ht="14.1" customHeight="1" x14ac:dyDescent="0.2">
      <c r="B848" s="1"/>
      <c r="C848" s="1"/>
    </row>
    <row r="849" spans="2:3" ht="14.1" customHeight="1" x14ac:dyDescent="0.2">
      <c r="B849" s="1"/>
      <c r="C849" s="1"/>
    </row>
    <row r="850" spans="2:3" ht="14.1" customHeight="1" x14ac:dyDescent="0.2">
      <c r="B850" s="1"/>
      <c r="C850" s="1"/>
    </row>
    <row r="851" spans="2:3" ht="14.1" customHeight="1" x14ac:dyDescent="0.2">
      <c r="B851" s="1"/>
      <c r="C851" s="1"/>
    </row>
    <row r="852" spans="2:3" ht="14.1" customHeight="1" x14ac:dyDescent="0.2">
      <c r="B852" s="1"/>
      <c r="C852" s="1"/>
    </row>
    <row r="853" spans="2:3" ht="14.1" customHeight="1" x14ac:dyDescent="0.2">
      <c r="B853" s="1"/>
      <c r="C853" s="1"/>
    </row>
    <row r="854" spans="2:3" ht="14.1" customHeight="1" x14ac:dyDescent="0.2">
      <c r="B854" s="1"/>
      <c r="C854" s="1"/>
    </row>
    <row r="855" spans="2:3" ht="14.1" customHeight="1" x14ac:dyDescent="0.2">
      <c r="B855" s="1"/>
      <c r="C855" s="1"/>
    </row>
    <row r="856" spans="2:3" ht="14.1" customHeight="1" x14ac:dyDescent="0.2">
      <c r="B856" s="1"/>
      <c r="C856" s="1"/>
    </row>
    <row r="857" spans="2:3" ht="14.1" customHeight="1" x14ac:dyDescent="0.2">
      <c r="B857" s="1"/>
      <c r="C857" s="1"/>
    </row>
    <row r="858" spans="2:3" ht="14.1" customHeight="1" x14ac:dyDescent="0.2">
      <c r="B858" s="1"/>
      <c r="C858" s="1"/>
    </row>
    <row r="859" spans="2:3" ht="14.1" customHeight="1" x14ac:dyDescent="0.2">
      <c r="B859" s="1"/>
      <c r="C859" s="1"/>
    </row>
    <row r="860" spans="2:3" ht="14.1" customHeight="1" x14ac:dyDescent="0.2">
      <c r="B860" s="1"/>
      <c r="C860" s="1"/>
    </row>
    <row r="861" spans="2:3" ht="14.1" customHeight="1" x14ac:dyDescent="0.2">
      <c r="B861" s="1"/>
      <c r="C861" s="1"/>
    </row>
    <row r="862" spans="2:3" ht="14.1" customHeight="1" x14ac:dyDescent="0.2">
      <c r="B862" s="1"/>
      <c r="C862" s="1"/>
    </row>
    <row r="863" spans="2:3" ht="14.1" customHeight="1" x14ac:dyDescent="0.2">
      <c r="B863" s="1"/>
      <c r="C863" s="1"/>
    </row>
    <row r="864" spans="2:3" ht="14.1" customHeight="1" x14ac:dyDescent="0.2">
      <c r="B864" s="1"/>
      <c r="C864" s="1"/>
    </row>
    <row r="865" spans="2:3" ht="14.1" customHeight="1" x14ac:dyDescent="0.2">
      <c r="B865" s="1"/>
      <c r="C865" s="1"/>
    </row>
    <row r="866" spans="2:3" ht="14.1" customHeight="1" x14ac:dyDescent="0.2">
      <c r="B866" s="1"/>
      <c r="C866" s="1"/>
    </row>
    <row r="867" spans="2:3" ht="14.1" customHeight="1" x14ac:dyDescent="0.2">
      <c r="B867" s="1"/>
      <c r="C867" s="1"/>
    </row>
    <row r="868" spans="2:3" ht="14.1" customHeight="1" x14ac:dyDescent="0.2">
      <c r="B868" s="1"/>
      <c r="C868" s="1"/>
    </row>
    <row r="869" spans="2:3" ht="14.1" customHeight="1" x14ac:dyDescent="0.2">
      <c r="B869" s="1"/>
      <c r="C869" s="1"/>
    </row>
    <row r="870" spans="2:3" ht="14.1" customHeight="1" x14ac:dyDescent="0.2">
      <c r="B870" s="1"/>
      <c r="C870" s="1"/>
    </row>
    <row r="871" spans="2:3" ht="14.1" customHeight="1" x14ac:dyDescent="0.2">
      <c r="B871" s="1"/>
      <c r="C871" s="1"/>
    </row>
    <row r="872" spans="2:3" ht="14.1" customHeight="1" x14ac:dyDescent="0.2">
      <c r="B872" s="1"/>
      <c r="C872" s="1"/>
    </row>
    <row r="873" spans="2:3" ht="14.1" customHeight="1" x14ac:dyDescent="0.2">
      <c r="B873" s="1"/>
      <c r="C873" s="1"/>
    </row>
    <row r="874" spans="2:3" ht="14.1" customHeight="1" x14ac:dyDescent="0.2">
      <c r="B874" s="1"/>
      <c r="C874" s="1"/>
    </row>
    <row r="875" spans="2:3" ht="14.1" customHeight="1" x14ac:dyDescent="0.2">
      <c r="B875" s="1"/>
      <c r="C875" s="1"/>
    </row>
    <row r="876" spans="2:3" ht="14.1" customHeight="1" x14ac:dyDescent="0.2">
      <c r="B876" s="1"/>
      <c r="C876" s="1"/>
    </row>
    <row r="877" spans="2:3" ht="14.1" customHeight="1" x14ac:dyDescent="0.2">
      <c r="B877" s="1"/>
      <c r="C877" s="1"/>
    </row>
    <row r="878" spans="2:3" ht="14.1" customHeight="1" x14ac:dyDescent="0.2">
      <c r="B878" s="1"/>
      <c r="C878" s="1"/>
    </row>
    <row r="879" spans="2:3" ht="14.1" customHeight="1" x14ac:dyDescent="0.2">
      <c r="B879" s="1"/>
      <c r="C879" s="1"/>
    </row>
    <row r="880" spans="2:3" ht="14.1" customHeight="1" x14ac:dyDescent="0.2">
      <c r="B880" s="1"/>
      <c r="C880" s="1"/>
    </row>
    <row r="881" spans="2:3" ht="14.1" customHeight="1" x14ac:dyDescent="0.2">
      <c r="B881" s="1"/>
      <c r="C881" s="1"/>
    </row>
    <row r="882" spans="2:3" ht="14.1" customHeight="1" x14ac:dyDescent="0.2">
      <c r="B882" s="1"/>
      <c r="C882" s="1"/>
    </row>
    <row r="883" spans="2:3" ht="14.1" customHeight="1" x14ac:dyDescent="0.2">
      <c r="B883" s="1"/>
      <c r="C883" s="1"/>
    </row>
    <row r="884" spans="2:3" ht="14.1" customHeight="1" x14ac:dyDescent="0.2">
      <c r="B884" s="1"/>
      <c r="C884" s="1"/>
    </row>
    <row r="885" spans="2:3" ht="14.1" customHeight="1" x14ac:dyDescent="0.2">
      <c r="B885" s="1"/>
      <c r="C885" s="1"/>
    </row>
    <row r="886" spans="2:3" ht="14.1" customHeight="1" x14ac:dyDescent="0.2">
      <c r="B886" s="1"/>
      <c r="C886" s="1"/>
    </row>
    <row r="887" spans="2:3" ht="14.1" customHeight="1" x14ac:dyDescent="0.2">
      <c r="B887" s="1"/>
      <c r="C887" s="1"/>
    </row>
    <row r="888" spans="2:3" ht="14.1" customHeight="1" x14ac:dyDescent="0.2">
      <c r="B888" s="1"/>
      <c r="C888" s="1"/>
    </row>
    <row r="889" spans="2:3" ht="14.1" customHeight="1" x14ac:dyDescent="0.2">
      <c r="B889" s="1"/>
      <c r="C889" s="1"/>
    </row>
    <row r="890" spans="2:3" ht="14.1" customHeight="1" x14ac:dyDescent="0.2">
      <c r="B890" s="1"/>
      <c r="C890" s="1"/>
    </row>
    <row r="891" spans="2:3" ht="14.1" customHeight="1" x14ac:dyDescent="0.2">
      <c r="B891" s="1"/>
      <c r="C891" s="1"/>
    </row>
    <row r="892" spans="2:3" ht="14.1" customHeight="1" x14ac:dyDescent="0.2">
      <c r="B892" s="1"/>
      <c r="C892" s="1"/>
    </row>
    <row r="893" spans="2:3" ht="14.1" customHeight="1" x14ac:dyDescent="0.2">
      <c r="B893" s="1"/>
      <c r="C893" s="1"/>
    </row>
    <row r="894" spans="2:3" ht="14.1" customHeight="1" x14ac:dyDescent="0.2">
      <c r="B894" s="1"/>
      <c r="C894" s="1"/>
    </row>
    <row r="895" spans="2:3" ht="14.1" customHeight="1" x14ac:dyDescent="0.2">
      <c r="B895" s="1"/>
      <c r="C895" s="1"/>
    </row>
    <row r="896" spans="2:3" ht="14.1" customHeight="1" x14ac:dyDescent="0.2">
      <c r="B896" s="1"/>
      <c r="C896" s="1"/>
    </row>
    <row r="897" spans="2:3" ht="14.1" customHeight="1" x14ac:dyDescent="0.2">
      <c r="B897" s="1"/>
      <c r="C897" s="1"/>
    </row>
    <row r="898" spans="2:3" ht="14.1" customHeight="1" x14ac:dyDescent="0.2">
      <c r="B898" s="1"/>
      <c r="C898" s="1"/>
    </row>
    <row r="899" spans="2:3" ht="14.1" customHeight="1" x14ac:dyDescent="0.2">
      <c r="B899" s="1"/>
      <c r="C899" s="1"/>
    </row>
    <row r="900" spans="2:3" ht="14.1" customHeight="1" x14ac:dyDescent="0.2">
      <c r="B900" s="1"/>
      <c r="C900" s="1"/>
    </row>
    <row r="901" spans="2:3" ht="14.1" customHeight="1" x14ac:dyDescent="0.2">
      <c r="B901" s="1"/>
      <c r="C901" s="1"/>
    </row>
    <row r="902" spans="2:3" ht="14.1" customHeight="1" x14ac:dyDescent="0.2">
      <c r="B902" s="1"/>
      <c r="C902" s="1"/>
    </row>
    <row r="903" spans="2:3" ht="14.1" customHeight="1" x14ac:dyDescent="0.2">
      <c r="B903" s="1"/>
      <c r="C903" s="1"/>
    </row>
    <row r="904" spans="2:3" ht="14.1" customHeight="1" x14ac:dyDescent="0.2">
      <c r="B904" s="1"/>
      <c r="C904" s="1"/>
    </row>
    <row r="905" spans="2:3" ht="14.1" customHeight="1" x14ac:dyDescent="0.2">
      <c r="B905" s="1"/>
      <c r="C905" s="1"/>
    </row>
    <row r="906" spans="2:3" ht="14.1" customHeight="1" x14ac:dyDescent="0.2">
      <c r="B906" s="1"/>
      <c r="C906" s="1"/>
    </row>
    <row r="907" spans="2:3" ht="14.1" customHeight="1" x14ac:dyDescent="0.2">
      <c r="B907" s="1"/>
      <c r="C907" s="1"/>
    </row>
    <row r="908" spans="2:3" ht="14.1" customHeight="1" x14ac:dyDescent="0.2">
      <c r="B908" s="1"/>
      <c r="C908" s="1"/>
    </row>
    <row r="909" spans="2:3" ht="14.1" customHeight="1" x14ac:dyDescent="0.2">
      <c r="B909" s="1"/>
      <c r="C909" s="1"/>
    </row>
    <row r="910" spans="2:3" ht="14.1" customHeight="1" x14ac:dyDescent="0.2">
      <c r="B910" s="1"/>
      <c r="C910" s="1"/>
    </row>
    <row r="911" spans="2:3" ht="14.1" customHeight="1" x14ac:dyDescent="0.2">
      <c r="B911" s="1"/>
      <c r="C911" s="1"/>
    </row>
    <row r="912" spans="2:3" ht="14.1" customHeight="1" x14ac:dyDescent="0.2">
      <c r="B912" s="1"/>
      <c r="C912" s="1"/>
    </row>
    <row r="913" spans="2:3" ht="14.1" customHeight="1" x14ac:dyDescent="0.2">
      <c r="B913" s="1"/>
      <c r="C913" s="1"/>
    </row>
    <row r="914" spans="2:3" ht="14.1" customHeight="1" x14ac:dyDescent="0.2">
      <c r="B914" s="1"/>
      <c r="C914" s="1"/>
    </row>
    <row r="915" spans="2:3" ht="14.1" customHeight="1" x14ac:dyDescent="0.2">
      <c r="B915" s="1"/>
      <c r="C915" s="1"/>
    </row>
    <row r="916" spans="2:3" ht="14.1" customHeight="1" x14ac:dyDescent="0.2">
      <c r="B916" s="1"/>
      <c r="C916" s="1"/>
    </row>
    <row r="917" spans="2:3" ht="14.1" customHeight="1" x14ac:dyDescent="0.2">
      <c r="B917" s="1"/>
      <c r="C917" s="1"/>
    </row>
    <row r="918" spans="2:3" ht="14.1" customHeight="1" x14ac:dyDescent="0.2">
      <c r="B918" s="1"/>
      <c r="C918" s="1"/>
    </row>
    <row r="919" spans="2:3" ht="14.1" customHeight="1" x14ac:dyDescent="0.2">
      <c r="B919" s="1"/>
      <c r="C919" s="1"/>
    </row>
    <row r="920" spans="2:3" ht="14.1" customHeight="1" x14ac:dyDescent="0.2">
      <c r="B920" s="1"/>
      <c r="C920" s="1"/>
    </row>
    <row r="921" spans="2:3" ht="14.1" customHeight="1" x14ac:dyDescent="0.2">
      <c r="B921" s="1"/>
      <c r="C921" s="1"/>
    </row>
    <row r="922" spans="2:3" ht="14.1" customHeight="1" x14ac:dyDescent="0.2">
      <c r="B922" s="1"/>
      <c r="C922" s="1"/>
    </row>
    <row r="923" spans="2:3" ht="14.1" customHeight="1" x14ac:dyDescent="0.2">
      <c r="B923" s="1"/>
      <c r="C923" s="1"/>
    </row>
    <row r="924" spans="2:3" ht="14.1" customHeight="1" x14ac:dyDescent="0.2">
      <c r="B924" s="1"/>
      <c r="C924" s="1"/>
    </row>
    <row r="925" spans="2:3" ht="14.1" customHeight="1" x14ac:dyDescent="0.2">
      <c r="B925" s="1"/>
      <c r="C925" s="1"/>
    </row>
    <row r="926" spans="2:3" ht="14.1" customHeight="1" x14ac:dyDescent="0.2">
      <c r="B926" s="1"/>
      <c r="C926" s="1"/>
    </row>
    <row r="927" spans="2:3" ht="14.1" customHeight="1" x14ac:dyDescent="0.2">
      <c r="B927" s="1"/>
      <c r="C927" s="1"/>
    </row>
    <row r="928" spans="2:3" ht="14.1" customHeight="1" x14ac:dyDescent="0.2">
      <c r="B928" s="1"/>
      <c r="C928" s="1"/>
    </row>
    <row r="929" spans="2:3" ht="14.1" customHeight="1" x14ac:dyDescent="0.2">
      <c r="B929" s="1"/>
      <c r="C929" s="1"/>
    </row>
    <row r="930" spans="2:3" ht="14.1" customHeight="1" x14ac:dyDescent="0.2">
      <c r="B930" s="1"/>
      <c r="C930" s="1"/>
    </row>
    <row r="931" spans="2:3" ht="14.1" customHeight="1" x14ac:dyDescent="0.2">
      <c r="B931" s="1"/>
      <c r="C931" s="1"/>
    </row>
    <row r="932" spans="2:3" ht="14.1" customHeight="1" x14ac:dyDescent="0.2">
      <c r="B932" s="1"/>
      <c r="C932" s="1"/>
    </row>
    <row r="933" spans="2:3" ht="14.1" customHeight="1" x14ac:dyDescent="0.2">
      <c r="B933" s="1"/>
      <c r="C933" s="1"/>
    </row>
    <row r="934" spans="2:3" ht="14.1" customHeight="1" x14ac:dyDescent="0.2">
      <c r="B934" s="1"/>
      <c r="C934" s="1"/>
    </row>
    <row r="935" spans="2:3" ht="14.1" customHeight="1" x14ac:dyDescent="0.2">
      <c r="B935" s="1"/>
      <c r="C935" s="1"/>
    </row>
    <row r="936" spans="2:3" ht="14.1" customHeight="1" x14ac:dyDescent="0.2">
      <c r="B936" s="1"/>
      <c r="C936" s="1"/>
    </row>
    <row r="937" spans="2:3" ht="14.1" customHeight="1" x14ac:dyDescent="0.2">
      <c r="B937" s="1"/>
      <c r="C937" s="1"/>
    </row>
    <row r="938" spans="2:3" ht="14.1" customHeight="1" x14ac:dyDescent="0.2">
      <c r="B938" s="1"/>
      <c r="C938" s="1"/>
    </row>
    <row r="939" spans="2:3" ht="14.1" customHeight="1" x14ac:dyDescent="0.2">
      <c r="B939" s="1"/>
      <c r="C939" s="1"/>
    </row>
    <row r="940" spans="2:3" ht="14.1" customHeight="1" x14ac:dyDescent="0.2">
      <c r="B940" s="1"/>
      <c r="C940" s="1"/>
    </row>
    <row r="941" spans="2:3" ht="14.1" customHeight="1" x14ac:dyDescent="0.2">
      <c r="B941" s="1"/>
      <c r="C941" s="1"/>
    </row>
    <row r="942" spans="2:3" ht="14.1" customHeight="1" x14ac:dyDescent="0.2">
      <c r="B942" s="1"/>
      <c r="C942" s="1"/>
    </row>
    <row r="943" spans="2:3" ht="14.1" customHeight="1" x14ac:dyDescent="0.2">
      <c r="B943" s="1"/>
      <c r="C943" s="1"/>
    </row>
    <row r="944" spans="2:3" ht="14.1" customHeight="1" x14ac:dyDescent="0.2">
      <c r="B944" s="1"/>
      <c r="C944" s="1"/>
    </row>
    <row r="945" spans="2:3" ht="14.1" customHeight="1" x14ac:dyDescent="0.2">
      <c r="B945" s="1"/>
      <c r="C945" s="1"/>
    </row>
    <row r="946" spans="2:3" ht="14.1" customHeight="1" x14ac:dyDescent="0.2">
      <c r="B946" s="1"/>
      <c r="C946" s="1"/>
    </row>
    <row r="947" spans="2:3" ht="14.1" customHeight="1" x14ac:dyDescent="0.2">
      <c r="B947" s="1"/>
      <c r="C947" s="1"/>
    </row>
    <row r="948" spans="2:3" ht="14.1" customHeight="1" x14ac:dyDescent="0.2">
      <c r="B948" s="1"/>
      <c r="C948" s="1"/>
    </row>
    <row r="949" spans="2:3" ht="14.1" customHeight="1" x14ac:dyDescent="0.2">
      <c r="B949" s="1"/>
      <c r="C949" s="1"/>
    </row>
    <row r="950" spans="2:3" ht="14.1" customHeight="1" x14ac:dyDescent="0.2">
      <c r="B950" s="1"/>
      <c r="C950" s="1"/>
    </row>
    <row r="951" spans="2:3" ht="14.1" customHeight="1" x14ac:dyDescent="0.2">
      <c r="B951" s="1"/>
      <c r="C951" s="1"/>
    </row>
    <row r="952" spans="2:3" ht="14.1" customHeight="1" x14ac:dyDescent="0.2">
      <c r="B952" s="1"/>
      <c r="C952" s="1"/>
    </row>
    <row r="953" spans="2:3" ht="14.1" customHeight="1" x14ac:dyDescent="0.2">
      <c r="B953" s="1"/>
      <c r="C953" s="1"/>
    </row>
    <row r="954" spans="2:3" ht="14.1" customHeight="1" x14ac:dyDescent="0.2">
      <c r="B954" s="1"/>
      <c r="C954" s="1"/>
    </row>
    <row r="955" spans="2:3" ht="14.1" customHeight="1" x14ac:dyDescent="0.2">
      <c r="B955" s="1"/>
      <c r="C955" s="1"/>
    </row>
    <row r="956" spans="2:3" ht="14.1" customHeight="1" x14ac:dyDescent="0.2">
      <c r="B956" s="1"/>
      <c r="C956" s="1"/>
    </row>
    <row r="957" spans="2:3" ht="14.1" customHeight="1" x14ac:dyDescent="0.2">
      <c r="B957" s="1"/>
      <c r="C957" s="1"/>
    </row>
    <row r="958" spans="2:3" ht="14.1" customHeight="1" x14ac:dyDescent="0.2">
      <c r="B958" s="1"/>
      <c r="C958" s="1"/>
    </row>
    <row r="959" spans="2:3" ht="14.1" customHeight="1" x14ac:dyDescent="0.2">
      <c r="B959" s="1"/>
      <c r="C959" s="1"/>
    </row>
    <row r="960" spans="2:3" ht="14.1" customHeight="1" x14ac:dyDescent="0.2">
      <c r="B960" s="1"/>
      <c r="C960" s="1"/>
    </row>
    <row r="961" spans="2:3" ht="14.1" customHeight="1" x14ac:dyDescent="0.2">
      <c r="B961" s="1"/>
      <c r="C961" s="1"/>
    </row>
    <row r="962" spans="2:3" ht="14.1" customHeight="1" x14ac:dyDescent="0.2">
      <c r="B962" s="1"/>
      <c r="C962" s="1"/>
    </row>
    <row r="963" spans="2:3" ht="14.1" customHeight="1" x14ac:dyDescent="0.2">
      <c r="B963" s="1"/>
      <c r="C963" s="1"/>
    </row>
    <row r="964" spans="2:3" ht="14.1" customHeight="1" x14ac:dyDescent="0.2">
      <c r="B964" s="1"/>
      <c r="C964" s="1"/>
    </row>
    <row r="965" spans="2:3" ht="14.1" customHeight="1" x14ac:dyDescent="0.2">
      <c r="B965" s="1"/>
      <c r="C965" s="1"/>
    </row>
    <row r="966" spans="2:3" ht="14.1" customHeight="1" x14ac:dyDescent="0.2">
      <c r="B966" s="1"/>
      <c r="C966" s="1"/>
    </row>
    <row r="967" spans="2:3" ht="14.1" customHeight="1" x14ac:dyDescent="0.2">
      <c r="B967" s="1"/>
      <c r="C967" s="1"/>
    </row>
    <row r="968" spans="2:3" ht="14.1" customHeight="1" x14ac:dyDescent="0.2">
      <c r="B968" s="1"/>
      <c r="C968" s="1"/>
    </row>
    <row r="969" spans="2:3" ht="14.1" customHeight="1" x14ac:dyDescent="0.2">
      <c r="B969" s="1"/>
      <c r="C969" s="1"/>
    </row>
    <row r="970" spans="2:3" ht="14.1" customHeight="1" x14ac:dyDescent="0.2">
      <c r="B970" s="1"/>
      <c r="C970" s="1"/>
    </row>
    <row r="971" spans="2:3" ht="14.1" customHeight="1" x14ac:dyDescent="0.2">
      <c r="B971" s="1"/>
      <c r="C971" s="1"/>
    </row>
    <row r="972" spans="2:3" ht="14.1" customHeight="1" x14ac:dyDescent="0.2">
      <c r="B972" s="1"/>
      <c r="C972" s="1"/>
    </row>
    <row r="973" spans="2:3" ht="14.1" customHeight="1" x14ac:dyDescent="0.2">
      <c r="B973" s="1"/>
      <c r="C973" s="1"/>
    </row>
    <row r="974" spans="2:3" ht="14.1" customHeight="1" x14ac:dyDescent="0.2">
      <c r="B974" s="1"/>
      <c r="C974" s="1"/>
    </row>
    <row r="975" spans="2:3" ht="14.1" customHeight="1" x14ac:dyDescent="0.2">
      <c r="B975" s="1"/>
      <c r="C975" s="1"/>
    </row>
    <row r="976" spans="2:3" ht="14.1" customHeight="1" x14ac:dyDescent="0.2">
      <c r="B976" s="1"/>
      <c r="C976" s="1"/>
    </row>
    <row r="977" spans="2:3" ht="14.1" customHeight="1" x14ac:dyDescent="0.2">
      <c r="B977" s="1"/>
      <c r="C977" s="1"/>
    </row>
    <row r="978" spans="2:3" ht="14.1" customHeight="1" x14ac:dyDescent="0.2">
      <c r="B978" s="1"/>
      <c r="C978" s="1"/>
    </row>
    <row r="979" spans="2:3" ht="14.1" customHeight="1" x14ac:dyDescent="0.2">
      <c r="B979" s="1"/>
      <c r="C979" s="1"/>
    </row>
    <row r="980" spans="2:3" ht="14.1" customHeight="1" x14ac:dyDescent="0.2">
      <c r="B980" s="1"/>
      <c r="C980" s="1"/>
    </row>
    <row r="981" spans="2:3" ht="14.1" customHeight="1" x14ac:dyDescent="0.2">
      <c r="B981" s="1"/>
      <c r="C981" s="1"/>
    </row>
    <row r="982" spans="2:3" ht="14.1" customHeight="1" x14ac:dyDescent="0.2">
      <c r="B982" s="1"/>
      <c r="C982" s="1"/>
    </row>
    <row r="983" spans="2:3" ht="14.1" customHeight="1" x14ac:dyDescent="0.2">
      <c r="B983" s="1"/>
      <c r="C983" s="1"/>
    </row>
    <row r="984" spans="2:3" ht="14.1" customHeight="1" x14ac:dyDescent="0.2">
      <c r="B984" s="1"/>
      <c r="C984" s="1"/>
    </row>
    <row r="985" spans="2:3" ht="14.1" customHeight="1" x14ac:dyDescent="0.2">
      <c r="B985" s="1"/>
      <c r="C985" s="1"/>
    </row>
    <row r="986" spans="2:3" ht="14.1" customHeight="1" x14ac:dyDescent="0.2">
      <c r="B986" s="1"/>
      <c r="C986" s="1"/>
    </row>
    <row r="987" spans="2:3" ht="14.1" customHeight="1" x14ac:dyDescent="0.2">
      <c r="B987" s="1"/>
      <c r="C987" s="1"/>
    </row>
    <row r="988" spans="2:3" ht="14.1" customHeight="1" x14ac:dyDescent="0.2">
      <c r="B988" s="1"/>
      <c r="C988" s="1"/>
    </row>
    <row r="989" spans="2:3" ht="14.1" customHeight="1" x14ac:dyDescent="0.2">
      <c r="B989" s="1"/>
      <c r="C989" s="1"/>
    </row>
    <row r="990" spans="2:3" ht="14.1" customHeight="1" x14ac:dyDescent="0.2">
      <c r="B990" s="1"/>
      <c r="C990" s="1"/>
    </row>
    <row r="991" spans="2:3" ht="14.1" customHeight="1" x14ac:dyDescent="0.2">
      <c r="B991" s="1"/>
      <c r="C991" s="1"/>
    </row>
    <row r="992" spans="2:3" ht="14.1" customHeight="1" x14ac:dyDescent="0.2">
      <c r="B992" s="1"/>
      <c r="C992" s="1"/>
    </row>
    <row r="993" spans="2:3" ht="14.1" customHeight="1" x14ac:dyDescent="0.2">
      <c r="B993" s="1"/>
      <c r="C993" s="1"/>
    </row>
    <row r="994" spans="2:3" ht="14.1" customHeight="1" x14ac:dyDescent="0.2">
      <c r="B994" s="1"/>
      <c r="C994" s="1"/>
    </row>
    <row r="995" spans="2:3" ht="14.1" customHeight="1" x14ac:dyDescent="0.2">
      <c r="B995" s="1"/>
      <c r="C995" s="1"/>
    </row>
    <row r="996" spans="2:3" ht="14.1" customHeight="1" x14ac:dyDescent="0.2">
      <c r="B996" s="1"/>
      <c r="C996" s="1"/>
    </row>
    <row r="997" spans="2:3" ht="14.1" customHeight="1" x14ac:dyDescent="0.2">
      <c r="B997" s="1"/>
      <c r="C997" s="1"/>
    </row>
    <row r="998" spans="2:3" ht="14.1" customHeight="1" x14ac:dyDescent="0.2">
      <c r="B998" s="1"/>
      <c r="C998" s="1"/>
    </row>
    <row r="999" spans="2:3" ht="14.1" customHeight="1" x14ac:dyDescent="0.2">
      <c r="B999" s="1"/>
      <c r="C999" s="1"/>
    </row>
    <row r="1000" spans="2:3" ht="14.1" customHeight="1" x14ac:dyDescent="0.2">
      <c r="B1000" s="1"/>
      <c r="C1000" s="1"/>
    </row>
    <row r="1001" spans="2:3" ht="14.1" customHeight="1" x14ac:dyDescent="0.2">
      <c r="B1001" s="1"/>
      <c r="C1001" s="1"/>
    </row>
    <row r="1002" spans="2:3" ht="14.1" customHeight="1" x14ac:dyDescent="0.2">
      <c r="B1002" s="1"/>
      <c r="C1002" s="1"/>
    </row>
    <row r="1003" spans="2:3" ht="14.1" customHeight="1" x14ac:dyDescent="0.2">
      <c r="B1003" s="1"/>
      <c r="C1003" s="1"/>
    </row>
    <row r="1004" spans="2:3" ht="14.1" customHeight="1" x14ac:dyDescent="0.2">
      <c r="B1004" s="1"/>
      <c r="C1004" s="1"/>
    </row>
    <row r="1005" spans="2:3" ht="14.1" customHeight="1" x14ac:dyDescent="0.2">
      <c r="B1005" s="1"/>
      <c r="C1005" s="1"/>
    </row>
    <row r="1006" spans="2:3" ht="14.1" customHeight="1" x14ac:dyDescent="0.2">
      <c r="B1006" s="1"/>
      <c r="C1006" s="1"/>
    </row>
    <row r="1007" spans="2:3" ht="14.1" customHeight="1" x14ac:dyDescent="0.2">
      <c r="B1007" s="1"/>
      <c r="C1007" s="1"/>
    </row>
    <row r="1008" spans="2:3" ht="14.1" customHeight="1" x14ac:dyDescent="0.2">
      <c r="B1008" s="1"/>
      <c r="C1008" s="1"/>
    </row>
    <row r="1009" spans="2:3" ht="14.1" customHeight="1" x14ac:dyDescent="0.2">
      <c r="B1009" s="1"/>
      <c r="C1009" s="1"/>
    </row>
    <row r="1010" spans="2:3" ht="14.1" customHeight="1" x14ac:dyDescent="0.2">
      <c r="B1010" s="1"/>
      <c r="C1010" s="1"/>
    </row>
    <row r="1011" spans="2:3" ht="14.1" customHeight="1" x14ac:dyDescent="0.2">
      <c r="B1011" s="1"/>
      <c r="C1011" s="1"/>
    </row>
    <row r="1012" spans="2:3" ht="14.1" customHeight="1" x14ac:dyDescent="0.2">
      <c r="B1012" s="1"/>
      <c r="C1012" s="1"/>
    </row>
    <row r="1013" spans="2:3" ht="14.1" customHeight="1" x14ac:dyDescent="0.2">
      <c r="B1013" s="1"/>
      <c r="C1013" s="1"/>
    </row>
    <row r="1014" spans="2:3" ht="14.1" customHeight="1" x14ac:dyDescent="0.2">
      <c r="B1014" s="1"/>
      <c r="C1014" s="1"/>
    </row>
    <row r="1015" spans="2:3" ht="14.1" customHeight="1" x14ac:dyDescent="0.2">
      <c r="B1015" s="1"/>
      <c r="C1015" s="1"/>
    </row>
    <row r="1016" spans="2:3" ht="14.1" customHeight="1" x14ac:dyDescent="0.2">
      <c r="B1016" s="1"/>
      <c r="C1016" s="1"/>
    </row>
    <row r="1017" spans="2:3" ht="14.1" customHeight="1" x14ac:dyDescent="0.2">
      <c r="B1017" s="1"/>
      <c r="C1017" s="1"/>
    </row>
    <row r="1018" spans="2:3" ht="14.1" customHeight="1" x14ac:dyDescent="0.2">
      <c r="B1018" s="1"/>
      <c r="C1018" s="1"/>
    </row>
    <row r="1019" spans="2:3" ht="14.1" customHeight="1" x14ac:dyDescent="0.2">
      <c r="B1019" s="1"/>
      <c r="C1019" s="1"/>
    </row>
    <row r="1020" spans="2:3" ht="14.1" customHeight="1" x14ac:dyDescent="0.2">
      <c r="B1020" s="1"/>
      <c r="C1020" s="1"/>
    </row>
    <row r="1021" spans="2:3" ht="14.1" customHeight="1" x14ac:dyDescent="0.2">
      <c r="B1021" s="1"/>
      <c r="C1021" s="1"/>
    </row>
    <row r="1022" spans="2:3" ht="14.1" customHeight="1" x14ac:dyDescent="0.2">
      <c r="B1022" s="1"/>
      <c r="C1022" s="1"/>
    </row>
    <row r="1023" spans="2:3" ht="14.1" customHeight="1" x14ac:dyDescent="0.2">
      <c r="B1023" s="1"/>
      <c r="C1023" s="1"/>
    </row>
    <row r="1024" spans="2:3" ht="14.1" customHeight="1" x14ac:dyDescent="0.2">
      <c r="B1024" s="1"/>
      <c r="C1024" s="1"/>
    </row>
    <row r="1025" spans="2:3" ht="14.1" customHeight="1" x14ac:dyDescent="0.2">
      <c r="B1025" s="1"/>
      <c r="C1025" s="1"/>
    </row>
    <row r="1026" spans="2:3" ht="14.1" customHeight="1" x14ac:dyDescent="0.2">
      <c r="B1026" s="1"/>
      <c r="C1026" s="1"/>
    </row>
    <row r="1027" spans="2:3" ht="14.1" customHeight="1" x14ac:dyDescent="0.2">
      <c r="B1027" s="1"/>
      <c r="C1027" s="1"/>
    </row>
    <row r="1028" spans="2:3" ht="14.1" customHeight="1" x14ac:dyDescent="0.2">
      <c r="B1028" s="1"/>
      <c r="C1028" s="1"/>
    </row>
    <row r="1029" spans="2:3" ht="14.1" customHeight="1" x14ac:dyDescent="0.2">
      <c r="B1029" s="1"/>
      <c r="C1029" s="1"/>
    </row>
    <row r="1030" spans="2:3" ht="14.1" customHeight="1" x14ac:dyDescent="0.2">
      <c r="B1030" s="1"/>
      <c r="C1030" s="1"/>
    </row>
    <row r="1031" spans="2:3" ht="14.1" customHeight="1" x14ac:dyDescent="0.2">
      <c r="B1031" s="1"/>
      <c r="C1031" s="1"/>
    </row>
    <row r="1032" spans="2:3" ht="14.1" customHeight="1" x14ac:dyDescent="0.2">
      <c r="B1032" s="1"/>
      <c r="C1032" s="1"/>
    </row>
    <row r="1033" spans="2:3" ht="14.1" customHeight="1" x14ac:dyDescent="0.2">
      <c r="B1033" s="1"/>
      <c r="C1033" s="1"/>
    </row>
    <row r="1034" spans="2:3" ht="14.1" customHeight="1" x14ac:dyDescent="0.2">
      <c r="B1034" s="1"/>
      <c r="C1034" s="1"/>
    </row>
    <row r="1035" spans="2:3" ht="14.1" customHeight="1" x14ac:dyDescent="0.2">
      <c r="B1035" s="1"/>
      <c r="C1035" s="1"/>
    </row>
    <row r="1036" spans="2:3" ht="14.1" customHeight="1" x14ac:dyDescent="0.2">
      <c r="B1036" s="1"/>
      <c r="C1036" s="1"/>
    </row>
    <row r="1037" spans="2:3" ht="14.1" customHeight="1" x14ac:dyDescent="0.2">
      <c r="B1037" s="1"/>
      <c r="C1037" s="1"/>
    </row>
    <row r="1038" spans="2:3" ht="14.1" customHeight="1" x14ac:dyDescent="0.2">
      <c r="B1038" s="1"/>
      <c r="C1038" s="1"/>
    </row>
    <row r="1039" spans="2:3" ht="14.1" customHeight="1" x14ac:dyDescent="0.2">
      <c r="B1039" s="1"/>
      <c r="C1039" s="1"/>
    </row>
    <row r="1040" spans="2:3" ht="14.1" customHeight="1" x14ac:dyDescent="0.2">
      <c r="B1040" s="1"/>
      <c r="C1040" s="1"/>
    </row>
    <row r="1041" spans="2:3" ht="14.1" customHeight="1" x14ac:dyDescent="0.2">
      <c r="B1041" s="1"/>
      <c r="C1041" s="1"/>
    </row>
    <row r="1042" spans="2:3" ht="14.1" customHeight="1" x14ac:dyDescent="0.2">
      <c r="B1042" s="1"/>
      <c r="C1042" s="1"/>
    </row>
    <row r="1043" spans="2:3" ht="14.1" customHeight="1" x14ac:dyDescent="0.2">
      <c r="B1043" s="1"/>
      <c r="C1043" s="1"/>
    </row>
    <row r="1044" spans="2:3" ht="14.1" customHeight="1" x14ac:dyDescent="0.2">
      <c r="B1044" s="1"/>
      <c r="C1044" s="1"/>
    </row>
    <row r="1045" spans="2:3" ht="14.1" customHeight="1" x14ac:dyDescent="0.2">
      <c r="B1045" s="1"/>
      <c r="C1045" s="1"/>
    </row>
    <row r="1046" spans="2:3" ht="14.1" customHeight="1" x14ac:dyDescent="0.2">
      <c r="B1046" s="1"/>
      <c r="C1046" s="1"/>
    </row>
    <row r="1047" spans="2:3" ht="14.1" customHeight="1" x14ac:dyDescent="0.2">
      <c r="B1047" s="1"/>
      <c r="C1047" s="1"/>
    </row>
    <row r="1048" spans="2:3" ht="14.1" customHeight="1" x14ac:dyDescent="0.2">
      <c r="B1048" s="1"/>
      <c r="C1048" s="1"/>
    </row>
    <row r="1049" spans="2:3" ht="14.1" customHeight="1" x14ac:dyDescent="0.2">
      <c r="B1049" s="1"/>
      <c r="C1049" s="1"/>
    </row>
    <row r="1050" spans="2:3" ht="14.1" customHeight="1" x14ac:dyDescent="0.2">
      <c r="B1050" s="1"/>
      <c r="C1050" s="1"/>
    </row>
    <row r="1051" spans="2:3" ht="14.1" customHeight="1" x14ac:dyDescent="0.2">
      <c r="B1051" s="1"/>
      <c r="C1051" s="1"/>
    </row>
    <row r="1052" spans="2:3" ht="14.1" customHeight="1" x14ac:dyDescent="0.2">
      <c r="B1052" s="1"/>
      <c r="C1052" s="1"/>
    </row>
    <row r="1053" spans="2:3" ht="14.1" customHeight="1" x14ac:dyDescent="0.2">
      <c r="B1053" s="1"/>
      <c r="C1053" s="1"/>
    </row>
    <row r="1054" spans="2:3" ht="14.1" customHeight="1" x14ac:dyDescent="0.2">
      <c r="B1054" s="1"/>
      <c r="C1054" s="1"/>
    </row>
    <row r="1055" spans="2:3" ht="14.1" customHeight="1" x14ac:dyDescent="0.2">
      <c r="B1055" s="1"/>
      <c r="C1055" s="1"/>
    </row>
    <row r="1056" spans="2:3" ht="14.1" customHeight="1" x14ac:dyDescent="0.2">
      <c r="B1056" s="1"/>
      <c r="C1056" s="1"/>
    </row>
    <row r="1057" spans="2:3" ht="14.1" customHeight="1" x14ac:dyDescent="0.2">
      <c r="B1057" s="1"/>
      <c r="C1057" s="1"/>
    </row>
    <row r="1058" spans="2:3" ht="14.1" customHeight="1" x14ac:dyDescent="0.2">
      <c r="B1058" s="1"/>
      <c r="C1058" s="1"/>
    </row>
    <row r="1059" spans="2:3" ht="14.1" customHeight="1" x14ac:dyDescent="0.2">
      <c r="B1059" s="1"/>
      <c r="C1059" s="1"/>
    </row>
    <row r="1060" spans="2:3" ht="14.1" customHeight="1" x14ac:dyDescent="0.2">
      <c r="B1060" s="1"/>
      <c r="C1060" s="1"/>
    </row>
    <row r="1061" spans="2:3" ht="14.1" customHeight="1" x14ac:dyDescent="0.2">
      <c r="B1061" s="1"/>
      <c r="C1061" s="1"/>
    </row>
    <row r="1062" spans="2:3" ht="14.1" customHeight="1" x14ac:dyDescent="0.2">
      <c r="B1062" s="1"/>
      <c r="C1062" s="1"/>
    </row>
    <row r="1063" spans="2:3" ht="14.1" customHeight="1" x14ac:dyDescent="0.2">
      <c r="B1063" s="1"/>
      <c r="C1063" s="1"/>
    </row>
    <row r="1064" spans="2:3" ht="14.1" customHeight="1" x14ac:dyDescent="0.2">
      <c r="B1064" s="1"/>
      <c r="C1064" s="1"/>
    </row>
    <row r="1065" spans="2:3" ht="14.1" customHeight="1" x14ac:dyDescent="0.2">
      <c r="B1065" s="1"/>
      <c r="C1065" s="1"/>
    </row>
    <row r="1066" spans="2:3" ht="14.1" customHeight="1" x14ac:dyDescent="0.2">
      <c r="B1066" s="1"/>
      <c r="C1066" s="1"/>
    </row>
    <row r="1067" spans="2:3" ht="14.1" customHeight="1" x14ac:dyDescent="0.2">
      <c r="B1067" s="1"/>
      <c r="C1067" s="1"/>
    </row>
    <row r="1068" spans="2:3" ht="14.1" customHeight="1" x14ac:dyDescent="0.2">
      <c r="B1068" s="1"/>
      <c r="C1068" s="1"/>
    </row>
    <row r="1069" spans="2:3" ht="14.1" customHeight="1" x14ac:dyDescent="0.2">
      <c r="B1069" s="1"/>
      <c r="C1069" s="1"/>
    </row>
    <row r="1070" spans="2:3" ht="14.1" customHeight="1" x14ac:dyDescent="0.2">
      <c r="B1070" s="1"/>
      <c r="C1070" s="1"/>
    </row>
    <row r="1071" spans="2:3" ht="14.1" customHeight="1" x14ac:dyDescent="0.2">
      <c r="B1071" s="1"/>
      <c r="C1071" s="1"/>
    </row>
    <row r="1072" spans="2:3" ht="14.1" customHeight="1" x14ac:dyDescent="0.2">
      <c r="B1072" s="1"/>
      <c r="C1072" s="1"/>
    </row>
    <row r="1073" spans="2:3" ht="14.1" customHeight="1" x14ac:dyDescent="0.2">
      <c r="B1073" s="1"/>
      <c r="C1073" s="1"/>
    </row>
    <row r="1074" spans="2:3" ht="14.1" customHeight="1" x14ac:dyDescent="0.2">
      <c r="B1074" s="1"/>
      <c r="C1074" s="1"/>
    </row>
    <row r="1075" spans="2:3" ht="14.1" customHeight="1" x14ac:dyDescent="0.2">
      <c r="B1075" s="1"/>
      <c r="C1075" s="1"/>
    </row>
    <row r="1076" spans="2:3" ht="14.1" customHeight="1" x14ac:dyDescent="0.2">
      <c r="B1076" s="1"/>
      <c r="C1076" s="1"/>
    </row>
    <row r="1077" spans="2:3" ht="14.1" customHeight="1" x14ac:dyDescent="0.2">
      <c r="B1077" s="1"/>
      <c r="C1077" s="1"/>
    </row>
    <row r="1078" spans="2:3" ht="14.1" customHeight="1" x14ac:dyDescent="0.2">
      <c r="B1078" s="1"/>
      <c r="C1078" s="1"/>
    </row>
    <row r="1079" spans="2:3" ht="14.1" customHeight="1" x14ac:dyDescent="0.2">
      <c r="B1079" s="1"/>
      <c r="C1079" s="1"/>
    </row>
    <row r="1080" spans="2:3" ht="14.1" customHeight="1" x14ac:dyDescent="0.2">
      <c r="B1080" s="1"/>
      <c r="C1080" s="1"/>
    </row>
    <row r="1081" spans="2:3" ht="14.1" customHeight="1" x14ac:dyDescent="0.2">
      <c r="B1081" s="1"/>
      <c r="C1081" s="1"/>
    </row>
    <row r="1082" spans="2:3" ht="14.1" customHeight="1" x14ac:dyDescent="0.2">
      <c r="B1082" s="1"/>
      <c r="C1082" s="1"/>
    </row>
    <row r="1083" spans="2:3" ht="14.1" customHeight="1" x14ac:dyDescent="0.2">
      <c r="B1083" s="1"/>
      <c r="C1083" s="1"/>
    </row>
    <row r="1084" spans="2:3" ht="14.1" customHeight="1" x14ac:dyDescent="0.2">
      <c r="B1084" s="1"/>
      <c r="C1084" s="1"/>
    </row>
    <row r="1085" spans="2:3" ht="14.1" customHeight="1" x14ac:dyDescent="0.2">
      <c r="B1085" s="1"/>
      <c r="C1085" s="1"/>
    </row>
    <row r="1086" spans="2:3" ht="14.1" customHeight="1" x14ac:dyDescent="0.2">
      <c r="B1086" s="1"/>
      <c r="C1086" s="1"/>
    </row>
    <row r="1087" spans="2:3" ht="14.1" customHeight="1" x14ac:dyDescent="0.2">
      <c r="B1087" s="1"/>
      <c r="C1087" s="1"/>
    </row>
    <row r="1088" spans="2:3" ht="14.1" customHeight="1" x14ac:dyDescent="0.2">
      <c r="B1088" s="1"/>
      <c r="C1088" s="1"/>
    </row>
    <row r="1089" spans="2:3" ht="14.1" customHeight="1" x14ac:dyDescent="0.2">
      <c r="B1089" s="1"/>
      <c r="C1089" s="1"/>
    </row>
    <row r="1090" spans="2:3" ht="14.1" customHeight="1" x14ac:dyDescent="0.2">
      <c r="B1090" s="1"/>
      <c r="C1090" s="1"/>
    </row>
    <row r="1091" spans="2:3" ht="14.1" customHeight="1" x14ac:dyDescent="0.2">
      <c r="B1091" s="1"/>
      <c r="C1091" s="1"/>
    </row>
    <row r="1092" spans="2:3" ht="14.1" customHeight="1" x14ac:dyDescent="0.2">
      <c r="B1092" s="1"/>
      <c r="C1092" s="1"/>
    </row>
    <row r="1093" spans="2:3" ht="14.1" customHeight="1" x14ac:dyDescent="0.2">
      <c r="B1093" s="1"/>
      <c r="C1093" s="1"/>
    </row>
    <row r="1094" spans="2:3" ht="14.1" customHeight="1" x14ac:dyDescent="0.2">
      <c r="B1094" s="1"/>
      <c r="C1094" s="1"/>
    </row>
    <row r="1095" spans="2:3" ht="14.1" customHeight="1" x14ac:dyDescent="0.2">
      <c r="B1095" s="1"/>
      <c r="C1095" s="1"/>
    </row>
    <row r="1096" spans="2:3" ht="14.1" customHeight="1" x14ac:dyDescent="0.2">
      <c r="B1096" s="1"/>
      <c r="C1096" s="1"/>
    </row>
    <row r="1097" spans="2:3" ht="14.1" customHeight="1" x14ac:dyDescent="0.2">
      <c r="B1097" s="1"/>
      <c r="C1097" s="1"/>
    </row>
    <row r="1098" spans="2:3" ht="14.1" customHeight="1" x14ac:dyDescent="0.2">
      <c r="B1098" s="1"/>
      <c r="C1098" s="1"/>
    </row>
    <row r="1099" spans="2:3" ht="14.1" customHeight="1" x14ac:dyDescent="0.2">
      <c r="B1099" s="1"/>
      <c r="C1099" s="1"/>
    </row>
    <row r="1100" spans="2:3" ht="14.1" customHeight="1" x14ac:dyDescent="0.2">
      <c r="B1100" s="1"/>
      <c r="C1100" s="1"/>
    </row>
    <row r="1101" spans="2:3" ht="14.1" customHeight="1" x14ac:dyDescent="0.2">
      <c r="B1101" s="1"/>
      <c r="C1101" s="1"/>
    </row>
    <row r="1102" spans="2:3" ht="14.1" customHeight="1" x14ac:dyDescent="0.2">
      <c r="B1102" s="1"/>
      <c r="C1102" s="1"/>
    </row>
    <row r="1103" spans="2:3" ht="14.1" customHeight="1" x14ac:dyDescent="0.2">
      <c r="B1103" s="1"/>
      <c r="C1103" s="1"/>
    </row>
    <row r="1104" spans="2:3" ht="14.1" customHeight="1" x14ac:dyDescent="0.2">
      <c r="B1104" s="1"/>
      <c r="C1104" s="1"/>
    </row>
    <row r="1105" spans="2:3" ht="14.1" customHeight="1" x14ac:dyDescent="0.2">
      <c r="B1105" s="1"/>
      <c r="C1105" s="1"/>
    </row>
    <row r="1106" spans="2:3" ht="14.1" customHeight="1" x14ac:dyDescent="0.2">
      <c r="B1106" s="1"/>
      <c r="C1106" s="1"/>
    </row>
    <row r="1107" spans="2:3" ht="14.1" customHeight="1" x14ac:dyDescent="0.2">
      <c r="B1107" s="1"/>
      <c r="C1107" s="1"/>
    </row>
    <row r="1108" spans="2:3" ht="14.1" customHeight="1" x14ac:dyDescent="0.2">
      <c r="B1108" s="1"/>
      <c r="C1108" s="1"/>
    </row>
    <row r="1109" spans="2:3" ht="14.1" customHeight="1" x14ac:dyDescent="0.2">
      <c r="B1109" s="1"/>
      <c r="C1109" s="1"/>
    </row>
    <row r="1110" spans="2:3" ht="14.1" customHeight="1" x14ac:dyDescent="0.2">
      <c r="B1110" s="1"/>
      <c r="C1110" s="1"/>
    </row>
    <row r="1111" spans="2:3" ht="14.1" customHeight="1" x14ac:dyDescent="0.2">
      <c r="B1111" s="1"/>
      <c r="C1111" s="1"/>
    </row>
    <row r="1112" spans="2:3" ht="14.1" customHeight="1" x14ac:dyDescent="0.2">
      <c r="B1112" s="1"/>
      <c r="C1112" s="1"/>
    </row>
    <row r="1113" spans="2:3" ht="14.1" customHeight="1" x14ac:dyDescent="0.2">
      <c r="B1113" s="1"/>
      <c r="C1113" s="1"/>
    </row>
    <row r="1114" spans="2:3" ht="14.1" customHeight="1" x14ac:dyDescent="0.2">
      <c r="B1114" s="1"/>
      <c r="C1114" s="1"/>
    </row>
    <row r="1115" spans="2:3" ht="14.1" customHeight="1" x14ac:dyDescent="0.2">
      <c r="B1115" s="1"/>
      <c r="C1115" s="1"/>
    </row>
    <row r="1116" spans="2:3" ht="14.1" customHeight="1" x14ac:dyDescent="0.2">
      <c r="B1116" s="1"/>
      <c r="C1116" s="1"/>
    </row>
    <row r="1117" spans="2:3" ht="14.1" customHeight="1" x14ac:dyDescent="0.2">
      <c r="B1117" s="1"/>
      <c r="C1117" s="1"/>
    </row>
    <row r="1118" spans="2:3" ht="14.1" customHeight="1" x14ac:dyDescent="0.2">
      <c r="B1118" s="1"/>
      <c r="C1118" s="1"/>
    </row>
    <row r="1119" spans="2:3" ht="14.1" customHeight="1" x14ac:dyDescent="0.2">
      <c r="B1119" s="1"/>
      <c r="C1119" s="1"/>
    </row>
    <row r="1120" spans="2:3" ht="14.1" customHeight="1" x14ac:dyDescent="0.2">
      <c r="B1120" s="1"/>
      <c r="C1120" s="1"/>
    </row>
    <row r="1121" spans="2:3" ht="14.1" customHeight="1" x14ac:dyDescent="0.2">
      <c r="B1121" s="1"/>
      <c r="C1121" s="1"/>
    </row>
    <row r="1122" spans="2:3" ht="14.1" customHeight="1" x14ac:dyDescent="0.2">
      <c r="B1122" s="1"/>
      <c r="C1122" s="1"/>
    </row>
    <row r="1123" spans="2:3" ht="14.1" customHeight="1" x14ac:dyDescent="0.2">
      <c r="B1123" s="1"/>
      <c r="C1123" s="1"/>
    </row>
    <row r="1124" spans="2:3" ht="14.1" customHeight="1" x14ac:dyDescent="0.2">
      <c r="B1124" s="1"/>
      <c r="C1124" s="1"/>
    </row>
    <row r="1125" spans="2:3" ht="14.1" customHeight="1" x14ac:dyDescent="0.2">
      <c r="B1125" s="1"/>
      <c r="C1125" s="1"/>
    </row>
    <row r="1126" spans="2:3" ht="14.1" customHeight="1" x14ac:dyDescent="0.2">
      <c r="B1126" s="1"/>
      <c r="C1126" s="1"/>
    </row>
    <row r="1127" spans="2:3" ht="14.1" customHeight="1" x14ac:dyDescent="0.2">
      <c r="B1127" s="1"/>
      <c r="C1127" s="1"/>
    </row>
    <row r="1128" spans="2:3" ht="14.1" customHeight="1" x14ac:dyDescent="0.2">
      <c r="B1128" s="1"/>
      <c r="C1128" s="1"/>
    </row>
    <row r="1129" spans="2:3" ht="14.1" customHeight="1" x14ac:dyDescent="0.2">
      <c r="B1129" s="1"/>
      <c r="C1129" s="1"/>
    </row>
    <row r="1130" spans="2:3" ht="14.1" customHeight="1" x14ac:dyDescent="0.2">
      <c r="B1130" s="1"/>
      <c r="C1130" s="1"/>
    </row>
    <row r="1131" spans="2:3" ht="14.1" customHeight="1" x14ac:dyDescent="0.2">
      <c r="B1131" s="1"/>
      <c r="C1131" s="1"/>
    </row>
    <row r="1132" spans="2:3" ht="14.1" customHeight="1" x14ac:dyDescent="0.2">
      <c r="B1132" s="1"/>
      <c r="C1132" s="1"/>
    </row>
    <row r="1133" spans="2:3" ht="14.1" customHeight="1" x14ac:dyDescent="0.2">
      <c r="B1133" s="1"/>
      <c r="C1133" s="1"/>
    </row>
    <row r="1134" spans="2:3" ht="14.1" customHeight="1" x14ac:dyDescent="0.2">
      <c r="B1134" s="1"/>
      <c r="C1134" s="1"/>
    </row>
    <row r="1135" spans="2:3" ht="14.1" customHeight="1" x14ac:dyDescent="0.2">
      <c r="B1135" s="1"/>
      <c r="C1135" s="1"/>
    </row>
    <row r="1136" spans="2:3" ht="14.1" customHeight="1" x14ac:dyDescent="0.2">
      <c r="B1136" s="1"/>
      <c r="C1136" s="1"/>
    </row>
    <row r="1137" spans="2:3" ht="14.1" customHeight="1" x14ac:dyDescent="0.2">
      <c r="B1137" s="1"/>
      <c r="C1137" s="1"/>
    </row>
    <row r="1138" spans="2:3" ht="14.1" customHeight="1" x14ac:dyDescent="0.2">
      <c r="B1138" s="1"/>
      <c r="C1138" s="1"/>
    </row>
    <row r="1139" spans="2:3" ht="14.1" customHeight="1" x14ac:dyDescent="0.2">
      <c r="B1139" s="1"/>
      <c r="C1139" s="1"/>
    </row>
    <row r="1140" spans="2:3" ht="14.1" customHeight="1" x14ac:dyDescent="0.2">
      <c r="B1140" s="1"/>
      <c r="C1140" s="1"/>
    </row>
    <row r="1141" spans="2:3" ht="14.1" customHeight="1" x14ac:dyDescent="0.2">
      <c r="B1141" s="1"/>
      <c r="C1141" s="1"/>
    </row>
    <row r="1142" spans="2:3" ht="14.1" customHeight="1" x14ac:dyDescent="0.2">
      <c r="B1142" s="1"/>
      <c r="C1142" s="1"/>
    </row>
    <row r="1143" spans="2:3" ht="14.1" customHeight="1" x14ac:dyDescent="0.2">
      <c r="B1143" s="1"/>
      <c r="C1143" s="1"/>
    </row>
    <row r="1144" spans="2:3" ht="14.1" customHeight="1" x14ac:dyDescent="0.2">
      <c r="B1144" s="1"/>
      <c r="C1144" s="1"/>
    </row>
    <row r="1145" spans="2:3" ht="14.1" customHeight="1" x14ac:dyDescent="0.2">
      <c r="B1145" s="1"/>
      <c r="C1145" s="1"/>
    </row>
    <row r="1146" spans="2:3" ht="14.1" customHeight="1" x14ac:dyDescent="0.2">
      <c r="B1146" s="1"/>
      <c r="C1146" s="1"/>
    </row>
    <row r="1147" spans="2:3" ht="14.1" customHeight="1" x14ac:dyDescent="0.2">
      <c r="B1147" s="1"/>
      <c r="C1147" s="1"/>
    </row>
    <row r="1148" spans="2:3" ht="14.1" customHeight="1" x14ac:dyDescent="0.2">
      <c r="B1148" s="1"/>
      <c r="C1148" s="1"/>
    </row>
    <row r="1149" spans="2:3" ht="14.1" customHeight="1" x14ac:dyDescent="0.2">
      <c r="B1149" s="1"/>
      <c r="C1149" s="1"/>
    </row>
    <row r="1150" spans="2:3" ht="14.1" customHeight="1" x14ac:dyDescent="0.2">
      <c r="B1150" s="1"/>
      <c r="C1150" s="1"/>
    </row>
    <row r="1151" spans="2:3" ht="14.1" customHeight="1" x14ac:dyDescent="0.2">
      <c r="B1151" s="1"/>
      <c r="C1151" s="1"/>
    </row>
    <row r="1152" spans="2:3" ht="14.1" customHeight="1" x14ac:dyDescent="0.2">
      <c r="B1152" s="1"/>
      <c r="C1152" s="1"/>
    </row>
    <row r="1153" spans="2:3" ht="14.1" customHeight="1" x14ac:dyDescent="0.2">
      <c r="B1153" s="1"/>
      <c r="C1153" s="1"/>
    </row>
    <row r="1154" spans="2:3" ht="14.1" customHeight="1" x14ac:dyDescent="0.2">
      <c r="B1154" s="1"/>
      <c r="C1154" s="1"/>
    </row>
    <row r="1155" spans="2:3" ht="14.1" customHeight="1" x14ac:dyDescent="0.2">
      <c r="B1155" s="1"/>
      <c r="C1155" s="1"/>
    </row>
    <row r="1156" spans="2:3" ht="14.1" customHeight="1" x14ac:dyDescent="0.2">
      <c r="B1156" s="1"/>
      <c r="C1156" s="1"/>
    </row>
    <row r="1157" spans="2:3" ht="14.1" customHeight="1" x14ac:dyDescent="0.2">
      <c r="B1157" s="1"/>
      <c r="C1157" s="1"/>
    </row>
    <row r="1158" spans="2:3" ht="14.1" customHeight="1" x14ac:dyDescent="0.2">
      <c r="B1158" s="1"/>
      <c r="C1158" s="1"/>
    </row>
    <row r="1159" spans="2:3" ht="14.1" customHeight="1" x14ac:dyDescent="0.2">
      <c r="B1159" s="1"/>
      <c r="C1159" s="1"/>
    </row>
    <row r="1160" spans="2:3" ht="14.1" customHeight="1" x14ac:dyDescent="0.2">
      <c r="B1160" s="1"/>
      <c r="C1160" s="1"/>
    </row>
    <row r="1161" spans="2:3" ht="14.1" customHeight="1" x14ac:dyDescent="0.2">
      <c r="B1161" s="1"/>
      <c r="C1161" s="1"/>
    </row>
    <row r="1162" spans="2:3" ht="14.1" customHeight="1" x14ac:dyDescent="0.2">
      <c r="B1162" s="1"/>
      <c r="C1162" s="1"/>
    </row>
    <row r="1163" spans="2:3" ht="14.1" customHeight="1" x14ac:dyDescent="0.2">
      <c r="B1163" s="1"/>
      <c r="C1163" s="1"/>
    </row>
    <row r="1164" spans="2:3" ht="14.1" customHeight="1" x14ac:dyDescent="0.2">
      <c r="B1164" s="1"/>
      <c r="C1164" s="1"/>
    </row>
    <row r="1165" spans="2:3" ht="14.1" customHeight="1" x14ac:dyDescent="0.2">
      <c r="B1165" s="1"/>
      <c r="C1165" s="1"/>
    </row>
    <row r="1166" spans="2:3" ht="14.1" customHeight="1" x14ac:dyDescent="0.2">
      <c r="B1166" s="1"/>
      <c r="C1166" s="1"/>
    </row>
    <row r="1167" spans="2:3" ht="14.1" customHeight="1" x14ac:dyDescent="0.2">
      <c r="B1167" s="1"/>
      <c r="C1167" s="1"/>
    </row>
    <row r="1168" spans="2:3" ht="14.1" customHeight="1" x14ac:dyDescent="0.2">
      <c r="B1168" s="1"/>
      <c r="C1168" s="1"/>
    </row>
    <row r="1169" spans="2:3" ht="14.1" customHeight="1" x14ac:dyDescent="0.2">
      <c r="B1169" s="1"/>
      <c r="C1169" s="1"/>
    </row>
    <row r="1170" spans="2:3" ht="14.1" customHeight="1" x14ac:dyDescent="0.2">
      <c r="B1170" s="1"/>
      <c r="C1170" s="1"/>
    </row>
    <row r="1171" spans="2:3" ht="14.1" customHeight="1" x14ac:dyDescent="0.2">
      <c r="B1171" s="1"/>
      <c r="C1171" s="1"/>
    </row>
    <row r="1172" spans="2:3" ht="14.1" customHeight="1" x14ac:dyDescent="0.2">
      <c r="B1172" s="1"/>
      <c r="C1172" s="1"/>
    </row>
    <row r="1173" spans="2:3" ht="14.1" customHeight="1" x14ac:dyDescent="0.2">
      <c r="B1173" s="1"/>
      <c r="C1173" s="1"/>
    </row>
    <row r="1174" spans="2:3" ht="14.1" customHeight="1" x14ac:dyDescent="0.2">
      <c r="B1174" s="1"/>
      <c r="C1174" s="1"/>
    </row>
    <row r="1175" spans="2:3" ht="14.1" customHeight="1" x14ac:dyDescent="0.2">
      <c r="B1175" s="1"/>
      <c r="C1175" s="1"/>
    </row>
    <row r="1176" spans="2:3" ht="14.1" customHeight="1" x14ac:dyDescent="0.2">
      <c r="B1176" s="1"/>
      <c r="C1176" s="1"/>
    </row>
    <row r="1177" spans="2:3" ht="14.1" customHeight="1" x14ac:dyDescent="0.2">
      <c r="B1177" s="1"/>
      <c r="C1177" s="1"/>
    </row>
    <row r="1178" spans="2:3" ht="14.1" customHeight="1" x14ac:dyDescent="0.2">
      <c r="B1178" s="1"/>
      <c r="C1178" s="1"/>
    </row>
    <row r="1179" spans="2:3" ht="14.1" customHeight="1" x14ac:dyDescent="0.2">
      <c r="B1179" s="1"/>
      <c r="C1179" s="1"/>
    </row>
    <row r="1180" spans="2:3" ht="14.1" customHeight="1" x14ac:dyDescent="0.2">
      <c r="B1180" s="1"/>
      <c r="C1180" s="1"/>
    </row>
    <row r="1181" spans="2:3" ht="14.1" customHeight="1" x14ac:dyDescent="0.2">
      <c r="B1181" s="1"/>
      <c r="C1181" s="1"/>
    </row>
    <row r="1182" spans="2:3" ht="14.1" customHeight="1" x14ac:dyDescent="0.2">
      <c r="B1182" s="1"/>
      <c r="C1182" s="1"/>
    </row>
    <row r="1183" spans="2:3" ht="14.1" customHeight="1" x14ac:dyDescent="0.2">
      <c r="B1183" s="1"/>
      <c r="C1183" s="1"/>
    </row>
    <row r="1184" spans="2:3" ht="14.1" customHeight="1" x14ac:dyDescent="0.2">
      <c r="B1184" s="1"/>
      <c r="C1184" s="1"/>
    </row>
    <row r="1185" spans="2:3" ht="14.1" customHeight="1" x14ac:dyDescent="0.2">
      <c r="B1185" s="1"/>
      <c r="C1185" s="1"/>
    </row>
    <row r="1186" spans="2:3" ht="14.1" customHeight="1" x14ac:dyDescent="0.2">
      <c r="B1186" s="1"/>
      <c r="C1186" s="1"/>
    </row>
    <row r="1187" spans="2:3" ht="14.1" customHeight="1" x14ac:dyDescent="0.2">
      <c r="B1187" s="1"/>
      <c r="C1187" s="1"/>
    </row>
    <row r="1188" spans="2:3" ht="14.1" customHeight="1" x14ac:dyDescent="0.2">
      <c r="B1188" s="1"/>
      <c r="C1188" s="1"/>
    </row>
    <row r="1189" spans="2:3" ht="14.1" customHeight="1" x14ac:dyDescent="0.2">
      <c r="B1189" s="1"/>
      <c r="C1189" s="1"/>
    </row>
    <row r="1190" spans="2:3" ht="14.1" customHeight="1" x14ac:dyDescent="0.2">
      <c r="B1190" s="1"/>
      <c r="C1190" s="1"/>
    </row>
    <row r="1191" spans="2:3" ht="14.1" customHeight="1" x14ac:dyDescent="0.2">
      <c r="B1191" s="1"/>
      <c r="C1191" s="1"/>
    </row>
    <row r="1192" spans="2:3" ht="14.1" customHeight="1" x14ac:dyDescent="0.2">
      <c r="B1192" s="1"/>
      <c r="C1192" s="1"/>
    </row>
    <row r="1193" spans="2:3" ht="14.1" customHeight="1" x14ac:dyDescent="0.2">
      <c r="B1193" s="1"/>
      <c r="C1193" s="1"/>
    </row>
    <row r="1194" spans="2:3" ht="14.1" customHeight="1" x14ac:dyDescent="0.2">
      <c r="B1194" s="1"/>
      <c r="C1194" s="1"/>
    </row>
    <row r="1195" spans="2:3" ht="14.1" customHeight="1" x14ac:dyDescent="0.2">
      <c r="B1195" s="1"/>
      <c r="C1195" s="1"/>
    </row>
    <row r="1196" spans="2:3" ht="14.1" customHeight="1" x14ac:dyDescent="0.2">
      <c r="B1196" s="1"/>
      <c r="C1196" s="1"/>
    </row>
    <row r="1197" spans="2:3" ht="14.1" customHeight="1" x14ac:dyDescent="0.2">
      <c r="B1197" s="1"/>
      <c r="C1197" s="1"/>
    </row>
    <row r="1198" spans="2:3" ht="14.1" customHeight="1" x14ac:dyDescent="0.2">
      <c r="B1198" s="1"/>
      <c r="C1198" s="1"/>
    </row>
    <row r="1199" spans="2:3" ht="14.1" customHeight="1" x14ac:dyDescent="0.2">
      <c r="B1199" s="1"/>
      <c r="C1199" s="1"/>
    </row>
    <row r="1200" spans="2:3" ht="14.1" customHeight="1" x14ac:dyDescent="0.2">
      <c r="B1200" s="1"/>
      <c r="C1200" s="1"/>
    </row>
    <row r="1201" spans="2:3" ht="14.1" customHeight="1" x14ac:dyDescent="0.2">
      <c r="B1201" s="1"/>
      <c r="C1201" s="1"/>
    </row>
    <row r="1202" spans="2:3" ht="14.1" customHeight="1" x14ac:dyDescent="0.2">
      <c r="B1202" s="1"/>
      <c r="C1202" s="1"/>
    </row>
    <row r="1203" spans="2:3" ht="14.1" customHeight="1" x14ac:dyDescent="0.2">
      <c r="B1203" s="1"/>
      <c r="C1203" s="1"/>
    </row>
    <row r="1204" spans="2:3" ht="14.1" customHeight="1" x14ac:dyDescent="0.2">
      <c r="B1204" s="1"/>
      <c r="C1204" s="1"/>
    </row>
    <row r="1205" spans="2:3" ht="14.1" customHeight="1" x14ac:dyDescent="0.2">
      <c r="B1205" s="1"/>
      <c r="C1205" s="1"/>
    </row>
    <row r="1206" spans="2:3" ht="14.1" customHeight="1" x14ac:dyDescent="0.2">
      <c r="B1206" s="1"/>
      <c r="C1206" s="1"/>
    </row>
    <row r="1207" spans="2:3" ht="14.1" customHeight="1" x14ac:dyDescent="0.2">
      <c r="B1207" s="1"/>
      <c r="C1207" s="1"/>
    </row>
    <row r="1208" spans="2:3" ht="14.1" customHeight="1" x14ac:dyDescent="0.2">
      <c r="B1208" s="1"/>
      <c r="C1208" s="1"/>
    </row>
    <row r="1209" spans="2:3" ht="14.1" customHeight="1" x14ac:dyDescent="0.2">
      <c r="B1209" s="1"/>
      <c r="C1209" s="1"/>
    </row>
    <row r="1210" spans="2:3" ht="14.1" customHeight="1" x14ac:dyDescent="0.2">
      <c r="B1210" s="1"/>
      <c r="C1210" s="1"/>
    </row>
    <row r="1211" spans="2:3" ht="14.1" customHeight="1" x14ac:dyDescent="0.2">
      <c r="B1211" s="1"/>
      <c r="C1211" s="1"/>
    </row>
    <row r="1212" spans="2:3" ht="14.1" customHeight="1" x14ac:dyDescent="0.2">
      <c r="B1212" s="1"/>
      <c r="C1212" s="1"/>
    </row>
    <row r="1213" spans="2:3" ht="14.1" customHeight="1" x14ac:dyDescent="0.2">
      <c r="B1213" s="1"/>
      <c r="C1213" s="1"/>
    </row>
    <row r="1214" spans="2:3" ht="14.1" customHeight="1" x14ac:dyDescent="0.2">
      <c r="B1214" s="1"/>
      <c r="C1214" s="1"/>
    </row>
    <row r="1215" spans="2:3" ht="14.1" customHeight="1" x14ac:dyDescent="0.2">
      <c r="B1215" s="1"/>
      <c r="C1215" s="1"/>
    </row>
    <row r="1216" spans="2:3" ht="14.1" customHeight="1" x14ac:dyDescent="0.2">
      <c r="B1216" s="1"/>
      <c r="C1216" s="1"/>
    </row>
    <row r="1217" spans="2:3" ht="14.1" customHeight="1" x14ac:dyDescent="0.2">
      <c r="B1217" s="1"/>
      <c r="C1217" s="1"/>
    </row>
    <row r="1218" spans="2:3" ht="14.1" customHeight="1" x14ac:dyDescent="0.2">
      <c r="B1218" s="1"/>
      <c r="C1218" s="1"/>
    </row>
    <row r="1219" spans="2:3" ht="14.1" customHeight="1" x14ac:dyDescent="0.2">
      <c r="B1219" s="1"/>
      <c r="C1219" s="1"/>
    </row>
    <row r="1220" spans="2:3" ht="14.1" customHeight="1" x14ac:dyDescent="0.2">
      <c r="B1220" s="1"/>
      <c r="C1220" s="1"/>
    </row>
    <row r="1221" spans="2:3" ht="14.1" customHeight="1" x14ac:dyDescent="0.2">
      <c r="B1221" s="1"/>
      <c r="C1221" s="1"/>
    </row>
    <row r="1222" spans="2:3" ht="14.1" customHeight="1" x14ac:dyDescent="0.2">
      <c r="B1222" s="1"/>
      <c r="C1222" s="1"/>
    </row>
    <row r="1223" spans="2:3" ht="14.1" customHeight="1" x14ac:dyDescent="0.2">
      <c r="B1223" s="1"/>
      <c r="C1223" s="1"/>
    </row>
    <row r="1224" spans="2:3" ht="14.1" customHeight="1" x14ac:dyDescent="0.2">
      <c r="B1224" s="1"/>
      <c r="C1224" s="1"/>
    </row>
    <row r="1225" spans="2:3" ht="14.1" customHeight="1" x14ac:dyDescent="0.2">
      <c r="B1225" s="1"/>
      <c r="C1225" s="1"/>
    </row>
    <row r="1226" spans="2:3" ht="14.1" customHeight="1" x14ac:dyDescent="0.2">
      <c r="B1226" s="1"/>
      <c r="C1226" s="1"/>
    </row>
    <row r="1227" spans="2:3" ht="14.1" customHeight="1" x14ac:dyDescent="0.2">
      <c r="B1227" s="1"/>
      <c r="C1227" s="1"/>
    </row>
    <row r="1228" spans="2:3" ht="14.1" customHeight="1" x14ac:dyDescent="0.2">
      <c r="B1228" s="1"/>
      <c r="C1228" s="1"/>
    </row>
    <row r="1229" spans="2:3" ht="14.1" customHeight="1" x14ac:dyDescent="0.2">
      <c r="B1229" s="1"/>
      <c r="C1229" s="1"/>
    </row>
    <row r="1230" spans="2:3" ht="14.1" customHeight="1" x14ac:dyDescent="0.2">
      <c r="B1230" s="1"/>
      <c r="C1230" s="1"/>
    </row>
    <row r="1231" spans="2:3" ht="14.1" customHeight="1" x14ac:dyDescent="0.2">
      <c r="B1231" s="1"/>
      <c r="C1231" s="1"/>
    </row>
    <row r="1232" spans="2:3" ht="14.1" customHeight="1" x14ac:dyDescent="0.2">
      <c r="B1232" s="1"/>
      <c r="C1232" s="1"/>
    </row>
    <row r="1233" spans="2:3" ht="14.1" customHeight="1" x14ac:dyDescent="0.2">
      <c r="B1233" s="1"/>
      <c r="C1233" s="1"/>
    </row>
    <row r="1234" spans="2:3" ht="14.1" customHeight="1" x14ac:dyDescent="0.2">
      <c r="B1234" s="1"/>
      <c r="C1234" s="1"/>
    </row>
    <row r="1235" spans="2:3" ht="14.1" customHeight="1" x14ac:dyDescent="0.2">
      <c r="B1235" s="1"/>
      <c r="C1235" s="1"/>
    </row>
    <row r="1236" spans="2:3" ht="14.1" customHeight="1" x14ac:dyDescent="0.2">
      <c r="B1236" s="1"/>
      <c r="C1236" s="1"/>
    </row>
    <row r="1237" spans="2:3" ht="14.1" customHeight="1" x14ac:dyDescent="0.2">
      <c r="B1237" s="1"/>
      <c r="C1237" s="1"/>
    </row>
    <row r="1238" spans="2:3" ht="14.1" customHeight="1" x14ac:dyDescent="0.2">
      <c r="B1238" s="1"/>
      <c r="C1238" s="1"/>
    </row>
    <row r="1239" spans="2:3" ht="14.1" customHeight="1" x14ac:dyDescent="0.2">
      <c r="B1239" s="1"/>
      <c r="C1239" s="1"/>
    </row>
    <row r="1240" spans="2:3" ht="14.1" customHeight="1" x14ac:dyDescent="0.2">
      <c r="B1240" s="1"/>
      <c r="C1240" s="1"/>
    </row>
    <row r="1241" spans="2:3" ht="14.1" customHeight="1" x14ac:dyDescent="0.2">
      <c r="B1241" s="1"/>
      <c r="C1241" s="1"/>
    </row>
    <row r="1242" spans="2:3" ht="14.1" customHeight="1" x14ac:dyDescent="0.2">
      <c r="B1242" s="1"/>
      <c r="C1242" s="1"/>
    </row>
    <row r="1243" spans="2:3" ht="14.1" customHeight="1" x14ac:dyDescent="0.2">
      <c r="B1243" s="1"/>
      <c r="C1243" s="1"/>
    </row>
    <row r="1244" spans="2:3" ht="14.1" customHeight="1" x14ac:dyDescent="0.2">
      <c r="B1244" s="1"/>
      <c r="C1244" s="1"/>
    </row>
    <row r="1245" spans="2:3" ht="14.1" customHeight="1" x14ac:dyDescent="0.2">
      <c r="B1245" s="1"/>
      <c r="C1245" s="1"/>
    </row>
    <row r="1246" spans="2:3" ht="14.1" customHeight="1" x14ac:dyDescent="0.2">
      <c r="B1246" s="1"/>
      <c r="C1246" s="1"/>
    </row>
    <row r="1247" spans="2:3" ht="14.1" customHeight="1" x14ac:dyDescent="0.2">
      <c r="B1247" s="1"/>
      <c r="C1247" s="1"/>
    </row>
    <row r="1248" spans="2:3" ht="14.1" customHeight="1" x14ac:dyDescent="0.2">
      <c r="B1248" s="1"/>
      <c r="C1248" s="1"/>
    </row>
    <row r="1249" spans="2:3" ht="14.1" customHeight="1" x14ac:dyDescent="0.2">
      <c r="B1249" s="1"/>
      <c r="C1249" s="1"/>
    </row>
    <row r="1250" spans="2:3" ht="14.1" customHeight="1" x14ac:dyDescent="0.2">
      <c r="B1250" s="1"/>
      <c r="C1250" s="1"/>
    </row>
    <row r="1251" spans="2:3" ht="14.1" customHeight="1" x14ac:dyDescent="0.2">
      <c r="B1251" s="1"/>
      <c r="C1251" s="1"/>
    </row>
    <row r="1252" spans="2:3" ht="14.1" customHeight="1" x14ac:dyDescent="0.2">
      <c r="B1252" s="1"/>
      <c r="C1252" s="1"/>
    </row>
    <row r="1253" spans="2:3" ht="14.1" customHeight="1" x14ac:dyDescent="0.2">
      <c r="B1253" s="1"/>
      <c r="C1253" s="1"/>
    </row>
    <row r="1254" spans="2:3" ht="14.1" customHeight="1" x14ac:dyDescent="0.2">
      <c r="B1254" s="1"/>
      <c r="C1254" s="1"/>
    </row>
    <row r="1255" spans="2:3" ht="14.1" customHeight="1" x14ac:dyDescent="0.2">
      <c r="B1255" s="1"/>
      <c r="C1255" s="1"/>
    </row>
    <row r="1256" spans="2:3" ht="14.1" customHeight="1" x14ac:dyDescent="0.2">
      <c r="B1256" s="1"/>
      <c r="C1256" s="1"/>
    </row>
    <row r="1257" spans="2:3" ht="14.1" customHeight="1" x14ac:dyDescent="0.2">
      <c r="B1257" s="1"/>
      <c r="C1257" s="1"/>
    </row>
    <row r="1258" spans="2:3" ht="14.1" customHeight="1" x14ac:dyDescent="0.2">
      <c r="B1258" s="1"/>
      <c r="C1258" s="1"/>
    </row>
    <row r="1259" spans="2:3" ht="14.1" customHeight="1" x14ac:dyDescent="0.2">
      <c r="B1259" s="1"/>
      <c r="C1259" s="1"/>
    </row>
    <row r="1260" spans="2:3" ht="14.1" customHeight="1" x14ac:dyDescent="0.2">
      <c r="B1260" s="1"/>
      <c r="C1260" s="1"/>
    </row>
    <row r="1261" spans="2:3" ht="14.1" customHeight="1" x14ac:dyDescent="0.2">
      <c r="B1261" s="1"/>
      <c r="C1261" s="1"/>
    </row>
    <row r="1262" spans="2:3" ht="14.1" customHeight="1" x14ac:dyDescent="0.2">
      <c r="B1262" s="1"/>
      <c r="C1262" s="1"/>
    </row>
    <row r="1263" spans="2:3" ht="14.1" customHeight="1" x14ac:dyDescent="0.2">
      <c r="B1263" s="1"/>
      <c r="C1263" s="1"/>
    </row>
    <row r="1264" spans="2:3" ht="14.1" customHeight="1" x14ac:dyDescent="0.2">
      <c r="B1264" s="1"/>
      <c r="C1264" s="1"/>
    </row>
    <row r="1265" spans="2:3" ht="14.1" customHeight="1" x14ac:dyDescent="0.2">
      <c r="B1265" s="1"/>
      <c r="C1265" s="1"/>
    </row>
    <row r="1266" spans="2:3" ht="14.1" customHeight="1" x14ac:dyDescent="0.2">
      <c r="B1266" s="1"/>
      <c r="C1266" s="1"/>
    </row>
    <row r="1267" spans="2:3" ht="14.1" customHeight="1" x14ac:dyDescent="0.2">
      <c r="B1267" s="1"/>
      <c r="C1267" s="1"/>
    </row>
    <row r="1268" spans="2:3" ht="14.1" customHeight="1" x14ac:dyDescent="0.2">
      <c r="B1268" s="1"/>
      <c r="C1268" s="1"/>
    </row>
    <row r="1269" spans="2:3" ht="14.1" customHeight="1" x14ac:dyDescent="0.2">
      <c r="B1269" s="1"/>
      <c r="C1269" s="1"/>
    </row>
    <row r="1270" spans="2:3" ht="14.1" customHeight="1" x14ac:dyDescent="0.2">
      <c r="B1270" s="1"/>
      <c r="C1270" s="1"/>
    </row>
    <row r="1271" spans="2:3" ht="14.1" customHeight="1" x14ac:dyDescent="0.2">
      <c r="B1271" s="1"/>
      <c r="C1271" s="1"/>
    </row>
    <row r="1272" spans="2:3" ht="14.1" customHeight="1" x14ac:dyDescent="0.2">
      <c r="B1272" s="1"/>
      <c r="C1272" s="1"/>
    </row>
    <row r="1273" spans="2:3" ht="14.1" customHeight="1" x14ac:dyDescent="0.2">
      <c r="B1273" s="1"/>
      <c r="C1273" s="1"/>
    </row>
    <row r="1274" spans="2:3" ht="14.1" customHeight="1" x14ac:dyDescent="0.2">
      <c r="B1274" s="1"/>
      <c r="C1274" s="1"/>
    </row>
    <row r="1275" spans="2:3" ht="14.1" customHeight="1" x14ac:dyDescent="0.2">
      <c r="B1275" s="1"/>
      <c r="C1275" s="1"/>
    </row>
    <row r="1276" spans="2:3" ht="14.1" customHeight="1" x14ac:dyDescent="0.2">
      <c r="B1276" s="1"/>
      <c r="C1276" s="1"/>
    </row>
    <row r="1277" spans="2:3" ht="14.1" customHeight="1" x14ac:dyDescent="0.2">
      <c r="B1277" s="1"/>
      <c r="C1277" s="1"/>
    </row>
    <row r="1278" spans="2:3" ht="14.1" customHeight="1" x14ac:dyDescent="0.2">
      <c r="B1278" s="1"/>
      <c r="C1278" s="1"/>
    </row>
    <row r="1279" spans="2:3" ht="14.1" customHeight="1" x14ac:dyDescent="0.2">
      <c r="B1279" s="1"/>
      <c r="C1279" s="1"/>
    </row>
    <row r="1280" spans="2:3" ht="14.1" customHeight="1" x14ac:dyDescent="0.2">
      <c r="B1280" s="1"/>
      <c r="C1280" s="1"/>
    </row>
    <row r="1281" spans="2:3" ht="14.1" customHeight="1" x14ac:dyDescent="0.2">
      <c r="B1281" s="1"/>
      <c r="C1281" s="1"/>
    </row>
    <row r="1282" spans="2:3" ht="14.1" customHeight="1" x14ac:dyDescent="0.2">
      <c r="B1282" s="1"/>
      <c r="C1282" s="1"/>
    </row>
    <row r="1283" spans="2:3" ht="14.1" customHeight="1" x14ac:dyDescent="0.2">
      <c r="B1283" s="1"/>
      <c r="C1283" s="1"/>
    </row>
    <row r="1284" spans="2:3" ht="14.1" customHeight="1" x14ac:dyDescent="0.2">
      <c r="B1284" s="1"/>
      <c r="C1284" s="1"/>
    </row>
    <row r="1285" spans="2:3" ht="14.1" customHeight="1" x14ac:dyDescent="0.2">
      <c r="B1285" s="1"/>
      <c r="C1285" s="1"/>
    </row>
    <row r="1286" spans="2:3" ht="14.1" customHeight="1" x14ac:dyDescent="0.2">
      <c r="B1286" s="1"/>
      <c r="C1286" s="1"/>
    </row>
    <row r="1287" spans="2:3" ht="14.1" customHeight="1" x14ac:dyDescent="0.2">
      <c r="B1287" s="1"/>
      <c r="C1287" s="1"/>
    </row>
    <row r="1288" spans="2:3" ht="14.1" customHeight="1" x14ac:dyDescent="0.2">
      <c r="B1288" s="1"/>
      <c r="C1288" s="1"/>
    </row>
    <row r="1289" spans="2:3" ht="14.1" customHeight="1" x14ac:dyDescent="0.2">
      <c r="B1289" s="1"/>
      <c r="C1289" s="1"/>
    </row>
    <row r="1290" spans="2:3" ht="14.1" customHeight="1" x14ac:dyDescent="0.2">
      <c r="B1290" s="1"/>
      <c r="C1290" s="1"/>
    </row>
    <row r="1291" spans="2:3" ht="14.1" customHeight="1" x14ac:dyDescent="0.2">
      <c r="B1291" s="1"/>
      <c r="C1291" s="1"/>
    </row>
    <row r="1292" spans="2:3" ht="14.1" customHeight="1" x14ac:dyDescent="0.2">
      <c r="B1292" s="1"/>
      <c r="C1292" s="1"/>
    </row>
    <row r="1293" spans="2:3" ht="14.1" customHeight="1" x14ac:dyDescent="0.2">
      <c r="B1293" s="1"/>
      <c r="C1293" s="1"/>
    </row>
    <row r="1294" spans="2:3" ht="14.1" customHeight="1" x14ac:dyDescent="0.2">
      <c r="B1294" s="1"/>
      <c r="C1294" s="1"/>
    </row>
    <row r="1295" spans="2:3" ht="14.1" customHeight="1" x14ac:dyDescent="0.2">
      <c r="B1295" s="1"/>
      <c r="C1295" s="1"/>
    </row>
    <row r="1296" spans="2:3" ht="14.1" customHeight="1" x14ac:dyDescent="0.2">
      <c r="B1296" s="1"/>
      <c r="C1296" s="1"/>
    </row>
    <row r="1297" spans="2:3" ht="14.1" customHeight="1" x14ac:dyDescent="0.2">
      <c r="B1297" s="1"/>
      <c r="C1297" s="1"/>
    </row>
    <row r="1298" spans="2:3" ht="14.1" customHeight="1" x14ac:dyDescent="0.2">
      <c r="B1298" s="1"/>
      <c r="C1298" s="1"/>
    </row>
    <row r="1299" spans="2:3" ht="14.1" customHeight="1" x14ac:dyDescent="0.2">
      <c r="B1299" s="1"/>
      <c r="C1299" s="1"/>
    </row>
    <row r="1300" spans="2:3" ht="14.1" customHeight="1" x14ac:dyDescent="0.2">
      <c r="B1300" s="1"/>
      <c r="C1300" s="1"/>
    </row>
    <row r="1301" spans="2:3" ht="14.1" customHeight="1" x14ac:dyDescent="0.2">
      <c r="B1301" s="1"/>
      <c r="C1301" s="1"/>
    </row>
    <row r="1302" spans="2:3" ht="14.1" customHeight="1" x14ac:dyDescent="0.2">
      <c r="B1302" s="1"/>
      <c r="C1302" s="1"/>
    </row>
    <row r="1303" spans="2:3" ht="14.1" customHeight="1" x14ac:dyDescent="0.2">
      <c r="B1303" s="1"/>
      <c r="C1303" s="1"/>
    </row>
    <row r="1304" spans="2:3" ht="14.1" customHeight="1" x14ac:dyDescent="0.2">
      <c r="B1304" s="1"/>
      <c r="C1304" s="1"/>
    </row>
    <row r="1305" spans="2:3" ht="14.1" customHeight="1" x14ac:dyDescent="0.2">
      <c r="B1305" s="1"/>
      <c r="C1305" s="1"/>
    </row>
    <row r="1306" spans="2:3" ht="14.1" customHeight="1" x14ac:dyDescent="0.2">
      <c r="B1306" s="1"/>
      <c r="C1306" s="1"/>
    </row>
    <row r="1307" spans="2:3" ht="14.1" customHeight="1" x14ac:dyDescent="0.2">
      <c r="B1307" s="1"/>
      <c r="C1307" s="1"/>
    </row>
    <row r="1308" spans="2:3" ht="14.1" customHeight="1" x14ac:dyDescent="0.2">
      <c r="B1308" s="1"/>
      <c r="C1308" s="1"/>
    </row>
    <row r="1309" spans="2:3" ht="14.1" customHeight="1" x14ac:dyDescent="0.2">
      <c r="B1309" s="1"/>
      <c r="C1309" s="1"/>
    </row>
    <row r="1310" spans="2:3" ht="14.1" customHeight="1" x14ac:dyDescent="0.2">
      <c r="B1310" s="1"/>
      <c r="C1310" s="1"/>
    </row>
    <row r="1311" spans="2:3" ht="14.1" customHeight="1" x14ac:dyDescent="0.2">
      <c r="B1311" s="1"/>
      <c r="C1311" s="1"/>
    </row>
    <row r="1312" spans="2:3" ht="14.1" customHeight="1" x14ac:dyDescent="0.2">
      <c r="B1312" s="1"/>
      <c r="C1312" s="1"/>
    </row>
    <row r="1313" spans="2:3" ht="14.1" customHeight="1" x14ac:dyDescent="0.2">
      <c r="B1313" s="1"/>
      <c r="C1313" s="1"/>
    </row>
    <row r="1314" spans="2:3" ht="14.1" customHeight="1" x14ac:dyDescent="0.2">
      <c r="B1314" s="1"/>
      <c r="C1314" s="1"/>
    </row>
    <row r="1315" spans="2:3" ht="14.1" customHeight="1" x14ac:dyDescent="0.2">
      <c r="B1315" s="1"/>
      <c r="C1315" s="1"/>
    </row>
    <row r="1316" spans="2:3" ht="14.1" customHeight="1" x14ac:dyDescent="0.2">
      <c r="B1316" s="1"/>
      <c r="C1316" s="1"/>
    </row>
    <row r="1317" spans="2:3" ht="14.1" customHeight="1" x14ac:dyDescent="0.2">
      <c r="B1317" s="1"/>
      <c r="C1317" s="1"/>
    </row>
    <row r="1318" spans="2:3" ht="14.1" customHeight="1" x14ac:dyDescent="0.2">
      <c r="B1318" s="1"/>
      <c r="C1318" s="1"/>
    </row>
    <row r="1319" spans="2:3" ht="14.1" customHeight="1" x14ac:dyDescent="0.2">
      <c r="B1319" s="1"/>
      <c r="C1319" s="1"/>
    </row>
    <row r="1320" spans="2:3" ht="14.1" customHeight="1" x14ac:dyDescent="0.2">
      <c r="B1320" s="1"/>
      <c r="C1320" s="1"/>
    </row>
    <row r="1321" spans="2:3" ht="14.1" customHeight="1" x14ac:dyDescent="0.2">
      <c r="B1321" s="1"/>
      <c r="C1321" s="1"/>
    </row>
    <row r="1322" spans="2:3" ht="14.1" customHeight="1" x14ac:dyDescent="0.2">
      <c r="B1322" s="1"/>
      <c r="C1322" s="1"/>
    </row>
    <row r="1323" spans="2:3" ht="14.1" customHeight="1" x14ac:dyDescent="0.2">
      <c r="B1323" s="1"/>
      <c r="C1323" s="1"/>
    </row>
    <row r="1324" spans="2:3" ht="14.1" customHeight="1" x14ac:dyDescent="0.2">
      <c r="B1324" s="1"/>
      <c r="C1324" s="1"/>
    </row>
    <row r="1325" spans="2:3" ht="14.1" customHeight="1" x14ac:dyDescent="0.2">
      <c r="B1325" s="1"/>
      <c r="C1325" s="1"/>
    </row>
    <row r="1326" spans="2:3" ht="14.1" customHeight="1" x14ac:dyDescent="0.2">
      <c r="B1326" s="1"/>
      <c r="C1326" s="1"/>
    </row>
    <row r="1327" spans="2:3" ht="14.1" customHeight="1" x14ac:dyDescent="0.2">
      <c r="B1327" s="1"/>
      <c r="C1327" s="1"/>
    </row>
    <row r="1328" spans="2:3" ht="14.1" customHeight="1" x14ac:dyDescent="0.2">
      <c r="B1328" s="1"/>
      <c r="C1328" s="1"/>
    </row>
    <row r="1329" spans="2:3" ht="14.1" customHeight="1" x14ac:dyDescent="0.2">
      <c r="B1329" s="1"/>
      <c r="C1329" s="1"/>
    </row>
    <row r="1330" spans="2:3" ht="14.1" customHeight="1" x14ac:dyDescent="0.2">
      <c r="B1330" s="1"/>
      <c r="C1330" s="1"/>
    </row>
    <row r="1331" spans="2:3" ht="14.1" customHeight="1" x14ac:dyDescent="0.2">
      <c r="B1331" s="1"/>
      <c r="C1331" s="1"/>
    </row>
    <row r="1332" spans="2:3" ht="14.1" customHeight="1" x14ac:dyDescent="0.2">
      <c r="B1332" s="1"/>
      <c r="C1332" s="1"/>
    </row>
    <row r="1333" spans="2:3" ht="14.1" customHeight="1" x14ac:dyDescent="0.2">
      <c r="B1333" s="1"/>
      <c r="C1333" s="1"/>
    </row>
    <row r="1334" spans="2:3" ht="14.1" customHeight="1" x14ac:dyDescent="0.2">
      <c r="B1334" s="1"/>
      <c r="C1334" s="1"/>
    </row>
    <row r="1335" spans="2:3" ht="14.1" customHeight="1" x14ac:dyDescent="0.2">
      <c r="B1335" s="1"/>
      <c r="C1335" s="1"/>
    </row>
    <row r="1336" spans="2:3" ht="14.1" customHeight="1" x14ac:dyDescent="0.2">
      <c r="B1336" s="1"/>
      <c r="C1336" s="1"/>
    </row>
    <row r="1337" spans="2:3" ht="14.1" customHeight="1" x14ac:dyDescent="0.2">
      <c r="B1337" s="1"/>
      <c r="C1337" s="1"/>
    </row>
    <row r="1338" spans="2:3" ht="14.1" customHeight="1" x14ac:dyDescent="0.2">
      <c r="B1338" s="1"/>
      <c r="C1338" s="1"/>
    </row>
    <row r="1339" spans="2:3" ht="14.1" customHeight="1" x14ac:dyDescent="0.2">
      <c r="B1339" s="1"/>
      <c r="C1339" s="1"/>
    </row>
    <row r="1340" spans="2:3" ht="14.1" customHeight="1" x14ac:dyDescent="0.2">
      <c r="B1340" s="1"/>
      <c r="C1340" s="1"/>
    </row>
    <row r="1341" spans="2:3" ht="14.1" customHeight="1" x14ac:dyDescent="0.2">
      <c r="B1341" s="1"/>
      <c r="C1341" s="1"/>
    </row>
    <row r="1342" spans="2:3" ht="14.1" customHeight="1" x14ac:dyDescent="0.2">
      <c r="B1342" s="1"/>
      <c r="C1342" s="1"/>
    </row>
    <row r="1343" spans="2:3" ht="14.1" customHeight="1" x14ac:dyDescent="0.2">
      <c r="B1343" s="1"/>
      <c r="C1343" s="1"/>
    </row>
    <row r="1344" spans="2:3" ht="14.1" customHeight="1" x14ac:dyDescent="0.2">
      <c r="B1344" s="1"/>
      <c r="C1344" s="1"/>
    </row>
    <row r="1345" spans="2:3" ht="14.1" customHeight="1" x14ac:dyDescent="0.2">
      <c r="B1345" s="1"/>
      <c r="C1345" s="1"/>
    </row>
    <row r="1346" spans="2:3" ht="14.1" customHeight="1" x14ac:dyDescent="0.2">
      <c r="B1346" s="1"/>
      <c r="C1346" s="1"/>
    </row>
    <row r="1347" spans="2:3" ht="14.1" customHeight="1" x14ac:dyDescent="0.2">
      <c r="B1347" s="1"/>
      <c r="C1347" s="1"/>
    </row>
    <row r="1348" spans="2:3" ht="14.1" customHeight="1" x14ac:dyDescent="0.2">
      <c r="B1348" s="1"/>
      <c r="C1348" s="1"/>
    </row>
    <row r="1349" spans="2:3" ht="14.1" customHeight="1" x14ac:dyDescent="0.2">
      <c r="B1349" s="1"/>
      <c r="C1349" s="1"/>
    </row>
    <row r="1350" spans="2:3" ht="14.1" customHeight="1" x14ac:dyDescent="0.2">
      <c r="B1350" s="1"/>
      <c r="C1350" s="1"/>
    </row>
    <row r="1351" spans="2:3" ht="14.1" customHeight="1" x14ac:dyDescent="0.2">
      <c r="B1351" s="1"/>
      <c r="C1351" s="1"/>
    </row>
    <row r="1352" spans="2:3" ht="14.1" customHeight="1" x14ac:dyDescent="0.2">
      <c r="B1352" s="1"/>
      <c r="C1352" s="1"/>
    </row>
    <row r="1353" spans="2:3" ht="14.1" customHeight="1" x14ac:dyDescent="0.2">
      <c r="B1353" s="1"/>
      <c r="C1353" s="1"/>
    </row>
    <row r="1354" spans="2:3" ht="14.1" customHeight="1" x14ac:dyDescent="0.2">
      <c r="B1354" s="1"/>
      <c r="C1354" s="1"/>
    </row>
    <row r="1355" spans="2:3" ht="14.1" customHeight="1" x14ac:dyDescent="0.2">
      <c r="B1355" s="1"/>
      <c r="C1355" s="1"/>
    </row>
    <row r="1356" spans="2:3" ht="14.1" customHeight="1" x14ac:dyDescent="0.2">
      <c r="B1356" s="1"/>
      <c r="C1356" s="1"/>
    </row>
    <row r="1357" spans="2:3" ht="14.1" customHeight="1" x14ac:dyDescent="0.2">
      <c r="B1357" s="1"/>
      <c r="C1357" s="1"/>
    </row>
    <row r="1358" spans="2:3" ht="14.1" customHeight="1" x14ac:dyDescent="0.2">
      <c r="B1358" s="1"/>
      <c r="C1358" s="1"/>
    </row>
    <row r="1359" spans="2:3" ht="14.1" customHeight="1" x14ac:dyDescent="0.2">
      <c r="B1359" s="1"/>
      <c r="C1359" s="1"/>
    </row>
    <row r="1360" spans="2:3" ht="14.1" customHeight="1" x14ac:dyDescent="0.2">
      <c r="B1360" s="1"/>
      <c r="C1360" s="1"/>
    </row>
    <row r="1361" spans="2:3" ht="14.1" customHeight="1" x14ac:dyDescent="0.2">
      <c r="B1361" s="1"/>
      <c r="C1361" s="1"/>
    </row>
    <row r="1362" spans="2:3" ht="14.1" customHeight="1" x14ac:dyDescent="0.2">
      <c r="B1362" s="1"/>
      <c r="C1362" s="1"/>
    </row>
    <row r="1363" spans="2:3" ht="14.1" customHeight="1" x14ac:dyDescent="0.2">
      <c r="B1363" s="1"/>
      <c r="C1363" s="1"/>
    </row>
    <row r="1364" spans="2:3" ht="14.1" customHeight="1" x14ac:dyDescent="0.2">
      <c r="B1364" s="1"/>
      <c r="C1364" s="1"/>
    </row>
    <row r="1365" spans="2:3" ht="14.1" customHeight="1" x14ac:dyDescent="0.2">
      <c r="B1365" s="1"/>
      <c r="C1365" s="1"/>
    </row>
    <row r="1366" spans="2:3" ht="14.1" customHeight="1" x14ac:dyDescent="0.2">
      <c r="B1366" s="1"/>
      <c r="C1366" s="1"/>
    </row>
    <row r="1367" spans="2:3" ht="14.1" customHeight="1" x14ac:dyDescent="0.2">
      <c r="B1367" s="1"/>
      <c r="C1367" s="1"/>
    </row>
    <row r="1368" spans="2:3" ht="14.1" customHeight="1" x14ac:dyDescent="0.2">
      <c r="B1368" s="1"/>
      <c r="C1368" s="1"/>
    </row>
    <row r="1369" spans="2:3" ht="14.1" customHeight="1" x14ac:dyDescent="0.2">
      <c r="B1369" s="1"/>
      <c r="C1369" s="1"/>
    </row>
    <row r="1370" spans="2:3" ht="14.1" customHeight="1" x14ac:dyDescent="0.2">
      <c r="B1370" s="1"/>
      <c r="C1370" s="1"/>
    </row>
    <row r="1371" spans="2:3" ht="14.1" customHeight="1" x14ac:dyDescent="0.2">
      <c r="B1371" s="1"/>
      <c r="C1371" s="1"/>
    </row>
    <row r="1372" spans="2:3" ht="14.1" customHeight="1" x14ac:dyDescent="0.2">
      <c r="B1372" s="1"/>
      <c r="C1372" s="1"/>
    </row>
    <row r="1373" spans="2:3" ht="14.1" customHeight="1" x14ac:dyDescent="0.2">
      <c r="B1373" s="1"/>
      <c r="C1373" s="1"/>
    </row>
    <row r="1374" spans="2:3" ht="14.1" customHeight="1" x14ac:dyDescent="0.2">
      <c r="B1374" s="1"/>
      <c r="C1374" s="1"/>
    </row>
    <row r="1375" spans="2:3" ht="14.1" customHeight="1" x14ac:dyDescent="0.2">
      <c r="B1375" s="1"/>
      <c r="C1375" s="1"/>
    </row>
    <row r="1376" spans="2:3" ht="14.1" customHeight="1" x14ac:dyDescent="0.2">
      <c r="B1376" s="1"/>
      <c r="C1376" s="1"/>
    </row>
    <row r="1377" spans="2:3" ht="14.1" customHeight="1" x14ac:dyDescent="0.2">
      <c r="B1377" s="1"/>
      <c r="C1377" s="1"/>
    </row>
    <row r="1378" spans="2:3" ht="14.1" customHeight="1" x14ac:dyDescent="0.2">
      <c r="B1378" s="1"/>
      <c r="C1378" s="1"/>
    </row>
    <row r="1379" spans="2:3" ht="14.1" customHeight="1" x14ac:dyDescent="0.2">
      <c r="B1379" s="1"/>
      <c r="C1379" s="1"/>
    </row>
    <row r="1380" spans="2:3" ht="14.1" customHeight="1" x14ac:dyDescent="0.2">
      <c r="B1380" s="1"/>
      <c r="C1380" s="1"/>
    </row>
    <row r="1381" spans="2:3" ht="14.1" customHeight="1" x14ac:dyDescent="0.2">
      <c r="B1381" s="1"/>
      <c r="C1381" s="1"/>
    </row>
    <row r="1382" spans="2:3" ht="14.1" customHeight="1" x14ac:dyDescent="0.2">
      <c r="B1382" s="1"/>
      <c r="C1382" s="1"/>
    </row>
    <row r="1383" spans="2:3" ht="14.1" customHeight="1" x14ac:dyDescent="0.2">
      <c r="B1383" s="1"/>
      <c r="C1383" s="1"/>
    </row>
    <row r="1384" spans="2:3" ht="14.1" customHeight="1" x14ac:dyDescent="0.2">
      <c r="B1384" s="1"/>
      <c r="C1384" s="1"/>
    </row>
    <row r="1385" spans="2:3" ht="14.1" customHeight="1" x14ac:dyDescent="0.2">
      <c r="B1385" s="1"/>
      <c r="C1385" s="1"/>
    </row>
    <row r="1386" spans="2:3" ht="14.1" customHeight="1" x14ac:dyDescent="0.2">
      <c r="B1386" s="1"/>
      <c r="C1386" s="1"/>
    </row>
    <row r="1387" spans="2:3" ht="14.1" customHeight="1" x14ac:dyDescent="0.2">
      <c r="B1387" s="1"/>
      <c r="C1387" s="1"/>
    </row>
    <row r="1388" spans="2:3" ht="14.1" customHeight="1" x14ac:dyDescent="0.2">
      <c r="B1388" s="1"/>
      <c r="C1388" s="1"/>
    </row>
    <row r="1389" spans="2:3" ht="14.1" customHeight="1" x14ac:dyDescent="0.2">
      <c r="B1389" s="1"/>
      <c r="C1389" s="1"/>
    </row>
    <row r="1390" spans="2:3" ht="14.1" customHeight="1" x14ac:dyDescent="0.2">
      <c r="B1390" s="1"/>
      <c r="C1390" s="1"/>
    </row>
    <row r="1391" spans="2:3" ht="14.1" customHeight="1" x14ac:dyDescent="0.2">
      <c r="B1391" s="1"/>
      <c r="C1391" s="1"/>
    </row>
    <row r="1392" spans="2:3" ht="14.1" customHeight="1" x14ac:dyDescent="0.2">
      <c r="B1392" s="1"/>
      <c r="C1392" s="1"/>
    </row>
    <row r="1393" spans="2:3" ht="14.1" customHeight="1" x14ac:dyDescent="0.2">
      <c r="B1393" s="1"/>
      <c r="C1393" s="1"/>
    </row>
    <row r="1394" spans="2:3" ht="14.1" customHeight="1" x14ac:dyDescent="0.2">
      <c r="B1394" s="1"/>
      <c r="C1394" s="1"/>
    </row>
    <row r="1395" spans="2:3" ht="14.1" customHeight="1" x14ac:dyDescent="0.2">
      <c r="B1395" s="1"/>
      <c r="C1395" s="1"/>
    </row>
    <row r="1396" spans="2:3" ht="14.1" customHeight="1" x14ac:dyDescent="0.2">
      <c r="B1396" s="1"/>
      <c r="C1396" s="1"/>
    </row>
    <row r="1397" spans="2:3" ht="14.1" customHeight="1" x14ac:dyDescent="0.2">
      <c r="B1397" s="1"/>
      <c r="C1397" s="1"/>
    </row>
    <row r="1398" spans="2:3" ht="14.1" customHeight="1" x14ac:dyDescent="0.2">
      <c r="B1398" s="1"/>
      <c r="C1398" s="1"/>
    </row>
    <row r="1399" spans="2:3" ht="14.1" customHeight="1" x14ac:dyDescent="0.2">
      <c r="B1399" s="1"/>
      <c r="C1399" s="1"/>
    </row>
    <row r="1400" spans="2:3" ht="14.1" customHeight="1" x14ac:dyDescent="0.2">
      <c r="B1400" s="1"/>
      <c r="C1400" s="1"/>
    </row>
    <row r="1401" spans="2:3" ht="14.1" customHeight="1" x14ac:dyDescent="0.2">
      <c r="B1401" s="1"/>
      <c r="C1401" s="1"/>
    </row>
    <row r="1402" spans="2:3" ht="14.1" customHeight="1" x14ac:dyDescent="0.2">
      <c r="B1402" s="1"/>
      <c r="C1402" s="1"/>
    </row>
    <row r="1403" spans="2:3" ht="14.1" customHeight="1" x14ac:dyDescent="0.2">
      <c r="B1403" s="1"/>
      <c r="C1403" s="1"/>
    </row>
    <row r="1404" spans="2:3" ht="14.1" customHeight="1" x14ac:dyDescent="0.2">
      <c r="B1404" s="1"/>
      <c r="C1404" s="1"/>
    </row>
    <row r="1405" spans="2:3" ht="14.1" customHeight="1" x14ac:dyDescent="0.2">
      <c r="B1405" s="1"/>
      <c r="C1405" s="1"/>
    </row>
    <row r="1406" spans="2:3" ht="14.1" customHeight="1" x14ac:dyDescent="0.2">
      <c r="B1406" s="1"/>
      <c r="C1406" s="1"/>
    </row>
    <row r="1407" spans="2:3" ht="14.1" customHeight="1" x14ac:dyDescent="0.2">
      <c r="B1407" s="1"/>
      <c r="C1407" s="1"/>
    </row>
    <row r="1408" spans="2:3" ht="14.1" customHeight="1" x14ac:dyDescent="0.2">
      <c r="B1408" s="1"/>
      <c r="C1408" s="1"/>
    </row>
    <row r="1409" spans="2:3" ht="14.1" customHeight="1" x14ac:dyDescent="0.2">
      <c r="B1409" s="1"/>
      <c r="C1409" s="1"/>
    </row>
    <row r="1410" spans="2:3" ht="14.1" customHeight="1" x14ac:dyDescent="0.2">
      <c r="B1410" s="1"/>
      <c r="C1410" s="1"/>
    </row>
    <row r="1411" spans="2:3" ht="14.1" customHeight="1" x14ac:dyDescent="0.2">
      <c r="B1411" s="1"/>
      <c r="C1411" s="1"/>
    </row>
    <row r="1412" spans="2:3" ht="14.1" customHeight="1" x14ac:dyDescent="0.2">
      <c r="B1412" s="1"/>
      <c r="C1412" s="1"/>
    </row>
    <row r="1413" spans="2:3" ht="14.1" customHeight="1" x14ac:dyDescent="0.2">
      <c r="B1413" s="1"/>
      <c r="C1413" s="1"/>
    </row>
    <row r="1414" spans="2:3" ht="14.1" customHeight="1" x14ac:dyDescent="0.2">
      <c r="B1414" s="1"/>
      <c r="C1414" s="1"/>
    </row>
    <row r="1415" spans="2:3" ht="14.1" customHeight="1" x14ac:dyDescent="0.2">
      <c r="B1415" s="1"/>
      <c r="C1415" s="1"/>
    </row>
    <row r="1416" spans="2:3" ht="14.1" customHeight="1" x14ac:dyDescent="0.2">
      <c r="B1416" s="1"/>
      <c r="C1416" s="1"/>
    </row>
    <row r="1417" spans="2:3" ht="14.1" customHeight="1" x14ac:dyDescent="0.2">
      <c r="B1417" s="1"/>
      <c r="C1417" s="1"/>
    </row>
    <row r="1418" spans="2:3" ht="14.1" customHeight="1" x14ac:dyDescent="0.2">
      <c r="B1418" s="1"/>
      <c r="C1418" s="1"/>
    </row>
    <row r="1419" spans="2:3" ht="14.1" customHeight="1" x14ac:dyDescent="0.2">
      <c r="B1419" s="1"/>
      <c r="C1419" s="1"/>
    </row>
    <row r="1420" spans="2:3" ht="14.1" customHeight="1" x14ac:dyDescent="0.2">
      <c r="B1420" s="1"/>
      <c r="C1420" s="1"/>
    </row>
    <row r="1421" spans="2:3" ht="14.1" customHeight="1" x14ac:dyDescent="0.2">
      <c r="B1421" s="1"/>
      <c r="C1421" s="1"/>
    </row>
    <row r="1422" spans="2:3" ht="14.1" customHeight="1" x14ac:dyDescent="0.2">
      <c r="B1422" s="1"/>
      <c r="C1422" s="1"/>
    </row>
    <row r="1423" spans="2:3" ht="14.1" customHeight="1" x14ac:dyDescent="0.2">
      <c r="B1423" s="1"/>
      <c r="C1423" s="1"/>
    </row>
    <row r="1424" spans="2:3" ht="14.1" customHeight="1" x14ac:dyDescent="0.2">
      <c r="B1424" s="1"/>
      <c r="C1424" s="1"/>
    </row>
    <row r="1425" spans="2:3" ht="14.1" customHeight="1" x14ac:dyDescent="0.2">
      <c r="B1425" s="1"/>
      <c r="C1425" s="1"/>
    </row>
    <row r="1426" spans="2:3" ht="14.1" customHeight="1" x14ac:dyDescent="0.2">
      <c r="B1426" s="1"/>
      <c r="C1426" s="1"/>
    </row>
    <row r="1427" spans="2:3" ht="14.1" customHeight="1" x14ac:dyDescent="0.2">
      <c r="B1427" s="1"/>
      <c r="C1427" s="1"/>
    </row>
    <row r="1428" spans="2:3" ht="14.1" customHeight="1" x14ac:dyDescent="0.2">
      <c r="B1428" s="1"/>
      <c r="C1428" s="1"/>
    </row>
    <row r="1429" spans="2:3" ht="14.1" customHeight="1" x14ac:dyDescent="0.2">
      <c r="B1429" s="1"/>
      <c r="C1429" s="1"/>
    </row>
    <row r="1430" spans="2:3" ht="14.1" customHeight="1" x14ac:dyDescent="0.2">
      <c r="B1430" s="1"/>
      <c r="C1430" s="1"/>
    </row>
    <row r="1431" spans="2:3" ht="14.1" customHeight="1" x14ac:dyDescent="0.2">
      <c r="B1431" s="1"/>
      <c r="C1431" s="1"/>
    </row>
    <row r="1432" spans="2:3" ht="14.1" customHeight="1" x14ac:dyDescent="0.2">
      <c r="B1432" s="1"/>
      <c r="C1432" s="1"/>
    </row>
    <row r="1433" spans="2:3" ht="14.1" customHeight="1" x14ac:dyDescent="0.2">
      <c r="B1433" s="1"/>
      <c r="C1433" s="1"/>
    </row>
    <row r="1434" spans="2:3" ht="14.1" customHeight="1" x14ac:dyDescent="0.2">
      <c r="B1434" s="1"/>
      <c r="C1434" s="1"/>
    </row>
    <row r="1435" spans="2:3" ht="14.1" customHeight="1" x14ac:dyDescent="0.2">
      <c r="B1435" s="1"/>
      <c r="C1435" s="1"/>
    </row>
    <row r="1436" spans="2:3" ht="14.1" customHeight="1" x14ac:dyDescent="0.2">
      <c r="B1436" s="1"/>
      <c r="C1436" s="1"/>
    </row>
    <row r="1437" spans="2:3" ht="14.1" customHeight="1" x14ac:dyDescent="0.2">
      <c r="B1437" s="1"/>
      <c r="C1437" s="1"/>
    </row>
    <row r="1438" spans="2:3" ht="14.1" customHeight="1" x14ac:dyDescent="0.2">
      <c r="B1438" s="1"/>
      <c r="C1438" s="1"/>
    </row>
    <row r="1439" spans="2:3" ht="14.1" customHeight="1" x14ac:dyDescent="0.2">
      <c r="B1439" s="1"/>
      <c r="C1439" s="1"/>
    </row>
    <row r="1440" spans="2:3" ht="14.1" customHeight="1" x14ac:dyDescent="0.2">
      <c r="B1440" s="1"/>
      <c r="C1440" s="1"/>
    </row>
    <row r="1441" spans="2:3" ht="14.1" customHeight="1" x14ac:dyDescent="0.2">
      <c r="B1441" s="1"/>
      <c r="C1441" s="1"/>
    </row>
    <row r="1442" spans="2:3" ht="14.1" customHeight="1" x14ac:dyDescent="0.2">
      <c r="B1442" s="1"/>
      <c r="C1442" s="1"/>
    </row>
    <row r="1443" spans="2:3" ht="14.1" customHeight="1" x14ac:dyDescent="0.2">
      <c r="B1443" s="1"/>
      <c r="C1443" s="1"/>
    </row>
    <row r="1444" spans="2:3" ht="14.1" customHeight="1" x14ac:dyDescent="0.2">
      <c r="B1444" s="1"/>
      <c r="C1444" s="1"/>
    </row>
    <row r="1445" spans="2:3" ht="14.1" customHeight="1" x14ac:dyDescent="0.2">
      <c r="B1445" s="1"/>
      <c r="C1445" s="1"/>
    </row>
    <row r="1446" spans="2:3" ht="14.1" customHeight="1" x14ac:dyDescent="0.2">
      <c r="B1446" s="1"/>
      <c r="C1446" s="1"/>
    </row>
    <row r="1447" spans="2:3" ht="14.1" customHeight="1" x14ac:dyDescent="0.2">
      <c r="B1447" s="1"/>
      <c r="C1447" s="1"/>
    </row>
    <row r="1448" spans="2:3" ht="14.1" customHeight="1" x14ac:dyDescent="0.2">
      <c r="B1448" s="1"/>
      <c r="C1448" s="1"/>
    </row>
    <row r="1449" spans="2:3" ht="14.1" customHeight="1" x14ac:dyDescent="0.2">
      <c r="B1449" s="1"/>
      <c r="C1449" s="1"/>
    </row>
    <row r="1450" spans="2:3" ht="14.1" customHeight="1" x14ac:dyDescent="0.2">
      <c r="B1450" s="1"/>
      <c r="C1450" s="1"/>
    </row>
    <row r="1451" spans="2:3" ht="14.1" customHeight="1" x14ac:dyDescent="0.2">
      <c r="B1451" s="1"/>
      <c r="C1451" s="1"/>
    </row>
    <row r="1452" spans="2:3" ht="14.1" customHeight="1" x14ac:dyDescent="0.2">
      <c r="B1452" s="1"/>
      <c r="C1452" s="1"/>
    </row>
    <row r="1453" spans="2:3" ht="14.1" customHeight="1" x14ac:dyDescent="0.2">
      <c r="B1453" s="1"/>
      <c r="C1453" s="1"/>
    </row>
    <row r="1454" spans="2:3" ht="14.1" customHeight="1" x14ac:dyDescent="0.2">
      <c r="B1454" s="1"/>
      <c r="C1454" s="1"/>
    </row>
    <row r="1455" spans="2:3" ht="14.1" customHeight="1" x14ac:dyDescent="0.2">
      <c r="B1455" s="1"/>
      <c r="C1455" s="1"/>
    </row>
    <row r="1456" spans="2:3" ht="14.1" customHeight="1" x14ac:dyDescent="0.2">
      <c r="B1456" s="1"/>
      <c r="C1456" s="1"/>
    </row>
    <row r="1457" spans="2:3" ht="14.1" customHeight="1" x14ac:dyDescent="0.2">
      <c r="B1457" s="1"/>
      <c r="C1457" s="1"/>
    </row>
    <row r="1458" spans="2:3" ht="14.1" customHeight="1" x14ac:dyDescent="0.2">
      <c r="B1458" s="1"/>
      <c r="C1458" s="1"/>
    </row>
    <row r="1459" spans="2:3" ht="14.1" customHeight="1" x14ac:dyDescent="0.2">
      <c r="B1459" s="1"/>
      <c r="C1459" s="1"/>
    </row>
    <row r="1460" spans="2:3" ht="14.1" customHeight="1" x14ac:dyDescent="0.2">
      <c r="B1460" s="1"/>
      <c r="C1460" s="1"/>
    </row>
    <row r="1461" spans="2:3" ht="14.1" customHeight="1" x14ac:dyDescent="0.2">
      <c r="B1461" s="1"/>
      <c r="C1461" s="1"/>
    </row>
    <row r="1462" spans="2:3" ht="14.1" customHeight="1" x14ac:dyDescent="0.2">
      <c r="B1462" s="1"/>
      <c r="C1462" s="1"/>
    </row>
    <row r="1463" spans="2:3" ht="14.1" customHeight="1" x14ac:dyDescent="0.2">
      <c r="B1463" s="1"/>
      <c r="C1463" s="1"/>
    </row>
    <row r="1464" spans="2:3" ht="14.1" customHeight="1" x14ac:dyDescent="0.2">
      <c r="B1464" s="1"/>
      <c r="C1464" s="1"/>
    </row>
    <row r="1465" spans="2:3" ht="14.1" customHeight="1" x14ac:dyDescent="0.2">
      <c r="B1465" s="1"/>
      <c r="C1465" s="1"/>
    </row>
    <row r="1466" spans="2:3" ht="14.1" customHeight="1" x14ac:dyDescent="0.2">
      <c r="B1466" s="1"/>
      <c r="C1466" s="1"/>
    </row>
    <row r="1467" spans="2:3" ht="14.1" customHeight="1" x14ac:dyDescent="0.2">
      <c r="B1467" s="1"/>
      <c r="C1467" s="1"/>
    </row>
    <row r="1468" spans="2:3" ht="14.1" customHeight="1" x14ac:dyDescent="0.2">
      <c r="B1468" s="1"/>
      <c r="C1468" s="1"/>
    </row>
    <row r="1469" spans="2:3" ht="14.1" customHeight="1" x14ac:dyDescent="0.2">
      <c r="B1469" s="1"/>
      <c r="C1469" s="1"/>
    </row>
    <row r="1470" spans="2:3" ht="14.1" customHeight="1" x14ac:dyDescent="0.2">
      <c r="B1470" s="1"/>
      <c r="C1470" s="1"/>
    </row>
    <row r="1471" spans="2:3" ht="14.1" customHeight="1" x14ac:dyDescent="0.2">
      <c r="B1471" s="1"/>
      <c r="C1471" s="1"/>
    </row>
    <row r="1472" spans="2:3" ht="14.1" customHeight="1" x14ac:dyDescent="0.2">
      <c r="B1472" s="1"/>
      <c r="C1472" s="1"/>
    </row>
    <row r="1473" spans="2:3" ht="14.1" customHeight="1" x14ac:dyDescent="0.2">
      <c r="B1473" s="1"/>
      <c r="C1473" s="1"/>
    </row>
    <row r="1474" spans="2:3" ht="14.1" customHeight="1" x14ac:dyDescent="0.2">
      <c r="B1474" s="1"/>
      <c r="C1474" s="1"/>
    </row>
    <row r="1475" spans="2:3" ht="14.1" customHeight="1" x14ac:dyDescent="0.2">
      <c r="B1475" s="1"/>
      <c r="C1475" s="1"/>
    </row>
    <row r="1476" spans="2:3" ht="14.1" customHeight="1" x14ac:dyDescent="0.2">
      <c r="B1476" s="1"/>
      <c r="C1476" s="1"/>
    </row>
    <row r="1477" spans="2:3" ht="14.1" customHeight="1" x14ac:dyDescent="0.2">
      <c r="B1477" s="1"/>
      <c r="C1477" s="1"/>
    </row>
    <row r="1478" spans="2:3" ht="14.1" customHeight="1" x14ac:dyDescent="0.2">
      <c r="B1478" s="1"/>
      <c r="C1478" s="1"/>
    </row>
    <row r="1479" spans="2:3" ht="14.1" customHeight="1" x14ac:dyDescent="0.2">
      <c r="B1479" s="1"/>
      <c r="C1479" s="1"/>
    </row>
    <row r="1480" spans="2:3" ht="14.1" customHeight="1" x14ac:dyDescent="0.2">
      <c r="B1480" s="1"/>
      <c r="C1480" s="1"/>
    </row>
    <row r="1481" spans="2:3" ht="14.1" customHeight="1" x14ac:dyDescent="0.2">
      <c r="B1481" s="1"/>
      <c r="C1481" s="1"/>
    </row>
    <row r="1482" spans="2:3" ht="14.1" customHeight="1" x14ac:dyDescent="0.2">
      <c r="B1482" s="1"/>
      <c r="C1482" s="1"/>
    </row>
    <row r="1483" spans="2:3" ht="14.1" customHeight="1" x14ac:dyDescent="0.2">
      <c r="B1483" s="1"/>
      <c r="C1483" s="1"/>
    </row>
    <row r="1484" spans="2:3" ht="14.1" customHeight="1" x14ac:dyDescent="0.2">
      <c r="B1484" s="1"/>
      <c r="C1484" s="1"/>
    </row>
    <row r="1485" spans="2:3" ht="14.1" customHeight="1" x14ac:dyDescent="0.2">
      <c r="B1485" s="1"/>
      <c r="C1485" s="1"/>
    </row>
    <row r="1486" spans="2:3" ht="14.1" customHeight="1" x14ac:dyDescent="0.2">
      <c r="B1486" s="1"/>
      <c r="C1486" s="1"/>
    </row>
    <row r="1487" spans="2:3" ht="14.1" customHeight="1" x14ac:dyDescent="0.2">
      <c r="B1487" s="1"/>
      <c r="C1487" s="1"/>
    </row>
    <row r="1488" spans="2:3" ht="14.1" customHeight="1" x14ac:dyDescent="0.2">
      <c r="B1488" s="1"/>
      <c r="C1488" s="1"/>
    </row>
    <row r="1489" spans="2:3" ht="14.1" customHeight="1" x14ac:dyDescent="0.2">
      <c r="B1489" s="1"/>
      <c r="C1489" s="1"/>
    </row>
    <row r="1490" spans="2:3" ht="14.1" customHeight="1" x14ac:dyDescent="0.2">
      <c r="B1490" s="1"/>
      <c r="C1490" s="1"/>
    </row>
    <row r="1491" spans="2:3" ht="14.1" customHeight="1" x14ac:dyDescent="0.2">
      <c r="B1491" s="1"/>
      <c r="C1491" s="1"/>
    </row>
    <row r="1492" spans="2:3" ht="14.1" customHeight="1" x14ac:dyDescent="0.2">
      <c r="B1492" s="1"/>
      <c r="C1492" s="1"/>
    </row>
    <row r="1493" spans="2:3" ht="14.1" customHeight="1" x14ac:dyDescent="0.2">
      <c r="B1493" s="1"/>
      <c r="C1493" s="1"/>
    </row>
    <row r="1494" spans="2:3" ht="14.1" customHeight="1" x14ac:dyDescent="0.2">
      <c r="B1494" s="1"/>
      <c r="C1494" s="1"/>
    </row>
    <row r="1495" spans="2:3" ht="14.1" customHeight="1" x14ac:dyDescent="0.2">
      <c r="B1495" s="1"/>
      <c r="C1495" s="1"/>
    </row>
    <row r="1496" spans="2:3" ht="14.1" customHeight="1" x14ac:dyDescent="0.2">
      <c r="B1496" s="1"/>
      <c r="C1496" s="1"/>
    </row>
    <row r="1497" spans="2:3" ht="14.1" customHeight="1" x14ac:dyDescent="0.2">
      <c r="B1497" s="1"/>
      <c r="C1497" s="1"/>
    </row>
    <row r="1498" spans="2:3" ht="14.1" customHeight="1" x14ac:dyDescent="0.2">
      <c r="B1498" s="1"/>
      <c r="C1498" s="1"/>
    </row>
    <row r="1499" spans="2:3" ht="14.1" customHeight="1" x14ac:dyDescent="0.2">
      <c r="B1499" s="1"/>
      <c r="C1499" s="1"/>
    </row>
    <row r="1500" spans="2:3" ht="14.1" customHeight="1" x14ac:dyDescent="0.2">
      <c r="B1500" s="1"/>
      <c r="C1500" s="1"/>
    </row>
    <row r="1501" spans="2:3" ht="14.1" customHeight="1" x14ac:dyDescent="0.2">
      <c r="B1501" s="1"/>
      <c r="C1501" s="1"/>
    </row>
    <row r="1502" spans="2:3" ht="14.1" customHeight="1" x14ac:dyDescent="0.2">
      <c r="B1502" s="1"/>
      <c r="C1502" s="1"/>
    </row>
    <row r="1503" spans="2:3" ht="14.1" customHeight="1" x14ac:dyDescent="0.2">
      <c r="B1503" s="1"/>
      <c r="C1503" s="1"/>
    </row>
    <row r="1504" spans="2:3" ht="14.1" customHeight="1" x14ac:dyDescent="0.2">
      <c r="B1504" s="1"/>
      <c r="C1504" s="1"/>
    </row>
    <row r="1505" spans="2:3" ht="14.1" customHeight="1" x14ac:dyDescent="0.2">
      <c r="B1505" s="1"/>
      <c r="C1505" s="1"/>
    </row>
    <row r="1506" spans="2:3" ht="14.1" customHeight="1" x14ac:dyDescent="0.2">
      <c r="B1506" s="1"/>
      <c r="C1506" s="1"/>
    </row>
    <row r="1507" spans="2:3" ht="14.1" customHeight="1" x14ac:dyDescent="0.2">
      <c r="B1507" s="1"/>
      <c r="C1507" s="1"/>
    </row>
    <row r="1508" spans="2:3" ht="14.1" customHeight="1" x14ac:dyDescent="0.2">
      <c r="B1508" s="1"/>
      <c r="C1508" s="1"/>
    </row>
    <row r="1509" spans="2:3" ht="14.1" customHeight="1" x14ac:dyDescent="0.2">
      <c r="B1509" s="1"/>
      <c r="C1509" s="1"/>
    </row>
    <row r="1510" spans="2:3" ht="14.1" customHeight="1" x14ac:dyDescent="0.2">
      <c r="B1510" s="1"/>
      <c r="C1510" s="1"/>
    </row>
    <row r="1511" spans="2:3" ht="14.1" customHeight="1" x14ac:dyDescent="0.2">
      <c r="B1511" s="1"/>
      <c r="C1511" s="1"/>
    </row>
    <row r="1512" spans="2:3" ht="14.1" customHeight="1" x14ac:dyDescent="0.2">
      <c r="B1512" s="1"/>
      <c r="C1512" s="1"/>
    </row>
    <row r="1513" spans="2:3" ht="14.1" customHeight="1" x14ac:dyDescent="0.2">
      <c r="B1513" s="1"/>
      <c r="C1513" s="1"/>
    </row>
    <row r="1514" spans="2:3" ht="14.1" customHeight="1" x14ac:dyDescent="0.2">
      <c r="B1514" s="1"/>
      <c r="C1514" s="1"/>
    </row>
    <row r="1515" spans="2:3" ht="14.1" customHeight="1" x14ac:dyDescent="0.2">
      <c r="B1515" s="1"/>
      <c r="C1515" s="1"/>
    </row>
    <row r="1516" spans="2:3" ht="14.1" customHeight="1" x14ac:dyDescent="0.2">
      <c r="B1516" s="1"/>
      <c r="C1516" s="1"/>
    </row>
    <row r="1517" spans="2:3" ht="14.1" customHeight="1" x14ac:dyDescent="0.2">
      <c r="B1517" s="1"/>
      <c r="C1517" s="1"/>
    </row>
    <row r="1518" spans="2:3" ht="14.1" customHeight="1" x14ac:dyDescent="0.2">
      <c r="B1518" s="1"/>
      <c r="C1518" s="1"/>
    </row>
    <row r="1519" spans="2:3" ht="14.1" customHeight="1" x14ac:dyDescent="0.2">
      <c r="B1519" s="1"/>
      <c r="C1519" s="1"/>
    </row>
    <row r="1520" spans="2:3" ht="14.1" customHeight="1" x14ac:dyDescent="0.2">
      <c r="B1520" s="1"/>
      <c r="C1520" s="1"/>
    </row>
    <row r="1521" spans="2:3" ht="14.1" customHeight="1" x14ac:dyDescent="0.2">
      <c r="B1521" s="1"/>
      <c r="C1521" s="1"/>
    </row>
    <row r="1522" spans="2:3" ht="14.1" customHeight="1" x14ac:dyDescent="0.2">
      <c r="B1522" s="1"/>
      <c r="C1522" s="1"/>
    </row>
    <row r="1523" spans="2:3" ht="14.1" customHeight="1" x14ac:dyDescent="0.2">
      <c r="B1523" s="1"/>
      <c r="C1523" s="1"/>
    </row>
    <row r="1524" spans="2:3" ht="14.1" customHeight="1" x14ac:dyDescent="0.2">
      <c r="B1524" s="1"/>
      <c r="C1524" s="1"/>
    </row>
    <row r="1525" spans="2:3" ht="14.1" customHeight="1" x14ac:dyDescent="0.2">
      <c r="B1525" s="1"/>
      <c r="C1525" s="1"/>
    </row>
    <row r="1526" spans="2:3" ht="14.1" customHeight="1" x14ac:dyDescent="0.2">
      <c r="B1526" s="1"/>
      <c r="C1526" s="1"/>
    </row>
    <row r="1527" spans="2:3" ht="14.1" customHeight="1" x14ac:dyDescent="0.2">
      <c r="B1527" s="1"/>
      <c r="C1527" s="1"/>
    </row>
    <row r="1528" spans="2:3" ht="14.1" customHeight="1" x14ac:dyDescent="0.2">
      <c r="B1528" s="1"/>
      <c r="C1528" s="1"/>
    </row>
    <row r="1529" spans="2:3" ht="14.1" customHeight="1" x14ac:dyDescent="0.2">
      <c r="B1529" s="1"/>
      <c r="C1529" s="1"/>
    </row>
    <row r="1530" spans="2:3" ht="14.1" customHeight="1" x14ac:dyDescent="0.2">
      <c r="B1530" s="1"/>
      <c r="C1530" s="1"/>
    </row>
    <row r="1531" spans="2:3" ht="14.1" customHeight="1" x14ac:dyDescent="0.2">
      <c r="B1531" s="1"/>
      <c r="C1531" s="1"/>
    </row>
    <row r="1532" spans="2:3" ht="14.1" customHeight="1" x14ac:dyDescent="0.2">
      <c r="B1532" s="1"/>
      <c r="C1532" s="1"/>
    </row>
    <row r="1533" spans="2:3" ht="14.1" customHeight="1" x14ac:dyDescent="0.2">
      <c r="B1533" s="1"/>
      <c r="C1533" s="1"/>
    </row>
    <row r="1534" spans="2:3" ht="14.1" customHeight="1" x14ac:dyDescent="0.2">
      <c r="B1534" s="1"/>
      <c r="C1534" s="1"/>
    </row>
    <row r="1535" spans="2:3" ht="14.1" customHeight="1" x14ac:dyDescent="0.2">
      <c r="B1535" s="1"/>
      <c r="C1535" s="1"/>
    </row>
    <row r="1536" spans="2:3" ht="14.1" customHeight="1" x14ac:dyDescent="0.2">
      <c r="B1536" s="1"/>
      <c r="C1536" s="1"/>
    </row>
    <row r="1537" spans="2:3" ht="14.1" customHeight="1" x14ac:dyDescent="0.2">
      <c r="B1537" s="1"/>
      <c r="C1537" s="1"/>
    </row>
    <row r="1538" spans="2:3" ht="14.1" customHeight="1" x14ac:dyDescent="0.2">
      <c r="B1538" s="1"/>
      <c r="C1538" s="1"/>
    </row>
    <row r="1539" spans="2:3" ht="14.1" customHeight="1" x14ac:dyDescent="0.2">
      <c r="B1539" s="1"/>
      <c r="C1539" s="1"/>
    </row>
    <row r="1540" spans="2:3" ht="14.1" customHeight="1" x14ac:dyDescent="0.2">
      <c r="B1540" s="1"/>
      <c r="C1540" s="1"/>
    </row>
    <row r="1541" spans="2:3" ht="14.1" customHeight="1" x14ac:dyDescent="0.2">
      <c r="B1541" s="1"/>
      <c r="C1541" s="1"/>
    </row>
    <row r="1542" spans="2:3" ht="14.1" customHeight="1" x14ac:dyDescent="0.2">
      <c r="B1542" s="1"/>
      <c r="C1542" s="1"/>
    </row>
    <row r="1543" spans="2:3" ht="14.1" customHeight="1" x14ac:dyDescent="0.2">
      <c r="B1543" s="1"/>
      <c r="C1543" s="1"/>
    </row>
    <row r="1544" spans="2:3" ht="14.1" customHeight="1" x14ac:dyDescent="0.2">
      <c r="B1544" s="1"/>
      <c r="C1544" s="1"/>
    </row>
    <row r="1545" spans="2:3" ht="14.1" customHeight="1" x14ac:dyDescent="0.2">
      <c r="B1545" s="1"/>
      <c r="C1545" s="1"/>
    </row>
    <row r="1546" spans="2:3" ht="14.1" customHeight="1" x14ac:dyDescent="0.2">
      <c r="B1546" s="1"/>
      <c r="C1546" s="1"/>
    </row>
    <row r="1547" spans="2:3" ht="14.1" customHeight="1" x14ac:dyDescent="0.2">
      <c r="B1547" s="1"/>
      <c r="C1547" s="1"/>
    </row>
    <row r="1548" spans="2:3" ht="14.1" customHeight="1" x14ac:dyDescent="0.2">
      <c r="B1548" s="1"/>
      <c r="C1548" s="1"/>
    </row>
    <row r="1549" spans="2:3" ht="14.1" customHeight="1" x14ac:dyDescent="0.2">
      <c r="B1549" s="1"/>
      <c r="C1549" s="1"/>
    </row>
    <row r="1550" spans="2:3" ht="14.1" customHeight="1" x14ac:dyDescent="0.2">
      <c r="B1550" s="1"/>
      <c r="C1550" s="1"/>
    </row>
    <row r="1551" spans="2:3" ht="14.1" customHeight="1" x14ac:dyDescent="0.2">
      <c r="B1551" s="1"/>
      <c r="C1551" s="1"/>
    </row>
    <row r="1552" spans="2:3" ht="14.1" customHeight="1" x14ac:dyDescent="0.2">
      <c r="B1552" s="1"/>
      <c r="C1552" s="1"/>
    </row>
    <row r="1553" spans="2:3" ht="14.1" customHeight="1" x14ac:dyDescent="0.2">
      <c r="B1553" s="1"/>
      <c r="C1553" s="1"/>
    </row>
    <row r="1554" spans="2:3" ht="14.1" customHeight="1" x14ac:dyDescent="0.2">
      <c r="B1554" s="1"/>
      <c r="C1554" s="1"/>
    </row>
    <row r="1555" spans="2:3" ht="14.1" customHeight="1" x14ac:dyDescent="0.2">
      <c r="B1555" s="1"/>
      <c r="C1555" s="1"/>
    </row>
    <row r="1556" spans="2:3" ht="14.1" customHeight="1" x14ac:dyDescent="0.2">
      <c r="B1556" s="1"/>
      <c r="C1556" s="1"/>
    </row>
    <row r="1557" spans="2:3" ht="14.1" customHeight="1" x14ac:dyDescent="0.2">
      <c r="B1557" s="1"/>
      <c r="C1557" s="1"/>
    </row>
    <row r="1558" spans="2:3" ht="14.1" customHeight="1" x14ac:dyDescent="0.2">
      <c r="B1558" s="1"/>
      <c r="C1558" s="1"/>
    </row>
    <row r="1559" spans="2:3" ht="14.1" customHeight="1" x14ac:dyDescent="0.2">
      <c r="B1559" s="1"/>
      <c r="C1559" s="1"/>
    </row>
    <row r="1560" spans="2:3" ht="14.1" customHeight="1" x14ac:dyDescent="0.2">
      <c r="B1560" s="1"/>
      <c r="C1560" s="1"/>
    </row>
    <row r="1561" spans="2:3" ht="14.1" customHeight="1" x14ac:dyDescent="0.2">
      <c r="B1561" s="1"/>
      <c r="C1561" s="1"/>
    </row>
    <row r="1562" spans="2:3" ht="14.1" customHeight="1" x14ac:dyDescent="0.2">
      <c r="B1562" s="1"/>
      <c r="C1562" s="1"/>
    </row>
    <row r="1563" spans="2:3" ht="14.1" customHeight="1" x14ac:dyDescent="0.2">
      <c r="B1563" s="1"/>
      <c r="C1563" s="1"/>
    </row>
    <row r="1564" spans="2:3" ht="14.1" customHeight="1" x14ac:dyDescent="0.2">
      <c r="B1564" s="1"/>
      <c r="C1564" s="1"/>
    </row>
    <row r="1565" spans="2:3" ht="14.1" customHeight="1" x14ac:dyDescent="0.2">
      <c r="B1565" s="1"/>
      <c r="C1565" s="1"/>
    </row>
    <row r="1566" spans="2:3" ht="14.1" customHeight="1" x14ac:dyDescent="0.2">
      <c r="B1566" s="1"/>
      <c r="C1566" s="1"/>
    </row>
    <row r="1567" spans="2:3" ht="14.1" customHeight="1" x14ac:dyDescent="0.2">
      <c r="B1567" s="1"/>
      <c r="C1567" s="1"/>
    </row>
    <row r="1568" spans="2:3" ht="14.1" customHeight="1" x14ac:dyDescent="0.2">
      <c r="B1568" s="1"/>
      <c r="C1568" s="1"/>
    </row>
    <row r="1569" spans="2:3" ht="14.1" customHeight="1" x14ac:dyDescent="0.2">
      <c r="B1569" s="1"/>
      <c r="C1569" s="1"/>
    </row>
    <row r="1570" spans="2:3" ht="14.1" customHeight="1" x14ac:dyDescent="0.2">
      <c r="B1570" s="1"/>
      <c r="C1570" s="1"/>
    </row>
    <row r="1571" spans="2:3" ht="14.1" customHeight="1" x14ac:dyDescent="0.2">
      <c r="B1571" s="1"/>
      <c r="C1571" s="1"/>
    </row>
    <row r="1572" spans="2:3" ht="14.1" customHeight="1" x14ac:dyDescent="0.2">
      <c r="B1572" s="1"/>
      <c r="C1572" s="1"/>
    </row>
    <row r="1573" spans="2:3" ht="14.1" customHeight="1" x14ac:dyDescent="0.2">
      <c r="B1573" s="1"/>
      <c r="C1573" s="1"/>
    </row>
    <row r="1574" spans="2:3" ht="14.1" customHeight="1" x14ac:dyDescent="0.2">
      <c r="B1574" s="1"/>
      <c r="C1574" s="1"/>
    </row>
    <row r="1575" spans="2:3" ht="14.1" customHeight="1" x14ac:dyDescent="0.2">
      <c r="B1575" s="1"/>
      <c r="C1575" s="1"/>
    </row>
    <row r="1576" spans="2:3" ht="14.1" customHeight="1" x14ac:dyDescent="0.2">
      <c r="B1576" s="1"/>
      <c r="C1576" s="1"/>
    </row>
    <row r="1577" spans="2:3" ht="14.1" customHeight="1" x14ac:dyDescent="0.2">
      <c r="B1577" s="1"/>
      <c r="C1577" s="1"/>
    </row>
    <row r="1578" spans="2:3" ht="14.1" customHeight="1" x14ac:dyDescent="0.2">
      <c r="B1578" s="1"/>
      <c r="C1578" s="1"/>
    </row>
    <row r="1579" spans="2:3" ht="14.1" customHeight="1" x14ac:dyDescent="0.2">
      <c r="B1579" s="1"/>
      <c r="C1579" s="1"/>
    </row>
    <row r="1580" spans="2:3" ht="14.1" customHeight="1" x14ac:dyDescent="0.2">
      <c r="B1580" s="1"/>
      <c r="C1580" s="1"/>
    </row>
    <row r="1581" spans="2:3" ht="14.1" customHeight="1" x14ac:dyDescent="0.2">
      <c r="B1581" s="1"/>
      <c r="C1581" s="1"/>
    </row>
    <row r="1582" spans="2:3" ht="14.1" customHeight="1" x14ac:dyDescent="0.2">
      <c r="B1582" s="1"/>
      <c r="C1582" s="1"/>
    </row>
    <row r="1583" spans="2:3" ht="14.1" customHeight="1" x14ac:dyDescent="0.2">
      <c r="B1583" s="1"/>
      <c r="C1583" s="1"/>
    </row>
    <row r="1584" spans="2:3" ht="14.1" customHeight="1" x14ac:dyDescent="0.2">
      <c r="B1584" s="1"/>
      <c r="C1584" s="1"/>
    </row>
    <row r="1585" spans="2:3" ht="14.1" customHeight="1" x14ac:dyDescent="0.2">
      <c r="B1585" s="1"/>
      <c r="C1585" s="1"/>
    </row>
    <row r="1586" spans="2:3" ht="14.1" customHeight="1" x14ac:dyDescent="0.2">
      <c r="B1586" s="1"/>
      <c r="C1586" s="1"/>
    </row>
    <row r="1587" spans="2:3" ht="14.1" customHeight="1" x14ac:dyDescent="0.2">
      <c r="B1587" s="1"/>
      <c r="C1587" s="1"/>
    </row>
    <row r="1588" spans="2:3" ht="14.1" customHeight="1" x14ac:dyDescent="0.2">
      <c r="B1588" s="1"/>
      <c r="C1588" s="1"/>
    </row>
    <row r="1589" spans="2:3" ht="14.1" customHeight="1" x14ac:dyDescent="0.2">
      <c r="B1589" s="1"/>
      <c r="C1589" s="1"/>
    </row>
    <row r="1590" spans="2:3" ht="14.1" customHeight="1" x14ac:dyDescent="0.2">
      <c r="B1590" s="1"/>
      <c r="C1590" s="1"/>
    </row>
    <row r="1591" spans="2:3" ht="14.1" customHeight="1" x14ac:dyDescent="0.2">
      <c r="B1591" s="1"/>
      <c r="C1591" s="1"/>
    </row>
    <row r="1592" spans="2:3" ht="14.1" customHeight="1" x14ac:dyDescent="0.2">
      <c r="B1592" s="1"/>
      <c r="C1592" s="1"/>
    </row>
    <row r="1593" spans="2:3" ht="14.1" customHeight="1" x14ac:dyDescent="0.2">
      <c r="B1593" s="1"/>
      <c r="C1593" s="1"/>
    </row>
    <row r="1594" spans="2:3" ht="14.1" customHeight="1" x14ac:dyDescent="0.2">
      <c r="B1594" s="1"/>
      <c r="C1594" s="1"/>
    </row>
    <row r="1595" spans="2:3" ht="14.1" customHeight="1" x14ac:dyDescent="0.2">
      <c r="B1595" s="1"/>
      <c r="C1595" s="1"/>
    </row>
    <row r="1596" spans="2:3" ht="14.1" customHeight="1" x14ac:dyDescent="0.2">
      <c r="B1596" s="1"/>
      <c r="C1596" s="1"/>
    </row>
    <row r="1597" spans="2:3" ht="14.1" customHeight="1" x14ac:dyDescent="0.2">
      <c r="B1597" s="1"/>
      <c r="C1597" s="1"/>
    </row>
    <row r="1598" spans="2:3" ht="14.1" customHeight="1" x14ac:dyDescent="0.2">
      <c r="B1598" s="1"/>
      <c r="C1598" s="1"/>
    </row>
    <row r="1599" spans="2:3" ht="14.1" customHeight="1" x14ac:dyDescent="0.2">
      <c r="B1599" s="1"/>
      <c r="C1599" s="1"/>
    </row>
    <row r="1600" spans="2:3" ht="14.1" customHeight="1" x14ac:dyDescent="0.2">
      <c r="B1600" s="1"/>
      <c r="C1600" s="1"/>
    </row>
    <row r="1601" spans="2:3" ht="14.1" customHeight="1" x14ac:dyDescent="0.2">
      <c r="B1601" s="1"/>
      <c r="C1601" s="1"/>
    </row>
    <row r="1602" spans="2:3" ht="14.1" customHeight="1" x14ac:dyDescent="0.2">
      <c r="B1602" s="1"/>
      <c r="C1602" s="1"/>
    </row>
    <row r="1603" spans="2:3" ht="14.1" customHeight="1" x14ac:dyDescent="0.2">
      <c r="B1603" s="1"/>
      <c r="C1603" s="1"/>
    </row>
    <row r="1604" spans="2:3" ht="14.1" customHeight="1" x14ac:dyDescent="0.2">
      <c r="B1604" s="1"/>
      <c r="C1604" s="1"/>
    </row>
    <row r="1605" spans="2:3" ht="14.1" customHeight="1" x14ac:dyDescent="0.2">
      <c r="B1605" s="1"/>
      <c r="C1605" s="1"/>
    </row>
    <row r="1606" spans="2:3" ht="14.1" customHeight="1" x14ac:dyDescent="0.2">
      <c r="B1606" s="1"/>
      <c r="C1606" s="1"/>
    </row>
    <row r="1607" spans="2:3" ht="14.1" customHeight="1" x14ac:dyDescent="0.2">
      <c r="B1607" s="1"/>
      <c r="C1607" s="1"/>
    </row>
    <row r="1608" spans="2:3" ht="14.1" customHeight="1" x14ac:dyDescent="0.2">
      <c r="B1608" s="1"/>
      <c r="C1608" s="1"/>
    </row>
    <row r="1609" spans="2:3" ht="14.1" customHeight="1" x14ac:dyDescent="0.2">
      <c r="B1609" s="1"/>
      <c r="C1609" s="1"/>
    </row>
    <row r="1610" spans="2:3" ht="14.1" customHeight="1" x14ac:dyDescent="0.2">
      <c r="B1610" s="1"/>
      <c r="C1610" s="1"/>
    </row>
    <row r="1611" spans="2:3" ht="14.1" customHeight="1" x14ac:dyDescent="0.2">
      <c r="B1611" s="1"/>
      <c r="C1611" s="1"/>
    </row>
    <row r="1612" spans="2:3" ht="14.1" customHeight="1" x14ac:dyDescent="0.2">
      <c r="B1612" s="1"/>
      <c r="C1612" s="1"/>
    </row>
    <row r="1613" spans="2:3" ht="14.1" customHeight="1" x14ac:dyDescent="0.2">
      <c r="B1613" s="1"/>
      <c r="C1613" s="1"/>
    </row>
    <row r="1614" spans="2:3" ht="14.1" customHeight="1" x14ac:dyDescent="0.2">
      <c r="B1614" s="1"/>
      <c r="C1614" s="1"/>
    </row>
    <row r="1615" spans="2:3" ht="14.1" customHeight="1" x14ac:dyDescent="0.2">
      <c r="B1615" s="1"/>
      <c r="C1615" s="1"/>
    </row>
    <row r="1616" spans="2:3" ht="14.1" customHeight="1" x14ac:dyDescent="0.2">
      <c r="B1616" s="1"/>
      <c r="C1616" s="1"/>
    </row>
    <row r="1617" spans="2:3" ht="14.1" customHeight="1" x14ac:dyDescent="0.2">
      <c r="B1617" s="1"/>
      <c r="C1617" s="1"/>
    </row>
    <row r="1618" spans="2:3" ht="14.1" customHeight="1" x14ac:dyDescent="0.2">
      <c r="B1618" s="1"/>
      <c r="C1618" s="1"/>
    </row>
    <row r="1619" spans="2:3" ht="14.1" customHeight="1" x14ac:dyDescent="0.2">
      <c r="B1619" s="1"/>
      <c r="C1619" s="1"/>
    </row>
    <row r="1620" spans="2:3" ht="14.1" customHeight="1" x14ac:dyDescent="0.2">
      <c r="B1620" s="1"/>
      <c r="C1620" s="1"/>
    </row>
    <row r="1621" spans="2:3" ht="14.1" customHeight="1" x14ac:dyDescent="0.2">
      <c r="B1621" s="1"/>
      <c r="C1621" s="1"/>
    </row>
    <row r="1622" spans="2:3" ht="14.1" customHeight="1" x14ac:dyDescent="0.2">
      <c r="B1622" s="1"/>
      <c r="C1622" s="1"/>
    </row>
    <row r="1623" spans="2:3" ht="14.1" customHeight="1" x14ac:dyDescent="0.2">
      <c r="B1623" s="1"/>
      <c r="C1623" s="1"/>
    </row>
    <row r="1624" spans="2:3" ht="14.1" customHeight="1" x14ac:dyDescent="0.2">
      <c r="B1624" s="1"/>
      <c r="C1624" s="1"/>
    </row>
    <row r="1625" spans="2:3" ht="14.1" customHeight="1" x14ac:dyDescent="0.2">
      <c r="B1625" s="1"/>
      <c r="C1625" s="1"/>
    </row>
    <row r="1626" spans="2:3" ht="14.1" customHeight="1" x14ac:dyDescent="0.2">
      <c r="B1626" s="1"/>
      <c r="C1626" s="1"/>
    </row>
    <row r="1627" spans="2:3" ht="14.1" customHeight="1" x14ac:dyDescent="0.2">
      <c r="B1627" s="1"/>
      <c r="C1627" s="1"/>
    </row>
    <row r="1628" spans="2:3" ht="14.1" customHeight="1" x14ac:dyDescent="0.2">
      <c r="B1628" s="1"/>
      <c r="C1628" s="1"/>
    </row>
    <row r="1629" spans="2:3" ht="14.1" customHeight="1" x14ac:dyDescent="0.2">
      <c r="B1629" s="1"/>
      <c r="C1629" s="1"/>
    </row>
    <row r="1630" spans="2:3" ht="14.1" customHeight="1" x14ac:dyDescent="0.2">
      <c r="B1630" s="1"/>
      <c r="C1630" s="1"/>
    </row>
    <row r="1631" spans="2:3" ht="14.1" customHeight="1" x14ac:dyDescent="0.2">
      <c r="B1631" s="1"/>
      <c r="C1631" s="1"/>
    </row>
    <row r="1632" spans="2:3" ht="14.1" customHeight="1" x14ac:dyDescent="0.2">
      <c r="B1632" s="1"/>
      <c r="C1632" s="1"/>
    </row>
    <row r="1633" spans="2:3" ht="14.1" customHeight="1" x14ac:dyDescent="0.2">
      <c r="B1633" s="1"/>
      <c r="C1633" s="1"/>
    </row>
    <row r="1634" spans="2:3" ht="14.1" customHeight="1" x14ac:dyDescent="0.2">
      <c r="B1634" s="1"/>
      <c r="C1634" s="1"/>
    </row>
    <row r="1635" spans="2:3" ht="14.1" customHeight="1" x14ac:dyDescent="0.2">
      <c r="B1635" s="1"/>
      <c r="C1635" s="1"/>
    </row>
    <row r="1636" spans="2:3" ht="14.1" customHeight="1" x14ac:dyDescent="0.2">
      <c r="B1636" s="1"/>
      <c r="C1636" s="1"/>
    </row>
    <row r="1637" spans="2:3" ht="14.1" customHeight="1" x14ac:dyDescent="0.2">
      <c r="B1637" s="1"/>
      <c r="C1637" s="1"/>
    </row>
    <row r="1638" spans="2:3" ht="14.1" customHeight="1" x14ac:dyDescent="0.2">
      <c r="B1638" s="1"/>
      <c r="C1638" s="1"/>
    </row>
    <row r="1639" spans="2:3" ht="14.1" customHeight="1" x14ac:dyDescent="0.2">
      <c r="B1639" s="1"/>
      <c r="C1639" s="1"/>
    </row>
    <row r="1640" spans="2:3" ht="14.1" customHeight="1" x14ac:dyDescent="0.2">
      <c r="B1640" s="1"/>
      <c r="C1640" s="1"/>
    </row>
    <row r="1641" spans="2:3" ht="14.1" customHeight="1" x14ac:dyDescent="0.2">
      <c r="B1641" s="1"/>
      <c r="C1641" s="1"/>
    </row>
    <row r="1642" spans="2:3" ht="14.1" customHeight="1" x14ac:dyDescent="0.2">
      <c r="B1642" s="1"/>
      <c r="C1642" s="1"/>
    </row>
    <row r="1643" spans="2:3" ht="14.1" customHeight="1" x14ac:dyDescent="0.2">
      <c r="B1643" s="1"/>
      <c r="C1643" s="1"/>
    </row>
    <row r="1644" spans="2:3" ht="14.1" customHeight="1" x14ac:dyDescent="0.2">
      <c r="B1644" s="1"/>
      <c r="C1644" s="1"/>
    </row>
    <row r="1645" spans="2:3" ht="14.1" customHeight="1" x14ac:dyDescent="0.2">
      <c r="B1645" s="1"/>
      <c r="C1645" s="1"/>
    </row>
    <row r="1646" spans="2:3" ht="14.1" customHeight="1" x14ac:dyDescent="0.2">
      <c r="B1646" s="1"/>
      <c r="C1646" s="1"/>
    </row>
    <row r="1647" spans="2:3" ht="14.1" customHeight="1" x14ac:dyDescent="0.2">
      <c r="B1647" s="1"/>
      <c r="C1647" s="1"/>
    </row>
    <row r="1648" spans="2:3" ht="14.1" customHeight="1" x14ac:dyDescent="0.2">
      <c r="B1648" s="1"/>
      <c r="C1648" s="1"/>
    </row>
    <row r="1649" spans="2:3" ht="14.1" customHeight="1" x14ac:dyDescent="0.2">
      <c r="B1649" s="1"/>
      <c r="C1649" s="1"/>
    </row>
    <row r="1650" spans="2:3" ht="14.1" customHeight="1" x14ac:dyDescent="0.2">
      <c r="B1650" s="1"/>
      <c r="C1650" s="1"/>
    </row>
    <row r="1651" spans="2:3" ht="14.1" customHeight="1" x14ac:dyDescent="0.2">
      <c r="B1651" s="1"/>
      <c r="C1651" s="1"/>
    </row>
    <row r="1652" spans="2:3" ht="14.1" customHeight="1" x14ac:dyDescent="0.2">
      <c r="B1652" s="1"/>
      <c r="C1652" s="1"/>
    </row>
    <row r="1653" spans="2:3" ht="14.1" customHeight="1" x14ac:dyDescent="0.2">
      <c r="B1653" s="1"/>
      <c r="C1653" s="1"/>
    </row>
    <row r="1654" spans="2:3" ht="14.1" customHeight="1" x14ac:dyDescent="0.2">
      <c r="B1654" s="1"/>
      <c r="C1654" s="1"/>
    </row>
    <row r="1655" spans="2:3" ht="14.1" customHeight="1" x14ac:dyDescent="0.2">
      <c r="B1655" s="1"/>
      <c r="C1655" s="1"/>
    </row>
    <row r="1656" spans="2:3" ht="14.1" customHeight="1" x14ac:dyDescent="0.2">
      <c r="B1656" s="1"/>
      <c r="C1656" s="1"/>
    </row>
    <row r="1657" spans="2:3" ht="14.1" customHeight="1" x14ac:dyDescent="0.2">
      <c r="B1657" s="1"/>
      <c r="C1657" s="1"/>
    </row>
    <row r="1658" spans="2:3" ht="14.1" customHeight="1" x14ac:dyDescent="0.2">
      <c r="B1658" s="1"/>
      <c r="C1658" s="1"/>
    </row>
    <row r="1659" spans="2:3" ht="14.1" customHeight="1" x14ac:dyDescent="0.2">
      <c r="B1659" s="1"/>
      <c r="C1659" s="1"/>
    </row>
    <row r="1660" spans="2:3" ht="14.1" customHeight="1" x14ac:dyDescent="0.2">
      <c r="B1660" s="1"/>
      <c r="C1660" s="1"/>
    </row>
    <row r="1661" spans="2:3" ht="14.1" customHeight="1" x14ac:dyDescent="0.2">
      <c r="B1661" s="1"/>
      <c r="C1661" s="1"/>
    </row>
    <row r="1662" spans="2:3" ht="14.1" customHeight="1" x14ac:dyDescent="0.2">
      <c r="B1662" s="1"/>
      <c r="C1662" s="1"/>
    </row>
    <row r="1663" spans="2:3" ht="14.1" customHeight="1" x14ac:dyDescent="0.2">
      <c r="B1663" s="1"/>
      <c r="C1663" s="1"/>
    </row>
    <row r="1664" spans="2:3" ht="14.1" customHeight="1" x14ac:dyDescent="0.2">
      <c r="B1664" s="1"/>
      <c r="C1664" s="1"/>
    </row>
    <row r="1665" spans="2:3" ht="14.1" customHeight="1" x14ac:dyDescent="0.2">
      <c r="B1665" s="1"/>
      <c r="C1665" s="1"/>
    </row>
    <row r="1666" spans="2:3" ht="14.1" customHeight="1" x14ac:dyDescent="0.2">
      <c r="B1666" s="1"/>
      <c r="C1666" s="1"/>
    </row>
    <row r="1667" spans="2:3" ht="14.1" customHeight="1" x14ac:dyDescent="0.2">
      <c r="B1667" s="1"/>
      <c r="C1667" s="1"/>
    </row>
    <row r="1668" spans="2:3" ht="14.1" customHeight="1" x14ac:dyDescent="0.2">
      <c r="B1668" s="1"/>
      <c r="C1668" s="1"/>
    </row>
    <row r="1669" spans="2:3" ht="14.1" customHeight="1" x14ac:dyDescent="0.2">
      <c r="B1669" s="1"/>
      <c r="C1669" s="1"/>
    </row>
    <row r="1670" spans="2:3" ht="14.1" customHeight="1" x14ac:dyDescent="0.2">
      <c r="B1670" s="1"/>
      <c r="C1670" s="1"/>
    </row>
    <row r="1671" spans="2:3" ht="14.1" customHeight="1" x14ac:dyDescent="0.2">
      <c r="B1671" s="1"/>
      <c r="C1671" s="1"/>
    </row>
    <row r="1672" spans="2:3" ht="14.1" customHeight="1" x14ac:dyDescent="0.2">
      <c r="B1672" s="1"/>
      <c r="C1672" s="1"/>
    </row>
    <row r="1673" spans="2:3" ht="14.1" customHeight="1" x14ac:dyDescent="0.2">
      <c r="B1673" s="1"/>
      <c r="C1673" s="1"/>
    </row>
    <row r="1674" spans="2:3" ht="14.1" customHeight="1" x14ac:dyDescent="0.2">
      <c r="B1674" s="1"/>
      <c r="C1674" s="1"/>
    </row>
    <row r="1675" spans="2:3" ht="14.1" customHeight="1" x14ac:dyDescent="0.2">
      <c r="B1675" s="1"/>
      <c r="C1675" s="1"/>
    </row>
    <row r="1676" spans="2:3" ht="14.1" customHeight="1" x14ac:dyDescent="0.2">
      <c r="B1676" s="1"/>
      <c r="C1676" s="1"/>
    </row>
    <row r="1677" spans="2:3" ht="14.1" customHeight="1" x14ac:dyDescent="0.2">
      <c r="B1677" s="1"/>
      <c r="C1677" s="1"/>
    </row>
    <row r="1678" spans="2:3" ht="14.1" customHeight="1" x14ac:dyDescent="0.2">
      <c r="B1678" s="1"/>
      <c r="C1678" s="1"/>
    </row>
    <row r="1679" spans="2:3" ht="14.1" customHeight="1" x14ac:dyDescent="0.2">
      <c r="B1679" s="1"/>
      <c r="C1679" s="1"/>
    </row>
    <row r="1680" spans="2:3" ht="14.1" customHeight="1" x14ac:dyDescent="0.2">
      <c r="B1680" s="1"/>
      <c r="C1680" s="1"/>
    </row>
    <row r="1681" spans="2:3" ht="14.1" customHeight="1" x14ac:dyDescent="0.2">
      <c r="B1681" s="1"/>
      <c r="C1681" s="1"/>
    </row>
    <row r="1682" spans="2:3" ht="14.1" customHeight="1" x14ac:dyDescent="0.2">
      <c r="B1682" s="1"/>
      <c r="C1682" s="1"/>
    </row>
    <row r="1683" spans="2:3" ht="14.1" customHeight="1" x14ac:dyDescent="0.2">
      <c r="B1683" s="1"/>
      <c r="C1683" s="1"/>
    </row>
    <row r="1684" spans="2:3" ht="14.1" customHeight="1" x14ac:dyDescent="0.2">
      <c r="B1684" s="1"/>
      <c r="C1684" s="1"/>
    </row>
    <row r="1685" spans="2:3" ht="14.1" customHeight="1" x14ac:dyDescent="0.2">
      <c r="B1685" s="1"/>
      <c r="C1685" s="1"/>
    </row>
    <row r="1686" spans="2:3" ht="14.1" customHeight="1" x14ac:dyDescent="0.2">
      <c r="B1686" s="1"/>
      <c r="C1686" s="1"/>
    </row>
    <row r="1687" spans="2:3" ht="14.1" customHeight="1" x14ac:dyDescent="0.2">
      <c r="B1687" s="1"/>
      <c r="C1687" s="1"/>
    </row>
    <row r="1688" spans="2:3" ht="14.1" customHeight="1" x14ac:dyDescent="0.2">
      <c r="B1688" s="1"/>
      <c r="C1688" s="1"/>
    </row>
    <row r="1689" spans="2:3" ht="14.1" customHeight="1" x14ac:dyDescent="0.2">
      <c r="B1689" s="1"/>
      <c r="C1689" s="1"/>
    </row>
    <row r="1690" spans="2:3" ht="14.1" customHeight="1" x14ac:dyDescent="0.2">
      <c r="B1690" s="1"/>
      <c r="C1690" s="1"/>
    </row>
    <row r="1691" spans="2:3" ht="14.1" customHeight="1" x14ac:dyDescent="0.2">
      <c r="B1691" s="1"/>
      <c r="C1691" s="1"/>
    </row>
    <row r="1692" spans="2:3" ht="14.1" customHeight="1" x14ac:dyDescent="0.2">
      <c r="B1692" s="1"/>
      <c r="C1692" s="1"/>
    </row>
    <row r="1693" spans="2:3" ht="14.1" customHeight="1" x14ac:dyDescent="0.2">
      <c r="B1693" s="1"/>
      <c r="C1693" s="1"/>
    </row>
    <row r="1694" spans="2:3" ht="14.1" customHeight="1" x14ac:dyDescent="0.2">
      <c r="B1694" s="1"/>
      <c r="C1694" s="1"/>
    </row>
    <row r="1695" spans="2:3" ht="14.1" customHeight="1" x14ac:dyDescent="0.2">
      <c r="B1695" s="1"/>
      <c r="C1695" s="1"/>
    </row>
    <row r="1696" spans="2:3" ht="14.1" customHeight="1" x14ac:dyDescent="0.2">
      <c r="B1696" s="1"/>
      <c r="C1696" s="1"/>
    </row>
    <row r="1697" spans="2:3" ht="14.1" customHeight="1" x14ac:dyDescent="0.2">
      <c r="B1697" s="1"/>
      <c r="C1697" s="1"/>
    </row>
    <row r="1698" spans="2:3" ht="14.1" customHeight="1" x14ac:dyDescent="0.2">
      <c r="B1698" s="1"/>
      <c r="C1698" s="1"/>
    </row>
    <row r="1699" spans="2:3" ht="14.1" customHeight="1" x14ac:dyDescent="0.2">
      <c r="B1699" s="1"/>
      <c r="C1699" s="1"/>
    </row>
    <row r="1700" spans="2:3" ht="14.1" customHeight="1" x14ac:dyDescent="0.2">
      <c r="B1700" s="1"/>
      <c r="C1700" s="1"/>
    </row>
    <row r="1701" spans="2:3" ht="14.1" customHeight="1" x14ac:dyDescent="0.2">
      <c r="B1701" s="1"/>
      <c r="C1701" s="1"/>
    </row>
    <row r="1702" spans="2:3" ht="14.1" customHeight="1" x14ac:dyDescent="0.2">
      <c r="B1702" s="1"/>
      <c r="C1702" s="1"/>
    </row>
    <row r="1703" spans="2:3" ht="14.1" customHeight="1" x14ac:dyDescent="0.2">
      <c r="B1703" s="1"/>
      <c r="C1703" s="1"/>
    </row>
    <row r="1704" spans="2:3" ht="14.1" customHeight="1" x14ac:dyDescent="0.2">
      <c r="B1704" s="1"/>
      <c r="C1704" s="1"/>
    </row>
    <row r="1705" spans="2:3" ht="14.1" customHeight="1" x14ac:dyDescent="0.2">
      <c r="B1705" s="1"/>
      <c r="C1705" s="1"/>
    </row>
    <row r="1706" spans="2:3" ht="14.1" customHeight="1" x14ac:dyDescent="0.2">
      <c r="B1706" s="1"/>
      <c r="C1706" s="1"/>
    </row>
    <row r="1707" spans="2:3" ht="14.1" customHeight="1" x14ac:dyDescent="0.2">
      <c r="B1707" s="1"/>
      <c r="C1707" s="1"/>
    </row>
    <row r="1708" spans="2:3" ht="14.1" customHeight="1" x14ac:dyDescent="0.2">
      <c r="B1708" s="1"/>
      <c r="C1708" s="1"/>
    </row>
    <row r="1709" spans="2:3" ht="14.1" customHeight="1" x14ac:dyDescent="0.2">
      <c r="B1709" s="1"/>
      <c r="C1709" s="1"/>
    </row>
    <row r="1710" spans="2:3" ht="14.1" customHeight="1" x14ac:dyDescent="0.2">
      <c r="B1710" s="1"/>
      <c r="C1710" s="1"/>
    </row>
    <row r="1711" spans="2:3" ht="14.1" customHeight="1" x14ac:dyDescent="0.2">
      <c r="B1711" s="1"/>
      <c r="C1711" s="1"/>
    </row>
    <row r="1712" spans="2:3" ht="14.1" customHeight="1" x14ac:dyDescent="0.2">
      <c r="B1712" s="1"/>
      <c r="C1712" s="1"/>
    </row>
    <row r="1713" spans="2:3" ht="14.1" customHeight="1" x14ac:dyDescent="0.2">
      <c r="B1713" s="1"/>
      <c r="C1713" s="1"/>
    </row>
    <row r="1714" spans="2:3" ht="14.1" customHeight="1" x14ac:dyDescent="0.2">
      <c r="B1714" s="1"/>
      <c r="C1714" s="1"/>
    </row>
    <row r="1715" spans="2:3" ht="14.1" customHeight="1" x14ac:dyDescent="0.2">
      <c r="B1715" s="1"/>
      <c r="C1715" s="1"/>
    </row>
    <row r="1716" spans="2:3" ht="14.1" customHeight="1" x14ac:dyDescent="0.2">
      <c r="B1716" s="1"/>
      <c r="C1716" s="1"/>
    </row>
    <row r="1717" spans="2:3" ht="14.1" customHeight="1" x14ac:dyDescent="0.2">
      <c r="B1717" s="1"/>
      <c r="C1717" s="1"/>
    </row>
    <row r="1718" spans="2:3" ht="14.1" customHeight="1" x14ac:dyDescent="0.2">
      <c r="B1718" s="1"/>
      <c r="C1718" s="1"/>
    </row>
    <row r="1719" spans="2:3" ht="14.1" customHeight="1" x14ac:dyDescent="0.2">
      <c r="B1719" s="1"/>
      <c r="C1719" s="1"/>
    </row>
    <row r="1720" spans="2:3" ht="14.1" customHeight="1" x14ac:dyDescent="0.2">
      <c r="B1720" s="1"/>
      <c r="C1720" s="1"/>
    </row>
    <row r="1721" spans="2:3" ht="14.1" customHeight="1" x14ac:dyDescent="0.2">
      <c r="B1721" s="1"/>
      <c r="C1721" s="1"/>
    </row>
    <row r="1722" spans="2:3" ht="14.1" customHeight="1" x14ac:dyDescent="0.2">
      <c r="B1722" s="1"/>
      <c r="C1722" s="1"/>
    </row>
    <row r="1723" spans="2:3" ht="14.1" customHeight="1" x14ac:dyDescent="0.2">
      <c r="B1723" s="1"/>
      <c r="C1723" s="1"/>
    </row>
    <row r="1724" spans="2:3" ht="14.1" customHeight="1" x14ac:dyDescent="0.2">
      <c r="B1724" s="1"/>
      <c r="C1724" s="1"/>
    </row>
    <row r="1725" spans="2:3" ht="14.1" customHeight="1" x14ac:dyDescent="0.2">
      <c r="B1725" s="1"/>
      <c r="C1725" s="1"/>
    </row>
    <row r="1726" spans="2:3" ht="14.1" customHeight="1" x14ac:dyDescent="0.2">
      <c r="B1726" s="1"/>
      <c r="C1726" s="1"/>
    </row>
    <row r="1727" spans="2:3" ht="14.1" customHeight="1" x14ac:dyDescent="0.2">
      <c r="B1727" s="1"/>
      <c r="C1727" s="1"/>
    </row>
    <row r="1728" spans="2:3" ht="14.1" customHeight="1" x14ac:dyDescent="0.2">
      <c r="B1728" s="1"/>
      <c r="C1728" s="1"/>
    </row>
    <row r="1729" spans="2:3" ht="14.1" customHeight="1" x14ac:dyDescent="0.2">
      <c r="B1729" s="1"/>
      <c r="C1729" s="1"/>
    </row>
    <row r="1730" spans="2:3" ht="14.1" customHeight="1" x14ac:dyDescent="0.2">
      <c r="B1730" s="1"/>
      <c r="C1730" s="1"/>
    </row>
    <row r="1731" spans="2:3" ht="14.1" customHeight="1" x14ac:dyDescent="0.2">
      <c r="B1731" s="1"/>
      <c r="C1731" s="1"/>
    </row>
    <row r="1732" spans="2:3" ht="14.1" customHeight="1" x14ac:dyDescent="0.2">
      <c r="B1732" s="1"/>
      <c r="C1732" s="1"/>
    </row>
    <row r="1733" spans="2:3" ht="14.1" customHeight="1" x14ac:dyDescent="0.2">
      <c r="B1733" s="1"/>
      <c r="C1733" s="1"/>
    </row>
    <row r="1734" spans="2:3" ht="14.1" customHeight="1" x14ac:dyDescent="0.2">
      <c r="B1734" s="1"/>
      <c r="C1734" s="1"/>
    </row>
    <row r="1735" spans="2:3" ht="14.1" customHeight="1" x14ac:dyDescent="0.2">
      <c r="B1735" s="1"/>
      <c r="C1735" s="1"/>
    </row>
    <row r="1736" spans="2:3" ht="14.1" customHeight="1" x14ac:dyDescent="0.2">
      <c r="B1736" s="1"/>
      <c r="C1736" s="1"/>
    </row>
    <row r="1737" spans="2:3" ht="14.1" customHeight="1" x14ac:dyDescent="0.2">
      <c r="B1737" s="1"/>
      <c r="C1737" s="1"/>
    </row>
    <row r="1738" spans="2:3" ht="14.1" customHeight="1" x14ac:dyDescent="0.2">
      <c r="B1738" s="1"/>
      <c r="C1738" s="1"/>
    </row>
    <row r="1739" spans="2:3" ht="14.1" customHeight="1" x14ac:dyDescent="0.2">
      <c r="B1739" s="1"/>
      <c r="C1739" s="1"/>
    </row>
    <row r="1740" spans="2:3" ht="14.1" customHeight="1" x14ac:dyDescent="0.2">
      <c r="B1740" s="1"/>
      <c r="C1740" s="1"/>
    </row>
    <row r="1741" spans="2:3" ht="14.1" customHeight="1" x14ac:dyDescent="0.2">
      <c r="B1741" s="1"/>
      <c r="C1741" s="1"/>
    </row>
    <row r="1742" spans="2:3" ht="14.1" customHeight="1" x14ac:dyDescent="0.2">
      <c r="B1742" s="1"/>
      <c r="C1742" s="1"/>
    </row>
    <row r="1743" spans="2:3" ht="14.1" customHeight="1" x14ac:dyDescent="0.2">
      <c r="B1743" s="1"/>
      <c r="C1743" s="1"/>
    </row>
    <row r="1744" spans="2:3" ht="14.1" customHeight="1" x14ac:dyDescent="0.2">
      <c r="B1744" s="1"/>
      <c r="C1744" s="1"/>
    </row>
    <row r="1745" spans="2:3" ht="14.1" customHeight="1" x14ac:dyDescent="0.2">
      <c r="B1745" s="1"/>
      <c r="C1745" s="1"/>
    </row>
    <row r="1746" spans="2:3" ht="14.1" customHeight="1" x14ac:dyDescent="0.2">
      <c r="B1746" s="1"/>
      <c r="C1746" s="1"/>
    </row>
    <row r="1747" spans="2:3" ht="14.1" customHeight="1" x14ac:dyDescent="0.2">
      <c r="B1747" s="1"/>
      <c r="C1747" s="1"/>
    </row>
    <row r="1748" spans="2:3" ht="14.1" customHeight="1" x14ac:dyDescent="0.2">
      <c r="B1748" s="1"/>
      <c r="C1748" s="1"/>
    </row>
    <row r="1749" spans="2:3" ht="14.1" customHeight="1" x14ac:dyDescent="0.2">
      <c r="B1749" s="1"/>
      <c r="C1749" s="1"/>
    </row>
    <row r="1750" spans="2:3" ht="14.1" customHeight="1" x14ac:dyDescent="0.2">
      <c r="B1750" s="1"/>
      <c r="C1750" s="1"/>
    </row>
    <row r="1751" spans="2:3" ht="14.1" customHeight="1" x14ac:dyDescent="0.2">
      <c r="B1751" s="1"/>
      <c r="C1751" s="1"/>
    </row>
    <row r="1752" spans="2:3" ht="14.1" customHeight="1" x14ac:dyDescent="0.2">
      <c r="B1752" s="1"/>
      <c r="C1752" s="1"/>
    </row>
    <row r="1753" spans="2:3" ht="14.1" customHeight="1" x14ac:dyDescent="0.2">
      <c r="B1753" s="1"/>
      <c r="C1753" s="1"/>
    </row>
    <row r="1754" spans="2:3" ht="14.1" customHeight="1" x14ac:dyDescent="0.2">
      <c r="B1754" s="1"/>
      <c r="C1754" s="1"/>
    </row>
    <row r="1755" spans="2:3" ht="14.1" customHeight="1" x14ac:dyDescent="0.2">
      <c r="B1755" s="1"/>
      <c r="C1755" s="1"/>
    </row>
    <row r="1756" spans="2:3" ht="14.1" customHeight="1" x14ac:dyDescent="0.2">
      <c r="B1756" s="1"/>
      <c r="C1756" s="1"/>
    </row>
    <row r="1757" spans="2:3" ht="14.1" customHeight="1" x14ac:dyDescent="0.2">
      <c r="B1757" s="1"/>
      <c r="C1757" s="1"/>
    </row>
    <row r="1758" spans="2:3" ht="14.1" customHeight="1" x14ac:dyDescent="0.2">
      <c r="B1758" s="1"/>
      <c r="C1758" s="1"/>
    </row>
    <row r="1759" spans="2:3" ht="14.1" customHeight="1" x14ac:dyDescent="0.2">
      <c r="B1759" s="1"/>
      <c r="C1759" s="1"/>
    </row>
    <row r="1760" spans="2:3" ht="14.1" customHeight="1" x14ac:dyDescent="0.2">
      <c r="B1760" s="1"/>
      <c r="C1760" s="1"/>
    </row>
    <row r="1761" spans="2:3" ht="14.1" customHeight="1" x14ac:dyDescent="0.2">
      <c r="B1761" s="1"/>
      <c r="C1761" s="1"/>
    </row>
    <row r="1762" spans="2:3" ht="14.1" customHeight="1" x14ac:dyDescent="0.2">
      <c r="B1762" s="1"/>
      <c r="C1762" s="1"/>
    </row>
    <row r="1763" spans="2:3" ht="14.1" customHeight="1" x14ac:dyDescent="0.2">
      <c r="B1763" s="1"/>
      <c r="C1763" s="1"/>
    </row>
    <row r="1764" spans="2:3" ht="14.1" customHeight="1" x14ac:dyDescent="0.2">
      <c r="B1764" s="1"/>
      <c r="C1764" s="1"/>
    </row>
    <row r="1765" spans="2:3" ht="14.1" customHeight="1" x14ac:dyDescent="0.2">
      <c r="B1765" s="1"/>
      <c r="C1765" s="1"/>
    </row>
    <row r="1766" spans="2:3" ht="14.1" customHeight="1" x14ac:dyDescent="0.2">
      <c r="B1766" s="1"/>
      <c r="C1766" s="1"/>
    </row>
    <row r="1767" spans="2:3" ht="14.1" customHeight="1" x14ac:dyDescent="0.2">
      <c r="B1767" s="1"/>
      <c r="C1767" s="1"/>
    </row>
    <row r="1768" spans="2:3" ht="14.1" customHeight="1" x14ac:dyDescent="0.2">
      <c r="B1768" s="1"/>
      <c r="C1768" s="1"/>
    </row>
    <row r="1769" spans="2:3" ht="14.1" customHeight="1" x14ac:dyDescent="0.2">
      <c r="B1769" s="1"/>
      <c r="C1769" s="1"/>
    </row>
    <row r="1770" spans="2:3" ht="14.1" customHeight="1" x14ac:dyDescent="0.2">
      <c r="B1770" s="1"/>
      <c r="C1770" s="1"/>
    </row>
    <row r="1771" spans="2:3" ht="14.1" customHeight="1" x14ac:dyDescent="0.2">
      <c r="B1771" s="1"/>
      <c r="C1771" s="1"/>
    </row>
    <row r="1772" spans="2:3" ht="14.1" customHeight="1" x14ac:dyDescent="0.2">
      <c r="B1772" s="1"/>
      <c r="C1772" s="1"/>
    </row>
    <row r="1773" spans="2:3" ht="14.1" customHeight="1" x14ac:dyDescent="0.2">
      <c r="B1773" s="1"/>
      <c r="C1773" s="1"/>
    </row>
    <row r="1774" spans="2:3" ht="14.1" customHeight="1" x14ac:dyDescent="0.2">
      <c r="B1774" s="1"/>
      <c r="C1774" s="1"/>
    </row>
    <row r="1775" spans="2:3" ht="14.1" customHeight="1" x14ac:dyDescent="0.2">
      <c r="B1775" s="1"/>
      <c r="C1775" s="1"/>
    </row>
    <row r="1776" spans="2:3" ht="14.1" customHeight="1" x14ac:dyDescent="0.2">
      <c r="B1776" s="1"/>
      <c r="C1776" s="1"/>
    </row>
    <row r="1777" spans="2:3" ht="14.1" customHeight="1" x14ac:dyDescent="0.2">
      <c r="B1777" s="1"/>
      <c r="C1777" s="1"/>
    </row>
    <row r="1778" spans="2:3" ht="14.1" customHeight="1" x14ac:dyDescent="0.2">
      <c r="B1778" s="1"/>
      <c r="C1778" s="1"/>
    </row>
    <row r="1779" spans="2:3" ht="14.1" customHeight="1" x14ac:dyDescent="0.2">
      <c r="B1779" s="1"/>
      <c r="C1779" s="1"/>
    </row>
    <row r="1780" spans="2:3" ht="14.1" customHeight="1" x14ac:dyDescent="0.2">
      <c r="B1780" s="1"/>
      <c r="C1780" s="1"/>
    </row>
    <row r="1781" spans="2:3" ht="14.1" customHeight="1" x14ac:dyDescent="0.2">
      <c r="B1781" s="1"/>
      <c r="C1781" s="1"/>
    </row>
    <row r="1782" spans="2:3" ht="14.1" customHeight="1" x14ac:dyDescent="0.2">
      <c r="B1782" s="1"/>
      <c r="C1782" s="1"/>
    </row>
    <row r="1783" spans="2:3" ht="14.1" customHeight="1" x14ac:dyDescent="0.2">
      <c r="B1783" s="1"/>
      <c r="C1783" s="1"/>
    </row>
    <row r="1784" spans="2:3" ht="14.1" customHeight="1" x14ac:dyDescent="0.2">
      <c r="B1784" s="1"/>
      <c r="C1784" s="1"/>
    </row>
    <row r="1785" spans="2:3" ht="14.1" customHeight="1" x14ac:dyDescent="0.2">
      <c r="B1785" s="1"/>
      <c r="C1785" s="1"/>
    </row>
    <row r="1786" spans="2:3" ht="14.1" customHeight="1" x14ac:dyDescent="0.2">
      <c r="B1786" s="1"/>
      <c r="C1786" s="1"/>
    </row>
    <row r="1787" spans="2:3" ht="14.1" customHeight="1" x14ac:dyDescent="0.2">
      <c r="B1787" s="1"/>
      <c r="C1787" s="1"/>
    </row>
    <row r="1788" spans="2:3" ht="14.1" customHeight="1" x14ac:dyDescent="0.2">
      <c r="B1788" s="1"/>
      <c r="C1788" s="1"/>
    </row>
    <row r="1789" spans="2:3" ht="14.1" customHeight="1" x14ac:dyDescent="0.2">
      <c r="B1789" s="1"/>
      <c r="C1789" s="1"/>
    </row>
    <row r="1790" spans="2:3" ht="14.1" customHeight="1" x14ac:dyDescent="0.2">
      <c r="B1790" s="1"/>
      <c r="C1790" s="1"/>
    </row>
    <row r="1791" spans="2:3" ht="14.1" customHeight="1" x14ac:dyDescent="0.2">
      <c r="B1791" s="1"/>
      <c r="C1791" s="1"/>
    </row>
    <row r="1792" spans="2:3" ht="14.1" customHeight="1" x14ac:dyDescent="0.2">
      <c r="B1792" s="1"/>
      <c r="C1792" s="1"/>
    </row>
    <row r="1793" spans="2:3" ht="14.1" customHeight="1" x14ac:dyDescent="0.2">
      <c r="B1793" s="1"/>
      <c r="C1793" s="1"/>
    </row>
    <row r="1794" spans="2:3" ht="14.1" customHeight="1" x14ac:dyDescent="0.2">
      <c r="B1794" s="1"/>
      <c r="C1794" s="1"/>
    </row>
    <row r="1795" spans="2:3" ht="14.1" customHeight="1" x14ac:dyDescent="0.2">
      <c r="B1795" s="1"/>
      <c r="C1795" s="1"/>
    </row>
    <row r="1796" spans="2:3" ht="14.1" customHeight="1" x14ac:dyDescent="0.2">
      <c r="B1796" s="1"/>
      <c r="C1796" s="1"/>
    </row>
    <row r="1797" spans="2:3" ht="14.1" customHeight="1" x14ac:dyDescent="0.2">
      <c r="B1797" s="1"/>
      <c r="C1797" s="1"/>
    </row>
    <row r="1798" spans="2:3" ht="14.1" customHeight="1" x14ac:dyDescent="0.2">
      <c r="B1798" s="1"/>
      <c r="C1798" s="1"/>
    </row>
    <row r="1799" spans="2:3" ht="14.1" customHeight="1" x14ac:dyDescent="0.2">
      <c r="B1799" s="1"/>
      <c r="C1799" s="1"/>
    </row>
    <row r="1800" spans="2:3" ht="14.1" customHeight="1" x14ac:dyDescent="0.2">
      <c r="B1800" s="1"/>
      <c r="C1800" s="1"/>
    </row>
    <row r="1801" spans="2:3" ht="14.1" customHeight="1" x14ac:dyDescent="0.2">
      <c r="B1801" s="1"/>
      <c r="C1801" s="1"/>
    </row>
    <row r="1802" spans="2:3" ht="14.1" customHeight="1" x14ac:dyDescent="0.2">
      <c r="B1802" s="1"/>
      <c r="C1802" s="1"/>
    </row>
    <row r="1803" spans="2:3" ht="14.1" customHeight="1" x14ac:dyDescent="0.2">
      <c r="B1803" s="1"/>
      <c r="C1803" s="1"/>
    </row>
    <row r="1804" spans="2:3" ht="14.1" customHeight="1" x14ac:dyDescent="0.2">
      <c r="B1804" s="1"/>
      <c r="C1804" s="1"/>
    </row>
    <row r="1805" spans="2:3" ht="14.1" customHeight="1" x14ac:dyDescent="0.2">
      <c r="B1805" s="1"/>
      <c r="C1805" s="1"/>
    </row>
    <row r="1806" spans="2:3" ht="14.1" customHeight="1" x14ac:dyDescent="0.2">
      <c r="B1806" s="1"/>
      <c r="C1806" s="1"/>
    </row>
    <row r="1807" spans="2:3" ht="14.1" customHeight="1" x14ac:dyDescent="0.2">
      <c r="B1807" s="1"/>
      <c r="C1807" s="1"/>
    </row>
    <row r="1808" spans="2:3" ht="14.1" customHeight="1" x14ac:dyDescent="0.2">
      <c r="B1808" s="1"/>
      <c r="C1808" s="1"/>
    </row>
    <row r="1809" spans="2:3" ht="14.1" customHeight="1" x14ac:dyDescent="0.2">
      <c r="B1809" s="1"/>
      <c r="C1809" s="1"/>
    </row>
    <row r="1810" spans="2:3" ht="14.1" customHeight="1" x14ac:dyDescent="0.2">
      <c r="B1810" s="1"/>
      <c r="C1810" s="1"/>
    </row>
    <row r="1811" spans="2:3" ht="14.1" customHeight="1" x14ac:dyDescent="0.2">
      <c r="B1811" s="1"/>
      <c r="C1811" s="1"/>
    </row>
    <row r="1812" spans="2:3" ht="14.1" customHeight="1" x14ac:dyDescent="0.2">
      <c r="B1812" s="1"/>
      <c r="C1812" s="1"/>
    </row>
    <row r="1813" spans="2:3" ht="14.1" customHeight="1" x14ac:dyDescent="0.2">
      <c r="B1813" s="1"/>
      <c r="C1813" s="1"/>
    </row>
    <row r="1814" spans="2:3" ht="14.1" customHeight="1" x14ac:dyDescent="0.2">
      <c r="B1814" s="1"/>
      <c r="C1814" s="1"/>
    </row>
    <row r="1815" spans="2:3" ht="14.1" customHeight="1" x14ac:dyDescent="0.2">
      <c r="B1815" s="1"/>
      <c r="C1815" s="1"/>
    </row>
    <row r="1816" spans="2:3" ht="14.1" customHeight="1" x14ac:dyDescent="0.2">
      <c r="B1816" s="1"/>
      <c r="C1816" s="1"/>
    </row>
    <row r="1817" spans="2:3" ht="14.1" customHeight="1" x14ac:dyDescent="0.2">
      <c r="B1817" s="1"/>
      <c r="C1817" s="1"/>
    </row>
    <row r="1818" spans="2:3" ht="14.1" customHeight="1" x14ac:dyDescent="0.2">
      <c r="B1818" s="1"/>
      <c r="C1818" s="1"/>
    </row>
    <row r="1819" spans="2:3" ht="14.1" customHeight="1" x14ac:dyDescent="0.2">
      <c r="B1819" s="1"/>
      <c r="C1819" s="1"/>
    </row>
    <row r="1820" spans="2:3" ht="14.1" customHeight="1" x14ac:dyDescent="0.2">
      <c r="B1820" s="1"/>
      <c r="C1820" s="1"/>
    </row>
    <row r="1821" spans="2:3" ht="14.1" customHeight="1" x14ac:dyDescent="0.2">
      <c r="B1821" s="1"/>
      <c r="C1821" s="1"/>
    </row>
    <row r="1822" spans="2:3" ht="14.1" customHeight="1" x14ac:dyDescent="0.2">
      <c r="B1822" s="1"/>
      <c r="C1822" s="1"/>
    </row>
    <row r="1823" spans="2:3" ht="14.1" customHeight="1" x14ac:dyDescent="0.2">
      <c r="B1823" s="1"/>
      <c r="C1823" s="1"/>
    </row>
    <row r="1824" spans="2:3" ht="14.1" customHeight="1" x14ac:dyDescent="0.2">
      <c r="B1824" s="1"/>
      <c r="C1824" s="1"/>
    </row>
    <row r="1825" spans="2:3" ht="14.1" customHeight="1" x14ac:dyDescent="0.2">
      <c r="B1825" s="1"/>
      <c r="C1825" s="1"/>
    </row>
    <row r="1826" spans="2:3" ht="14.1" customHeight="1" x14ac:dyDescent="0.2">
      <c r="B1826" s="1"/>
      <c r="C1826" s="1"/>
    </row>
    <row r="1827" spans="2:3" ht="14.1" customHeight="1" x14ac:dyDescent="0.2">
      <c r="B1827" s="1"/>
      <c r="C1827" s="1"/>
    </row>
    <row r="1828" spans="2:3" ht="14.1" customHeight="1" x14ac:dyDescent="0.2">
      <c r="B1828" s="1"/>
      <c r="C1828" s="1"/>
    </row>
    <row r="1829" spans="2:3" ht="14.1" customHeight="1" x14ac:dyDescent="0.2">
      <c r="B1829" s="1"/>
      <c r="C1829" s="1"/>
    </row>
    <row r="1830" spans="2:3" ht="14.1" customHeight="1" x14ac:dyDescent="0.2">
      <c r="B1830" s="1"/>
      <c r="C1830" s="1"/>
    </row>
    <row r="1831" spans="2:3" ht="14.1" customHeight="1" x14ac:dyDescent="0.2">
      <c r="B1831" s="1"/>
      <c r="C1831" s="1"/>
    </row>
    <row r="1832" spans="2:3" ht="14.1" customHeight="1" x14ac:dyDescent="0.2">
      <c r="B1832" s="1"/>
      <c r="C1832" s="1"/>
    </row>
    <row r="1833" spans="2:3" ht="14.1" customHeight="1" x14ac:dyDescent="0.2">
      <c r="B1833" s="1"/>
      <c r="C1833" s="1"/>
    </row>
    <row r="1834" spans="2:3" ht="14.1" customHeight="1" x14ac:dyDescent="0.2">
      <c r="B1834" s="1"/>
      <c r="C1834" s="1"/>
    </row>
    <row r="1835" spans="2:3" ht="14.1" customHeight="1" x14ac:dyDescent="0.2">
      <c r="B1835" s="1"/>
      <c r="C1835" s="1"/>
    </row>
    <row r="1836" spans="2:3" ht="14.1" customHeight="1" x14ac:dyDescent="0.2">
      <c r="B1836" s="1"/>
      <c r="C1836" s="1"/>
    </row>
    <row r="1837" spans="2:3" ht="14.1" customHeight="1" x14ac:dyDescent="0.2">
      <c r="B1837" s="1"/>
      <c r="C1837" s="1"/>
    </row>
    <row r="1838" spans="2:3" ht="14.1" customHeight="1" x14ac:dyDescent="0.2">
      <c r="B1838" s="1"/>
      <c r="C1838" s="1"/>
    </row>
    <row r="1839" spans="2:3" ht="14.1" customHeight="1" x14ac:dyDescent="0.2">
      <c r="B1839" s="1"/>
      <c r="C1839" s="1"/>
    </row>
    <row r="1840" spans="2:3" ht="14.1" customHeight="1" x14ac:dyDescent="0.2">
      <c r="B1840" s="1"/>
      <c r="C1840" s="1"/>
    </row>
    <row r="1841" spans="2:3" ht="14.1" customHeight="1" x14ac:dyDescent="0.2">
      <c r="B1841" s="1"/>
      <c r="C1841" s="1"/>
    </row>
    <row r="1842" spans="2:3" ht="14.1" customHeight="1" x14ac:dyDescent="0.2">
      <c r="B1842" s="1"/>
      <c r="C1842" s="1"/>
    </row>
    <row r="1843" spans="2:3" ht="14.1" customHeight="1" x14ac:dyDescent="0.2">
      <c r="B1843" s="1"/>
      <c r="C1843" s="1"/>
    </row>
    <row r="1844" spans="2:3" ht="14.1" customHeight="1" x14ac:dyDescent="0.2">
      <c r="B1844" s="1"/>
      <c r="C1844" s="1"/>
    </row>
    <row r="1845" spans="2:3" ht="14.1" customHeight="1" x14ac:dyDescent="0.2">
      <c r="B1845" s="1"/>
      <c r="C1845" s="1"/>
    </row>
    <row r="1846" spans="2:3" ht="14.1" customHeight="1" x14ac:dyDescent="0.2">
      <c r="B1846" s="1"/>
      <c r="C1846" s="1"/>
    </row>
    <row r="1847" spans="2:3" ht="14.1" customHeight="1" x14ac:dyDescent="0.2">
      <c r="B1847" s="1"/>
      <c r="C1847" s="1"/>
    </row>
    <row r="1848" spans="2:3" ht="14.1" customHeight="1" x14ac:dyDescent="0.2">
      <c r="B1848" s="1"/>
      <c r="C1848" s="1"/>
    </row>
    <row r="1849" spans="2:3" ht="14.1" customHeight="1" x14ac:dyDescent="0.2">
      <c r="B1849" s="1"/>
      <c r="C1849" s="1"/>
    </row>
    <row r="1850" spans="2:3" ht="14.1" customHeight="1" x14ac:dyDescent="0.2">
      <c r="B1850" s="1"/>
      <c r="C1850" s="1"/>
    </row>
    <row r="1851" spans="2:3" ht="14.1" customHeight="1" x14ac:dyDescent="0.2">
      <c r="B1851" s="1"/>
      <c r="C1851" s="1"/>
    </row>
    <row r="1852" spans="2:3" ht="14.1" customHeight="1" x14ac:dyDescent="0.2">
      <c r="B1852" s="1"/>
      <c r="C1852" s="1"/>
    </row>
    <row r="1853" spans="2:3" ht="14.1" customHeight="1" x14ac:dyDescent="0.2">
      <c r="B1853" s="1"/>
      <c r="C1853" s="1"/>
    </row>
    <row r="1854" spans="2:3" ht="14.1" customHeight="1" x14ac:dyDescent="0.2">
      <c r="B1854" s="1"/>
      <c r="C1854" s="1"/>
    </row>
    <row r="1855" spans="2:3" ht="14.1" customHeight="1" x14ac:dyDescent="0.2">
      <c r="B1855" s="1"/>
      <c r="C1855" s="1"/>
    </row>
    <row r="1856" spans="2:3" ht="14.1" customHeight="1" x14ac:dyDescent="0.2">
      <c r="B1856" s="1"/>
      <c r="C1856" s="1"/>
    </row>
    <row r="1857" spans="2:3" ht="14.1" customHeight="1" x14ac:dyDescent="0.2">
      <c r="B1857" s="1"/>
      <c r="C1857" s="1"/>
    </row>
    <row r="1858" spans="2:3" ht="14.1" customHeight="1" x14ac:dyDescent="0.2">
      <c r="B1858" s="1"/>
      <c r="C1858" s="1"/>
    </row>
    <row r="1859" spans="2:3" ht="14.1" customHeight="1" x14ac:dyDescent="0.2">
      <c r="B1859" s="1"/>
      <c r="C1859" s="1"/>
    </row>
    <row r="1860" spans="2:3" ht="14.1" customHeight="1" x14ac:dyDescent="0.2">
      <c r="B1860" s="1"/>
      <c r="C1860" s="1"/>
    </row>
    <row r="1861" spans="2:3" ht="14.1" customHeight="1" x14ac:dyDescent="0.2">
      <c r="B1861" s="1"/>
      <c r="C1861" s="1"/>
    </row>
    <row r="1862" spans="2:3" ht="14.1" customHeight="1" x14ac:dyDescent="0.2">
      <c r="B1862" s="1"/>
      <c r="C1862" s="1"/>
    </row>
    <row r="1863" spans="2:3" ht="14.1" customHeight="1" x14ac:dyDescent="0.2">
      <c r="B1863" s="1"/>
      <c r="C1863" s="1"/>
    </row>
    <row r="1864" spans="2:3" ht="14.1" customHeight="1" x14ac:dyDescent="0.2">
      <c r="B1864" s="1"/>
      <c r="C1864" s="1"/>
    </row>
    <row r="1865" spans="2:3" ht="14.1" customHeight="1" x14ac:dyDescent="0.2">
      <c r="B1865" s="1"/>
      <c r="C1865" s="1"/>
    </row>
    <row r="1866" spans="2:3" ht="14.1" customHeight="1" x14ac:dyDescent="0.2">
      <c r="B1866" s="1"/>
      <c r="C1866" s="1"/>
    </row>
    <row r="1867" spans="2:3" ht="14.1" customHeight="1" x14ac:dyDescent="0.2">
      <c r="B1867" s="1"/>
      <c r="C1867" s="1"/>
    </row>
    <row r="1868" spans="2:3" ht="14.1" customHeight="1" x14ac:dyDescent="0.2">
      <c r="B1868" s="1"/>
      <c r="C1868" s="1"/>
    </row>
    <row r="1869" spans="2:3" ht="14.1" customHeight="1" x14ac:dyDescent="0.2">
      <c r="B1869" s="1"/>
      <c r="C1869" s="1"/>
    </row>
    <row r="1870" spans="2:3" ht="14.1" customHeight="1" x14ac:dyDescent="0.2">
      <c r="B1870" s="1"/>
      <c r="C1870" s="1"/>
    </row>
    <row r="1871" spans="2:3" ht="14.1" customHeight="1" x14ac:dyDescent="0.2">
      <c r="B1871" s="1"/>
      <c r="C1871" s="1"/>
    </row>
    <row r="1872" spans="2:3" ht="14.1" customHeight="1" x14ac:dyDescent="0.2">
      <c r="B1872" s="1"/>
      <c r="C1872" s="1"/>
    </row>
    <row r="1873" spans="2:3" ht="14.1" customHeight="1" x14ac:dyDescent="0.2">
      <c r="B1873" s="1"/>
      <c r="C1873" s="1"/>
    </row>
    <row r="1874" spans="2:3" ht="14.1" customHeight="1" x14ac:dyDescent="0.2">
      <c r="B1874" s="1"/>
      <c r="C1874" s="1"/>
    </row>
    <row r="1875" spans="2:3" ht="14.1" customHeight="1" x14ac:dyDescent="0.2">
      <c r="B1875" s="1"/>
      <c r="C1875" s="1"/>
    </row>
    <row r="1876" spans="2:3" ht="14.1" customHeight="1" x14ac:dyDescent="0.2">
      <c r="B1876" s="1"/>
      <c r="C1876" s="1"/>
    </row>
    <row r="1877" spans="2:3" ht="14.1" customHeight="1" x14ac:dyDescent="0.2">
      <c r="B1877" s="1"/>
      <c r="C1877" s="1"/>
    </row>
    <row r="1878" spans="2:3" ht="14.1" customHeight="1" x14ac:dyDescent="0.2">
      <c r="B1878" s="1"/>
      <c r="C1878" s="1"/>
    </row>
    <row r="1879" spans="2:3" ht="14.1" customHeight="1" x14ac:dyDescent="0.2">
      <c r="B1879" s="1"/>
      <c r="C1879" s="1"/>
    </row>
    <row r="1880" spans="2:3" ht="14.1" customHeight="1" x14ac:dyDescent="0.2">
      <c r="B1880" s="1"/>
      <c r="C1880" s="1"/>
    </row>
    <row r="1881" spans="2:3" ht="14.1" customHeight="1" x14ac:dyDescent="0.2">
      <c r="B1881" s="1"/>
      <c r="C1881" s="1"/>
    </row>
    <row r="1882" spans="2:3" ht="14.1" customHeight="1" x14ac:dyDescent="0.2">
      <c r="B1882" s="1"/>
      <c r="C1882" s="1"/>
    </row>
    <row r="1883" spans="2:3" ht="14.1" customHeight="1" x14ac:dyDescent="0.2">
      <c r="B1883" s="1"/>
      <c r="C1883" s="1"/>
    </row>
    <row r="1884" spans="2:3" ht="14.1" customHeight="1" x14ac:dyDescent="0.2">
      <c r="B1884" s="1"/>
      <c r="C1884" s="1"/>
    </row>
    <row r="1885" spans="2:3" ht="14.1" customHeight="1" x14ac:dyDescent="0.2">
      <c r="B1885" s="1"/>
      <c r="C1885" s="1"/>
    </row>
    <row r="1886" spans="2:3" ht="14.1" customHeight="1" x14ac:dyDescent="0.2">
      <c r="B1886" s="1"/>
      <c r="C1886" s="1"/>
    </row>
    <row r="1887" spans="2:3" ht="14.1" customHeight="1" x14ac:dyDescent="0.2">
      <c r="B1887" s="1"/>
      <c r="C1887" s="1"/>
    </row>
    <row r="1888" spans="2:3" ht="14.1" customHeight="1" x14ac:dyDescent="0.2">
      <c r="B1888" s="1"/>
      <c r="C1888" s="1"/>
    </row>
    <row r="1889" spans="2:3" ht="14.1" customHeight="1" x14ac:dyDescent="0.2">
      <c r="B1889" s="1"/>
      <c r="C1889" s="1"/>
    </row>
    <row r="1890" spans="2:3" ht="14.1" customHeight="1" x14ac:dyDescent="0.2">
      <c r="B1890" s="1"/>
      <c r="C1890" s="1"/>
    </row>
    <row r="1891" spans="2:3" ht="14.1" customHeight="1" x14ac:dyDescent="0.2">
      <c r="B1891" s="1"/>
      <c r="C1891" s="1"/>
    </row>
    <row r="1892" spans="2:3" ht="14.1" customHeight="1" x14ac:dyDescent="0.2">
      <c r="B1892" s="1"/>
      <c r="C1892" s="1"/>
    </row>
    <row r="1893" spans="2:3" ht="14.1" customHeight="1" x14ac:dyDescent="0.2">
      <c r="B1893" s="1"/>
      <c r="C1893" s="1"/>
    </row>
    <row r="1894" spans="2:3" ht="14.1" customHeight="1" x14ac:dyDescent="0.2">
      <c r="B1894" s="1"/>
      <c r="C1894" s="1"/>
    </row>
    <row r="1895" spans="2:3" ht="14.1" customHeight="1" x14ac:dyDescent="0.2">
      <c r="B1895" s="1"/>
      <c r="C1895" s="1"/>
    </row>
    <row r="1896" spans="2:3" ht="14.1" customHeight="1" x14ac:dyDescent="0.2">
      <c r="B1896" s="1"/>
      <c r="C1896" s="1"/>
    </row>
    <row r="1897" spans="2:3" ht="14.1" customHeight="1" x14ac:dyDescent="0.2">
      <c r="B1897" s="1"/>
      <c r="C1897" s="1"/>
    </row>
    <row r="1898" spans="2:3" ht="14.1" customHeight="1" x14ac:dyDescent="0.2">
      <c r="B1898" s="1"/>
      <c r="C1898" s="1"/>
    </row>
    <row r="1899" spans="2:3" ht="14.1" customHeight="1" x14ac:dyDescent="0.2">
      <c r="B1899" s="1"/>
      <c r="C1899" s="1"/>
    </row>
    <row r="1900" spans="2:3" ht="14.1" customHeight="1" x14ac:dyDescent="0.2">
      <c r="B1900" s="1"/>
      <c r="C1900" s="1"/>
    </row>
    <row r="1901" spans="2:3" ht="14.1" customHeight="1" x14ac:dyDescent="0.2">
      <c r="B1901" s="1"/>
      <c r="C1901" s="1"/>
    </row>
    <row r="1902" spans="2:3" ht="14.1" customHeight="1" x14ac:dyDescent="0.2">
      <c r="B1902" s="1"/>
      <c r="C1902" s="1"/>
    </row>
    <row r="1903" spans="2:3" ht="14.1" customHeight="1" x14ac:dyDescent="0.2">
      <c r="B1903" s="1"/>
      <c r="C1903" s="1"/>
    </row>
    <row r="1904" spans="2:3" ht="14.1" customHeight="1" x14ac:dyDescent="0.2">
      <c r="B1904" s="1"/>
      <c r="C1904" s="1"/>
    </row>
    <row r="1905" spans="2:3" ht="14.1" customHeight="1" x14ac:dyDescent="0.2">
      <c r="B1905" s="1"/>
      <c r="C1905" s="1"/>
    </row>
    <row r="1906" spans="2:3" ht="14.1" customHeight="1" x14ac:dyDescent="0.2">
      <c r="B1906" s="1"/>
      <c r="C1906" s="1"/>
    </row>
    <row r="1907" spans="2:3" ht="14.1" customHeight="1" x14ac:dyDescent="0.2">
      <c r="B1907" s="1"/>
      <c r="C1907" s="1"/>
    </row>
    <row r="1908" spans="2:3" ht="14.1" customHeight="1" x14ac:dyDescent="0.2">
      <c r="B1908" s="1"/>
      <c r="C1908" s="1"/>
    </row>
    <row r="1909" spans="2:3" ht="14.1" customHeight="1" x14ac:dyDescent="0.2">
      <c r="B1909" s="1"/>
      <c r="C1909" s="1"/>
    </row>
    <row r="1910" spans="2:3" ht="14.1" customHeight="1" x14ac:dyDescent="0.2">
      <c r="B1910" s="1"/>
      <c r="C1910" s="1"/>
    </row>
    <row r="1911" spans="2:3" ht="14.1" customHeight="1" x14ac:dyDescent="0.2">
      <c r="B1911" s="1"/>
      <c r="C1911" s="1"/>
    </row>
    <row r="1912" spans="2:3" ht="14.1" customHeight="1" x14ac:dyDescent="0.2">
      <c r="B1912" s="1"/>
      <c r="C1912" s="1"/>
    </row>
    <row r="1913" spans="2:3" ht="14.1" customHeight="1" x14ac:dyDescent="0.2">
      <c r="B1913" s="1"/>
      <c r="C1913" s="1"/>
    </row>
    <row r="1914" spans="2:3" ht="14.1" customHeight="1" x14ac:dyDescent="0.2">
      <c r="B1914" s="1"/>
      <c r="C1914" s="1"/>
    </row>
    <row r="1915" spans="2:3" ht="14.1" customHeight="1" x14ac:dyDescent="0.2">
      <c r="B1915" s="1"/>
      <c r="C1915" s="1"/>
    </row>
    <row r="1916" spans="2:3" ht="14.1" customHeight="1" x14ac:dyDescent="0.2">
      <c r="B1916" s="1"/>
      <c r="C1916" s="1"/>
    </row>
    <row r="1917" spans="2:3" ht="14.1" customHeight="1" x14ac:dyDescent="0.2">
      <c r="B1917" s="1"/>
      <c r="C1917" s="1"/>
    </row>
    <row r="1918" spans="2:3" ht="14.1" customHeight="1" x14ac:dyDescent="0.2">
      <c r="B1918" s="1"/>
      <c r="C1918" s="1"/>
    </row>
    <row r="1919" spans="2:3" ht="14.1" customHeight="1" x14ac:dyDescent="0.2">
      <c r="B1919" s="1"/>
      <c r="C1919" s="1"/>
    </row>
    <row r="1920" spans="2:3" ht="14.1" customHeight="1" x14ac:dyDescent="0.2">
      <c r="B1920" s="1"/>
      <c r="C1920" s="1"/>
    </row>
    <row r="1921" spans="2:3" ht="14.1" customHeight="1" x14ac:dyDescent="0.2">
      <c r="B1921" s="1"/>
      <c r="C1921" s="1"/>
    </row>
    <row r="1922" spans="2:3" ht="14.1" customHeight="1" x14ac:dyDescent="0.2">
      <c r="B1922" s="1"/>
      <c r="C1922" s="1"/>
    </row>
    <row r="1923" spans="2:3" ht="14.1" customHeight="1" x14ac:dyDescent="0.2">
      <c r="B1923" s="1"/>
      <c r="C1923" s="1"/>
    </row>
    <row r="1924" spans="2:3" ht="14.1" customHeight="1" x14ac:dyDescent="0.2">
      <c r="B1924" s="1"/>
      <c r="C1924" s="1"/>
    </row>
    <row r="1925" spans="2:3" ht="14.1" customHeight="1" x14ac:dyDescent="0.2">
      <c r="B1925" s="1"/>
      <c r="C1925" s="1"/>
    </row>
    <row r="1926" spans="2:3" ht="14.1" customHeight="1" x14ac:dyDescent="0.2">
      <c r="B1926" s="1"/>
      <c r="C1926" s="1"/>
    </row>
    <row r="1927" spans="2:3" ht="14.1" customHeight="1" x14ac:dyDescent="0.2">
      <c r="B1927" s="1"/>
      <c r="C1927" s="1"/>
    </row>
    <row r="1928" spans="2:3" ht="14.1" customHeight="1" x14ac:dyDescent="0.2">
      <c r="B1928" s="1"/>
      <c r="C1928" s="1"/>
    </row>
    <row r="1929" spans="2:3" ht="14.1" customHeight="1" x14ac:dyDescent="0.2">
      <c r="B1929" s="1"/>
      <c r="C1929" s="1"/>
    </row>
    <row r="1930" spans="2:3" ht="14.1" customHeight="1" x14ac:dyDescent="0.2">
      <c r="B1930" s="1"/>
      <c r="C1930" s="1"/>
    </row>
    <row r="1931" spans="2:3" ht="14.1" customHeight="1" x14ac:dyDescent="0.2">
      <c r="B1931" s="1"/>
      <c r="C1931" s="1"/>
    </row>
    <row r="1932" spans="2:3" ht="14.1" customHeight="1" x14ac:dyDescent="0.2">
      <c r="B1932" s="1"/>
      <c r="C1932" s="1"/>
    </row>
    <row r="1933" spans="2:3" ht="14.1" customHeight="1" x14ac:dyDescent="0.2">
      <c r="B1933" s="1"/>
      <c r="C1933" s="1"/>
    </row>
    <row r="1934" spans="2:3" ht="14.1" customHeight="1" x14ac:dyDescent="0.2">
      <c r="B1934" s="1"/>
      <c r="C1934" s="1"/>
    </row>
    <row r="1935" spans="2:3" ht="14.1" customHeight="1" x14ac:dyDescent="0.2">
      <c r="B1935" s="1"/>
      <c r="C1935" s="1"/>
    </row>
    <row r="1936" spans="2:3" ht="14.1" customHeight="1" x14ac:dyDescent="0.2">
      <c r="B1936" s="1"/>
      <c r="C1936" s="1"/>
    </row>
    <row r="1937" spans="2:3" ht="14.1" customHeight="1" x14ac:dyDescent="0.2">
      <c r="B1937" s="1"/>
      <c r="C1937" s="1"/>
    </row>
    <row r="1938" spans="2:3" ht="14.1" customHeight="1" x14ac:dyDescent="0.2">
      <c r="B1938" s="1"/>
      <c r="C1938" s="1"/>
    </row>
    <row r="1939" spans="2:3" ht="14.1" customHeight="1" x14ac:dyDescent="0.2">
      <c r="B1939" s="1"/>
      <c r="C1939" s="1"/>
    </row>
    <row r="1940" spans="2:3" ht="14.1" customHeight="1" x14ac:dyDescent="0.2">
      <c r="B1940" s="1"/>
      <c r="C1940" s="1"/>
    </row>
    <row r="1941" spans="2:3" ht="14.1" customHeight="1" x14ac:dyDescent="0.2">
      <c r="B1941" s="1"/>
      <c r="C1941" s="1"/>
    </row>
    <row r="1942" spans="2:3" ht="14.1" customHeight="1" x14ac:dyDescent="0.2">
      <c r="B1942" s="1"/>
      <c r="C1942" s="1"/>
    </row>
    <row r="1943" spans="2:3" ht="14.1" customHeight="1" x14ac:dyDescent="0.2">
      <c r="B1943" s="1"/>
      <c r="C1943" s="1"/>
    </row>
    <row r="1944" spans="2:3" ht="14.1" customHeight="1" x14ac:dyDescent="0.2">
      <c r="B1944" s="1"/>
      <c r="C1944" s="1"/>
    </row>
    <row r="1945" spans="2:3" ht="14.1" customHeight="1" x14ac:dyDescent="0.2">
      <c r="B1945" s="1"/>
      <c r="C1945" s="1"/>
    </row>
    <row r="1946" spans="2:3" ht="14.1" customHeight="1" x14ac:dyDescent="0.2">
      <c r="B1946" s="1"/>
      <c r="C1946" s="1"/>
    </row>
    <row r="1947" spans="2:3" ht="14.1" customHeight="1" x14ac:dyDescent="0.2">
      <c r="B1947" s="1"/>
      <c r="C1947" s="1"/>
    </row>
    <row r="1948" spans="2:3" ht="14.1" customHeight="1" x14ac:dyDescent="0.2">
      <c r="B1948" s="1"/>
      <c r="C1948" s="1"/>
    </row>
    <row r="1949" spans="2:3" ht="14.1" customHeight="1" x14ac:dyDescent="0.2">
      <c r="B1949" s="1"/>
      <c r="C1949" s="1"/>
    </row>
    <row r="1950" spans="2:3" ht="14.1" customHeight="1" x14ac:dyDescent="0.2">
      <c r="B1950" s="1"/>
      <c r="C1950" s="1"/>
    </row>
    <row r="1951" spans="2:3" ht="14.1" customHeight="1" x14ac:dyDescent="0.2">
      <c r="B1951" s="1"/>
      <c r="C1951" s="1"/>
    </row>
    <row r="1952" spans="2:3" ht="14.1" customHeight="1" x14ac:dyDescent="0.2">
      <c r="B1952" s="1"/>
      <c r="C1952" s="1"/>
    </row>
    <row r="1953" spans="2:3" ht="14.1" customHeight="1" x14ac:dyDescent="0.2">
      <c r="B1953" s="1"/>
      <c r="C1953" s="1"/>
    </row>
    <row r="1954" spans="2:3" ht="14.1" customHeight="1" x14ac:dyDescent="0.2">
      <c r="B1954" s="1"/>
      <c r="C1954" s="1"/>
    </row>
    <row r="1955" spans="2:3" ht="14.1" customHeight="1" x14ac:dyDescent="0.2">
      <c r="B1955" s="1"/>
      <c r="C1955" s="1"/>
    </row>
    <row r="1956" spans="2:3" ht="14.1" customHeight="1" x14ac:dyDescent="0.2">
      <c r="B1956" s="1"/>
      <c r="C1956" s="1"/>
    </row>
    <row r="1957" spans="2:3" ht="14.1" customHeight="1" x14ac:dyDescent="0.2">
      <c r="B1957" s="1"/>
      <c r="C1957" s="1"/>
    </row>
    <row r="1958" spans="2:3" ht="14.1" customHeight="1" x14ac:dyDescent="0.2">
      <c r="B1958" s="1"/>
      <c r="C1958" s="1"/>
    </row>
    <row r="1959" spans="2:3" ht="14.1" customHeight="1" x14ac:dyDescent="0.2">
      <c r="B1959" s="1"/>
      <c r="C1959" s="1"/>
    </row>
    <row r="1960" spans="2:3" ht="14.1" customHeight="1" x14ac:dyDescent="0.2">
      <c r="B1960" s="1"/>
      <c r="C1960" s="1"/>
    </row>
    <row r="1961" spans="2:3" ht="14.1" customHeight="1" x14ac:dyDescent="0.2">
      <c r="B1961" s="1"/>
      <c r="C1961" s="1"/>
    </row>
    <row r="1962" spans="2:3" ht="14.1" customHeight="1" x14ac:dyDescent="0.2">
      <c r="B1962" s="1"/>
      <c r="C1962" s="1"/>
    </row>
    <row r="1963" spans="2:3" ht="14.1" customHeight="1" x14ac:dyDescent="0.2">
      <c r="B1963" s="1"/>
      <c r="C1963" s="1"/>
    </row>
    <row r="1964" spans="2:3" ht="14.1" customHeight="1" x14ac:dyDescent="0.2">
      <c r="B1964" s="1"/>
      <c r="C1964" s="1"/>
    </row>
    <row r="1965" spans="2:3" ht="14.1" customHeight="1" x14ac:dyDescent="0.2">
      <c r="B1965" s="1"/>
      <c r="C1965" s="1"/>
    </row>
    <row r="1966" spans="2:3" ht="14.1" customHeight="1" x14ac:dyDescent="0.2">
      <c r="B1966" s="1"/>
      <c r="C1966" s="1"/>
    </row>
    <row r="1967" spans="2:3" ht="14.1" customHeight="1" x14ac:dyDescent="0.2">
      <c r="B1967" s="1"/>
      <c r="C1967" s="1"/>
    </row>
    <row r="1968" spans="2:3" ht="14.1" customHeight="1" x14ac:dyDescent="0.2">
      <c r="B1968" s="1"/>
      <c r="C1968" s="1"/>
    </row>
    <row r="1969" spans="2:3" ht="14.1" customHeight="1" x14ac:dyDescent="0.2">
      <c r="B1969" s="1"/>
      <c r="C1969" s="1"/>
    </row>
    <row r="1970" spans="2:3" ht="14.1" customHeight="1" x14ac:dyDescent="0.2">
      <c r="B1970" s="1"/>
      <c r="C1970" s="1"/>
    </row>
    <row r="1971" spans="2:3" ht="14.1" customHeight="1" x14ac:dyDescent="0.2">
      <c r="B1971" s="1"/>
      <c r="C1971" s="1"/>
    </row>
    <row r="1972" spans="2:3" ht="14.1" customHeight="1" x14ac:dyDescent="0.2">
      <c r="B1972" s="1"/>
      <c r="C1972" s="1"/>
    </row>
    <row r="1973" spans="2:3" ht="14.1" customHeight="1" x14ac:dyDescent="0.2">
      <c r="B1973" s="1"/>
      <c r="C1973" s="1"/>
    </row>
    <row r="1974" spans="2:3" ht="14.1" customHeight="1" x14ac:dyDescent="0.2">
      <c r="B1974" s="1"/>
      <c r="C1974" s="1"/>
    </row>
    <row r="1975" spans="2:3" ht="14.1" customHeight="1" x14ac:dyDescent="0.2">
      <c r="B1975" s="1"/>
      <c r="C1975" s="1"/>
    </row>
    <row r="1976" spans="2:3" ht="14.1" customHeight="1" x14ac:dyDescent="0.2">
      <c r="B1976" s="1"/>
      <c r="C1976" s="1"/>
    </row>
    <row r="1977" spans="2:3" ht="14.1" customHeight="1" x14ac:dyDescent="0.2">
      <c r="B1977" s="1"/>
      <c r="C1977" s="1"/>
    </row>
    <row r="1978" spans="2:3" ht="14.1" customHeight="1" x14ac:dyDescent="0.2">
      <c r="B1978" s="1"/>
      <c r="C1978" s="1"/>
    </row>
    <row r="1979" spans="2:3" ht="14.1" customHeight="1" x14ac:dyDescent="0.2">
      <c r="B1979" s="1"/>
      <c r="C1979" s="1"/>
    </row>
    <row r="1980" spans="2:3" ht="14.1" customHeight="1" x14ac:dyDescent="0.2">
      <c r="B1980" s="1"/>
      <c r="C1980" s="1"/>
    </row>
    <row r="1981" spans="2:3" ht="14.1" customHeight="1" x14ac:dyDescent="0.2">
      <c r="B1981" s="1"/>
      <c r="C1981" s="1"/>
    </row>
    <row r="1982" spans="2:3" ht="14.1" customHeight="1" x14ac:dyDescent="0.2">
      <c r="B1982" s="1"/>
      <c r="C1982" s="1"/>
    </row>
    <row r="1983" spans="2:3" ht="14.1" customHeight="1" x14ac:dyDescent="0.2">
      <c r="B1983" s="1"/>
      <c r="C1983" s="1"/>
    </row>
    <row r="1984" spans="2:3" ht="14.1" customHeight="1" x14ac:dyDescent="0.2">
      <c r="B1984" s="1"/>
      <c r="C1984" s="1"/>
    </row>
    <row r="1985" spans="2:3" ht="14.1" customHeight="1" x14ac:dyDescent="0.2">
      <c r="B1985" s="1"/>
      <c r="C1985" s="1"/>
    </row>
    <row r="1986" spans="2:3" ht="14.1" customHeight="1" x14ac:dyDescent="0.2">
      <c r="B1986" s="1"/>
      <c r="C1986" s="1"/>
    </row>
    <row r="1987" spans="2:3" ht="14.1" customHeight="1" x14ac:dyDescent="0.2">
      <c r="B1987" s="1"/>
      <c r="C1987" s="1"/>
    </row>
    <row r="1988" spans="2:3" ht="14.1" customHeight="1" x14ac:dyDescent="0.2">
      <c r="B1988" s="1"/>
      <c r="C1988" s="1"/>
    </row>
    <row r="1989" spans="2:3" ht="14.1" customHeight="1" x14ac:dyDescent="0.2">
      <c r="B1989" s="1"/>
      <c r="C1989" s="1"/>
    </row>
    <row r="1990" spans="2:3" ht="14.1" customHeight="1" x14ac:dyDescent="0.2">
      <c r="B1990" s="1"/>
      <c r="C1990" s="1"/>
    </row>
    <row r="1991" spans="2:3" ht="14.1" customHeight="1" x14ac:dyDescent="0.2">
      <c r="B1991" s="1"/>
      <c r="C1991" s="1"/>
    </row>
    <row r="1992" spans="2:3" ht="14.1" customHeight="1" x14ac:dyDescent="0.2">
      <c r="B1992" s="1"/>
      <c r="C1992" s="1"/>
    </row>
    <row r="1993" spans="2:3" ht="14.1" customHeight="1" x14ac:dyDescent="0.2">
      <c r="B1993" s="1"/>
      <c r="C1993" s="1"/>
    </row>
    <row r="1994" spans="2:3" ht="14.1" customHeight="1" x14ac:dyDescent="0.2">
      <c r="B1994" s="1"/>
      <c r="C1994" s="1"/>
    </row>
    <row r="1995" spans="2:3" ht="14.1" customHeight="1" x14ac:dyDescent="0.2">
      <c r="B1995" s="1"/>
      <c r="C1995" s="1"/>
    </row>
    <row r="1996" spans="2:3" ht="14.1" customHeight="1" x14ac:dyDescent="0.2">
      <c r="B1996" s="1"/>
      <c r="C1996" s="1"/>
    </row>
    <row r="1997" spans="2:3" ht="14.1" customHeight="1" x14ac:dyDescent="0.2">
      <c r="B1997" s="1"/>
      <c r="C1997" s="1"/>
    </row>
    <row r="1998" spans="2:3" ht="14.1" customHeight="1" x14ac:dyDescent="0.2">
      <c r="B1998" s="1"/>
      <c r="C1998" s="1"/>
    </row>
    <row r="1999" spans="2:3" ht="14.1" customHeight="1" x14ac:dyDescent="0.2">
      <c r="B1999" s="1"/>
      <c r="C1999" s="1"/>
    </row>
    <row r="2000" spans="2:3" ht="14.1" customHeight="1" x14ac:dyDescent="0.2">
      <c r="B2000" s="1"/>
      <c r="C2000" s="1"/>
    </row>
    <row r="2001" spans="2:3" ht="14.1" customHeight="1" x14ac:dyDescent="0.2">
      <c r="B2001" s="1"/>
      <c r="C2001" s="1"/>
    </row>
    <row r="2002" spans="2:3" ht="14.1" customHeight="1" x14ac:dyDescent="0.2">
      <c r="B2002" s="1"/>
      <c r="C2002" s="1"/>
    </row>
    <row r="2003" spans="2:3" ht="14.1" customHeight="1" x14ac:dyDescent="0.2">
      <c r="B2003" s="1"/>
      <c r="C2003" s="1"/>
    </row>
    <row r="2004" spans="2:3" ht="14.1" customHeight="1" x14ac:dyDescent="0.2">
      <c r="B2004" s="1"/>
      <c r="C2004" s="1"/>
    </row>
    <row r="2005" spans="2:3" ht="14.1" customHeight="1" x14ac:dyDescent="0.2">
      <c r="B2005" s="1"/>
      <c r="C2005" s="1"/>
    </row>
    <row r="2006" spans="2:3" ht="14.1" customHeight="1" x14ac:dyDescent="0.2">
      <c r="B2006" s="1"/>
      <c r="C2006" s="1"/>
    </row>
    <row r="2007" spans="2:3" ht="14.1" customHeight="1" x14ac:dyDescent="0.2">
      <c r="B2007" s="1"/>
      <c r="C2007" s="1"/>
    </row>
    <row r="2008" spans="2:3" ht="14.1" customHeight="1" x14ac:dyDescent="0.2">
      <c r="B2008" s="1"/>
      <c r="C2008" s="1"/>
    </row>
    <row r="2009" spans="2:3" ht="14.1" customHeight="1" x14ac:dyDescent="0.2">
      <c r="B2009" s="1"/>
      <c r="C2009" s="1"/>
    </row>
    <row r="2010" spans="2:3" ht="14.1" customHeight="1" x14ac:dyDescent="0.2">
      <c r="B2010" s="1"/>
      <c r="C2010" s="1"/>
    </row>
    <row r="2011" spans="2:3" ht="14.1" customHeight="1" x14ac:dyDescent="0.2">
      <c r="B2011" s="1"/>
      <c r="C2011" s="1"/>
    </row>
    <row r="2012" spans="2:3" ht="14.1" customHeight="1" x14ac:dyDescent="0.2">
      <c r="B2012" s="1"/>
      <c r="C2012" s="1"/>
    </row>
    <row r="2013" spans="2:3" ht="14.1" customHeight="1" x14ac:dyDescent="0.2">
      <c r="B2013" s="1"/>
      <c r="C2013" s="1"/>
    </row>
    <row r="2014" spans="2:3" ht="14.1" customHeight="1" x14ac:dyDescent="0.2">
      <c r="B2014" s="1"/>
      <c r="C2014" s="1"/>
    </row>
    <row r="2015" spans="2:3" ht="14.1" customHeight="1" x14ac:dyDescent="0.2">
      <c r="B2015" s="1"/>
      <c r="C2015" s="1"/>
    </row>
    <row r="2016" spans="2:3" ht="14.1" customHeight="1" x14ac:dyDescent="0.2">
      <c r="B2016" s="1"/>
      <c r="C2016" s="1"/>
    </row>
    <row r="2017" spans="2:3" ht="14.1" customHeight="1" x14ac:dyDescent="0.2">
      <c r="B2017" s="1"/>
      <c r="C2017" s="1"/>
    </row>
    <row r="2018" spans="2:3" ht="14.1" customHeight="1" x14ac:dyDescent="0.2">
      <c r="B2018" s="1"/>
      <c r="C2018" s="1"/>
    </row>
    <row r="2019" spans="2:3" ht="14.1" customHeight="1" x14ac:dyDescent="0.2">
      <c r="B2019" s="1"/>
      <c r="C2019" s="1"/>
    </row>
    <row r="2020" spans="2:3" ht="14.1" customHeight="1" x14ac:dyDescent="0.2">
      <c r="B2020" s="1"/>
      <c r="C2020" s="1"/>
    </row>
    <row r="2021" spans="2:3" ht="14.1" customHeight="1" x14ac:dyDescent="0.2">
      <c r="B2021" s="1"/>
      <c r="C2021" s="1"/>
    </row>
    <row r="2022" spans="2:3" ht="14.1" customHeight="1" x14ac:dyDescent="0.2">
      <c r="B2022" s="1"/>
      <c r="C2022" s="1"/>
    </row>
    <row r="2023" spans="2:3" ht="14.1" customHeight="1" x14ac:dyDescent="0.2">
      <c r="B2023" s="1"/>
      <c r="C2023" s="1"/>
    </row>
    <row r="2024" spans="2:3" ht="14.1" customHeight="1" x14ac:dyDescent="0.2">
      <c r="B2024" s="1"/>
      <c r="C2024" s="1"/>
    </row>
    <row r="2025" spans="2:3" ht="14.1" customHeight="1" x14ac:dyDescent="0.2">
      <c r="B2025" s="1"/>
      <c r="C2025" s="1"/>
    </row>
    <row r="2026" spans="2:3" ht="14.1" customHeight="1" x14ac:dyDescent="0.2">
      <c r="B2026" s="1"/>
      <c r="C2026" s="1"/>
    </row>
    <row r="2027" spans="2:3" ht="14.1" customHeight="1" x14ac:dyDescent="0.2">
      <c r="B2027" s="1"/>
      <c r="C2027" s="1"/>
    </row>
    <row r="2028" spans="2:3" ht="14.1" customHeight="1" x14ac:dyDescent="0.2">
      <c r="B2028" s="1"/>
      <c r="C2028" s="1"/>
    </row>
    <row r="2029" spans="2:3" ht="14.1" customHeight="1" x14ac:dyDescent="0.2">
      <c r="B2029" s="1"/>
      <c r="C2029" s="1"/>
    </row>
    <row r="2030" spans="2:3" ht="14.1" customHeight="1" x14ac:dyDescent="0.2">
      <c r="B2030" s="1"/>
      <c r="C2030" s="1"/>
    </row>
    <row r="2031" spans="2:3" ht="14.1" customHeight="1" x14ac:dyDescent="0.2">
      <c r="B2031" s="1"/>
      <c r="C2031" s="1"/>
    </row>
    <row r="2032" spans="2:3" ht="14.1" customHeight="1" x14ac:dyDescent="0.2">
      <c r="B2032" s="1"/>
      <c r="C2032" s="1"/>
    </row>
    <row r="2033" spans="2:3" ht="14.1" customHeight="1" x14ac:dyDescent="0.2">
      <c r="B2033" s="1"/>
      <c r="C2033" s="1"/>
    </row>
    <row r="2034" spans="2:3" ht="14.1" customHeight="1" x14ac:dyDescent="0.2">
      <c r="B2034" s="1"/>
      <c r="C2034" s="1"/>
    </row>
    <row r="2035" spans="2:3" ht="14.1" customHeight="1" x14ac:dyDescent="0.2">
      <c r="B2035" s="1"/>
      <c r="C2035" s="1"/>
    </row>
    <row r="2036" spans="2:3" ht="14.1" customHeight="1" x14ac:dyDescent="0.2">
      <c r="B2036" s="1"/>
      <c r="C2036" s="1"/>
    </row>
    <row r="2037" spans="2:3" ht="14.1" customHeight="1" x14ac:dyDescent="0.2">
      <c r="B2037" s="1"/>
      <c r="C2037" s="1"/>
    </row>
    <row r="2038" spans="2:3" ht="14.1" customHeight="1" x14ac:dyDescent="0.2">
      <c r="B2038" s="1"/>
      <c r="C2038" s="1"/>
    </row>
    <row r="2039" spans="2:3" ht="14.1" customHeight="1" x14ac:dyDescent="0.2">
      <c r="B2039" s="1"/>
      <c r="C2039" s="1"/>
    </row>
    <row r="2040" spans="2:3" ht="14.1" customHeight="1" x14ac:dyDescent="0.2">
      <c r="B2040" s="1"/>
      <c r="C2040" s="1"/>
    </row>
    <row r="2041" spans="2:3" ht="14.1" customHeight="1" x14ac:dyDescent="0.2">
      <c r="B2041" s="1"/>
      <c r="C2041" s="1"/>
    </row>
    <row r="2042" spans="2:3" ht="14.1" customHeight="1" x14ac:dyDescent="0.2">
      <c r="B2042" s="1"/>
      <c r="C2042" s="1"/>
    </row>
    <row r="2043" spans="2:3" ht="14.1" customHeight="1" x14ac:dyDescent="0.2">
      <c r="B2043" s="1"/>
      <c r="C2043" s="1"/>
    </row>
    <row r="2044" spans="2:3" ht="14.1" customHeight="1" x14ac:dyDescent="0.2">
      <c r="B2044" s="1"/>
      <c r="C2044" s="1"/>
    </row>
    <row r="2045" spans="2:3" ht="14.1" customHeight="1" x14ac:dyDescent="0.2">
      <c r="B2045" s="1"/>
      <c r="C2045" s="1"/>
    </row>
    <row r="2046" spans="2:3" ht="14.1" customHeight="1" x14ac:dyDescent="0.2">
      <c r="B2046" s="1"/>
      <c r="C2046" s="1"/>
    </row>
    <row r="2047" spans="2:3" ht="14.1" customHeight="1" x14ac:dyDescent="0.2">
      <c r="B2047" s="1"/>
      <c r="C2047" s="1"/>
    </row>
    <row r="2048" spans="2:3" ht="14.1" customHeight="1" x14ac:dyDescent="0.2">
      <c r="B2048" s="1"/>
      <c r="C2048" s="1"/>
    </row>
    <row r="2049" spans="2:3" ht="14.1" customHeight="1" x14ac:dyDescent="0.2">
      <c r="B2049" s="1"/>
      <c r="C2049" s="1"/>
    </row>
    <row r="2050" spans="2:3" ht="14.1" customHeight="1" x14ac:dyDescent="0.2">
      <c r="B2050" s="1"/>
      <c r="C2050" s="1"/>
    </row>
    <row r="2051" spans="2:3" ht="14.1" customHeight="1" x14ac:dyDescent="0.2">
      <c r="B2051" s="1"/>
      <c r="C2051" s="1"/>
    </row>
    <row r="2052" spans="2:3" ht="14.1" customHeight="1" x14ac:dyDescent="0.2">
      <c r="B2052" s="1"/>
      <c r="C2052" s="1"/>
    </row>
    <row r="2053" spans="2:3" ht="14.1" customHeight="1" x14ac:dyDescent="0.2">
      <c r="B2053" s="1"/>
      <c r="C2053" s="1"/>
    </row>
    <row r="2054" spans="2:3" ht="14.1" customHeight="1" x14ac:dyDescent="0.2">
      <c r="B2054" s="1"/>
      <c r="C2054" s="1"/>
    </row>
    <row r="2055" spans="2:3" ht="14.1" customHeight="1" x14ac:dyDescent="0.2">
      <c r="B2055" s="1"/>
      <c r="C2055" s="1"/>
    </row>
    <row r="2056" spans="2:3" ht="14.1" customHeight="1" x14ac:dyDescent="0.2">
      <c r="B2056" s="1"/>
      <c r="C2056" s="1"/>
    </row>
    <row r="2057" spans="2:3" ht="14.1" customHeight="1" x14ac:dyDescent="0.2">
      <c r="B2057" s="1"/>
      <c r="C2057" s="1"/>
    </row>
    <row r="2058" spans="2:3" ht="14.1" customHeight="1" x14ac:dyDescent="0.2">
      <c r="B2058" s="1"/>
      <c r="C2058" s="1"/>
    </row>
    <row r="2059" spans="2:3" ht="14.1" customHeight="1" x14ac:dyDescent="0.2">
      <c r="B2059" s="1"/>
      <c r="C2059" s="1"/>
    </row>
    <row r="2060" spans="2:3" ht="14.1" customHeight="1" x14ac:dyDescent="0.2">
      <c r="B2060" s="1"/>
      <c r="C2060" s="1"/>
    </row>
    <row r="2061" spans="2:3" ht="14.1" customHeight="1" x14ac:dyDescent="0.2">
      <c r="B2061" s="1"/>
      <c r="C2061" s="1"/>
    </row>
    <row r="2062" spans="2:3" ht="14.1" customHeight="1" x14ac:dyDescent="0.2">
      <c r="B2062" s="1"/>
      <c r="C2062" s="1"/>
    </row>
    <row r="2063" spans="2:3" ht="14.1" customHeight="1" x14ac:dyDescent="0.2">
      <c r="B2063" s="1"/>
      <c r="C2063" s="1"/>
    </row>
    <row r="2064" spans="2:3" ht="14.1" customHeight="1" x14ac:dyDescent="0.2">
      <c r="B2064" s="1"/>
      <c r="C2064" s="1"/>
    </row>
    <row r="2065" spans="2:3" ht="14.1" customHeight="1" x14ac:dyDescent="0.2">
      <c r="B2065" s="1"/>
      <c r="C2065" s="1"/>
    </row>
    <row r="2066" spans="2:3" ht="14.1" customHeight="1" x14ac:dyDescent="0.2">
      <c r="B2066" s="1"/>
      <c r="C2066" s="1"/>
    </row>
    <row r="2067" spans="2:3" ht="14.1" customHeight="1" x14ac:dyDescent="0.2">
      <c r="B2067" s="1"/>
      <c r="C2067" s="1"/>
    </row>
    <row r="2068" spans="2:3" ht="14.1" customHeight="1" x14ac:dyDescent="0.2">
      <c r="B2068" s="1"/>
      <c r="C2068" s="1"/>
    </row>
    <row r="2069" spans="2:3" ht="14.1" customHeight="1" x14ac:dyDescent="0.2">
      <c r="B2069" s="1"/>
      <c r="C2069" s="1"/>
    </row>
    <row r="2070" spans="2:3" ht="14.1" customHeight="1" x14ac:dyDescent="0.2">
      <c r="B2070" s="1"/>
      <c r="C2070" s="1"/>
    </row>
    <row r="2071" spans="2:3" ht="14.1" customHeight="1" x14ac:dyDescent="0.2">
      <c r="B2071" s="1"/>
      <c r="C2071" s="1"/>
    </row>
    <row r="2072" spans="2:3" ht="14.1" customHeight="1" x14ac:dyDescent="0.2">
      <c r="B2072" s="1"/>
      <c r="C2072" s="1"/>
    </row>
    <row r="2073" spans="2:3" ht="14.1" customHeight="1" x14ac:dyDescent="0.2">
      <c r="B2073" s="1"/>
      <c r="C2073" s="1"/>
    </row>
    <row r="2074" spans="2:3" ht="14.1" customHeight="1" x14ac:dyDescent="0.2">
      <c r="B2074" s="1"/>
      <c r="C2074" s="1"/>
    </row>
    <row r="2075" spans="2:3" ht="14.1" customHeight="1" x14ac:dyDescent="0.2">
      <c r="B2075" s="1"/>
      <c r="C2075" s="1"/>
    </row>
    <row r="2076" spans="2:3" ht="14.1" customHeight="1" x14ac:dyDescent="0.2">
      <c r="B2076" s="1"/>
      <c r="C2076" s="1"/>
    </row>
    <row r="2077" spans="2:3" ht="14.1" customHeight="1" x14ac:dyDescent="0.2">
      <c r="B2077" s="1"/>
      <c r="C2077" s="1"/>
    </row>
    <row r="2078" spans="2:3" ht="14.1" customHeight="1" x14ac:dyDescent="0.2">
      <c r="B2078" s="1"/>
      <c r="C2078" s="1"/>
    </row>
    <row r="2079" spans="2:3" ht="14.1" customHeight="1" x14ac:dyDescent="0.2">
      <c r="B2079" s="1"/>
      <c r="C2079" s="1"/>
    </row>
    <row r="2080" spans="2:3" ht="14.1" customHeight="1" x14ac:dyDescent="0.2">
      <c r="B2080" s="1"/>
      <c r="C2080" s="1"/>
    </row>
    <row r="2081" spans="2:3" ht="14.1" customHeight="1" x14ac:dyDescent="0.2">
      <c r="B2081" s="1"/>
      <c r="C2081" s="1"/>
    </row>
    <row r="2082" spans="2:3" ht="14.1" customHeight="1" x14ac:dyDescent="0.2">
      <c r="B2082" s="1"/>
      <c r="C2082" s="1"/>
    </row>
    <row r="2083" spans="2:3" ht="14.1" customHeight="1" x14ac:dyDescent="0.2">
      <c r="B2083" s="1"/>
      <c r="C2083" s="1"/>
    </row>
    <row r="2084" spans="2:3" ht="14.1" customHeight="1" x14ac:dyDescent="0.2">
      <c r="B2084" s="1"/>
      <c r="C2084" s="1"/>
    </row>
    <row r="2085" spans="2:3" ht="14.1" customHeight="1" x14ac:dyDescent="0.2">
      <c r="B2085" s="1"/>
      <c r="C2085" s="1"/>
    </row>
    <row r="2086" spans="2:3" ht="14.1" customHeight="1" x14ac:dyDescent="0.2">
      <c r="B2086" s="1"/>
      <c r="C2086" s="1"/>
    </row>
    <row r="2087" spans="2:3" ht="14.1" customHeight="1" x14ac:dyDescent="0.2">
      <c r="B2087" s="1"/>
      <c r="C2087" s="1"/>
    </row>
    <row r="2088" spans="2:3" ht="14.1" customHeight="1" x14ac:dyDescent="0.2">
      <c r="B2088" s="1"/>
      <c r="C2088" s="1"/>
    </row>
    <row r="2089" spans="2:3" ht="14.1" customHeight="1" x14ac:dyDescent="0.2">
      <c r="B2089" s="1"/>
      <c r="C2089" s="1"/>
    </row>
    <row r="2090" spans="2:3" ht="14.1" customHeight="1" x14ac:dyDescent="0.2">
      <c r="B2090" s="1"/>
      <c r="C2090" s="1"/>
    </row>
    <row r="2091" spans="2:3" ht="14.1" customHeight="1" x14ac:dyDescent="0.2">
      <c r="B2091" s="1"/>
      <c r="C2091" s="1"/>
    </row>
    <row r="2092" spans="2:3" ht="14.1" customHeight="1" x14ac:dyDescent="0.2">
      <c r="B2092" s="1"/>
      <c r="C2092" s="1"/>
    </row>
    <row r="2093" spans="2:3" ht="14.1" customHeight="1" x14ac:dyDescent="0.2">
      <c r="B2093" s="1"/>
      <c r="C2093" s="1"/>
    </row>
    <row r="2094" spans="2:3" ht="14.1" customHeight="1" x14ac:dyDescent="0.2">
      <c r="B2094" s="1"/>
      <c r="C2094" s="1"/>
    </row>
    <row r="2095" spans="2:3" ht="14.1" customHeight="1" x14ac:dyDescent="0.2">
      <c r="B2095" s="1"/>
      <c r="C2095" s="1"/>
    </row>
    <row r="2096" spans="2:3" ht="14.1" customHeight="1" x14ac:dyDescent="0.2">
      <c r="B2096" s="1"/>
      <c r="C2096" s="1"/>
    </row>
    <row r="2097" spans="2:3" ht="14.1" customHeight="1" x14ac:dyDescent="0.2">
      <c r="B2097" s="1"/>
      <c r="C2097" s="1"/>
    </row>
    <row r="2098" spans="2:3" ht="14.1" customHeight="1" x14ac:dyDescent="0.2">
      <c r="B2098" s="1"/>
      <c r="C2098" s="1"/>
    </row>
    <row r="2099" spans="2:3" ht="14.1" customHeight="1" x14ac:dyDescent="0.2">
      <c r="B2099" s="1"/>
      <c r="C2099" s="1"/>
    </row>
    <row r="2100" spans="2:3" ht="14.1" customHeight="1" x14ac:dyDescent="0.2">
      <c r="B2100" s="1"/>
      <c r="C2100" s="1"/>
    </row>
    <row r="2101" spans="2:3" ht="14.1" customHeight="1" x14ac:dyDescent="0.2">
      <c r="B2101" s="1"/>
      <c r="C2101" s="1"/>
    </row>
    <row r="2102" spans="2:3" ht="14.1" customHeight="1" x14ac:dyDescent="0.2">
      <c r="B2102" s="1"/>
      <c r="C2102" s="1"/>
    </row>
    <row r="2103" spans="2:3" ht="14.1" customHeight="1" x14ac:dyDescent="0.2">
      <c r="B2103" s="1"/>
      <c r="C2103" s="1"/>
    </row>
    <row r="2104" spans="2:3" ht="14.1" customHeight="1" x14ac:dyDescent="0.2">
      <c r="B2104" s="1"/>
      <c r="C2104" s="1"/>
    </row>
    <row r="2105" spans="2:3" ht="14.1" customHeight="1" x14ac:dyDescent="0.2">
      <c r="B2105" s="1"/>
      <c r="C2105" s="1"/>
    </row>
    <row r="2106" spans="2:3" ht="14.1" customHeight="1" x14ac:dyDescent="0.2">
      <c r="B2106" s="1"/>
      <c r="C2106" s="1"/>
    </row>
    <row r="2107" spans="2:3" ht="14.1" customHeight="1" x14ac:dyDescent="0.2">
      <c r="B2107" s="1"/>
      <c r="C2107" s="1"/>
    </row>
    <row r="2108" spans="2:3" ht="14.1" customHeight="1" x14ac:dyDescent="0.2">
      <c r="B2108" s="1"/>
      <c r="C2108" s="1"/>
    </row>
    <row r="2109" spans="2:3" ht="14.1" customHeight="1" x14ac:dyDescent="0.2">
      <c r="B2109" s="1"/>
      <c r="C2109" s="1"/>
    </row>
    <row r="2110" spans="2:3" ht="14.1" customHeight="1" x14ac:dyDescent="0.2">
      <c r="B2110" s="1"/>
      <c r="C2110" s="1"/>
    </row>
    <row r="2111" spans="2:3" ht="14.1" customHeight="1" x14ac:dyDescent="0.2">
      <c r="B2111" s="1"/>
      <c r="C2111" s="1"/>
    </row>
    <row r="2112" spans="2:3" ht="14.1" customHeight="1" x14ac:dyDescent="0.2">
      <c r="B2112" s="1"/>
      <c r="C2112" s="1"/>
    </row>
    <row r="2113" spans="2:3" ht="14.1" customHeight="1" x14ac:dyDescent="0.2">
      <c r="B2113" s="1"/>
      <c r="C2113" s="1"/>
    </row>
    <row r="2114" spans="2:3" ht="14.1" customHeight="1" x14ac:dyDescent="0.2">
      <c r="B2114" s="1"/>
      <c r="C2114" s="1"/>
    </row>
    <row r="2115" spans="2:3" ht="14.1" customHeight="1" x14ac:dyDescent="0.2">
      <c r="B2115" s="1"/>
      <c r="C2115" s="1"/>
    </row>
    <row r="2116" spans="2:3" ht="14.1" customHeight="1" x14ac:dyDescent="0.2">
      <c r="B2116" s="1"/>
      <c r="C2116" s="1"/>
    </row>
    <row r="2117" spans="2:3" ht="14.1" customHeight="1" x14ac:dyDescent="0.2">
      <c r="B2117" s="1"/>
      <c r="C2117" s="1"/>
    </row>
    <row r="2118" spans="2:3" ht="14.1" customHeight="1" x14ac:dyDescent="0.2">
      <c r="B2118" s="1"/>
      <c r="C2118" s="1"/>
    </row>
    <row r="2119" spans="2:3" ht="14.1" customHeight="1" x14ac:dyDescent="0.2">
      <c r="B2119" s="1"/>
      <c r="C2119" s="1"/>
    </row>
    <row r="2120" spans="2:3" ht="14.1" customHeight="1" x14ac:dyDescent="0.2">
      <c r="B2120" s="1"/>
      <c r="C2120" s="1"/>
    </row>
    <row r="2121" spans="2:3" ht="14.1" customHeight="1" x14ac:dyDescent="0.2">
      <c r="B2121" s="1"/>
      <c r="C2121" s="1"/>
    </row>
    <row r="2122" spans="2:3" ht="14.1" customHeight="1" x14ac:dyDescent="0.2">
      <c r="B2122" s="1"/>
      <c r="C2122" s="1"/>
    </row>
    <row r="2123" spans="2:3" ht="14.1" customHeight="1" x14ac:dyDescent="0.2">
      <c r="B2123" s="1"/>
      <c r="C2123" s="1"/>
    </row>
    <row r="2124" spans="2:3" ht="14.1" customHeight="1" x14ac:dyDescent="0.2">
      <c r="B2124" s="1"/>
      <c r="C2124" s="1"/>
    </row>
    <row r="2125" spans="2:3" ht="14.1" customHeight="1" x14ac:dyDescent="0.2">
      <c r="B2125" s="1"/>
      <c r="C2125" s="1"/>
    </row>
    <row r="2126" spans="2:3" ht="14.1" customHeight="1" x14ac:dyDescent="0.2">
      <c r="B2126" s="1"/>
      <c r="C2126" s="1"/>
    </row>
    <row r="2127" spans="2:3" ht="14.1" customHeight="1" x14ac:dyDescent="0.2">
      <c r="B2127" s="1"/>
      <c r="C2127" s="1"/>
    </row>
    <row r="2128" spans="2:3" ht="14.1" customHeight="1" x14ac:dyDescent="0.2">
      <c r="B2128" s="1"/>
      <c r="C2128" s="1"/>
    </row>
    <row r="2129" spans="2:3" ht="14.1" customHeight="1" x14ac:dyDescent="0.2">
      <c r="B2129" s="1"/>
      <c r="C2129" s="1"/>
    </row>
    <row r="2130" spans="2:3" ht="14.1" customHeight="1" x14ac:dyDescent="0.2">
      <c r="B2130" s="1"/>
      <c r="C2130" s="1"/>
    </row>
    <row r="2131" spans="2:3" ht="14.1" customHeight="1" x14ac:dyDescent="0.2">
      <c r="B2131" s="1"/>
      <c r="C2131" s="1"/>
    </row>
    <row r="2132" spans="2:3" ht="14.1" customHeight="1" x14ac:dyDescent="0.2">
      <c r="B2132" s="1"/>
      <c r="C2132" s="1"/>
    </row>
    <row r="2133" spans="2:3" ht="14.1" customHeight="1" x14ac:dyDescent="0.2">
      <c r="B2133" s="1"/>
      <c r="C2133" s="1"/>
    </row>
    <row r="2134" spans="2:3" ht="14.1" customHeight="1" x14ac:dyDescent="0.2">
      <c r="B2134" s="1"/>
      <c r="C2134" s="1"/>
    </row>
    <row r="2135" spans="2:3" ht="14.1" customHeight="1" x14ac:dyDescent="0.2">
      <c r="B2135" s="1"/>
      <c r="C2135" s="1"/>
    </row>
    <row r="2136" spans="2:3" ht="14.1" customHeight="1" x14ac:dyDescent="0.2">
      <c r="B2136" s="1"/>
      <c r="C2136" s="1"/>
    </row>
    <row r="2137" spans="2:3" ht="14.1" customHeight="1" x14ac:dyDescent="0.2">
      <c r="B2137" s="1"/>
      <c r="C2137" s="1"/>
    </row>
    <row r="2138" spans="2:3" ht="14.1" customHeight="1" x14ac:dyDescent="0.2">
      <c r="B2138" s="1"/>
      <c r="C2138" s="1"/>
    </row>
    <row r="2139" spans="2:3" ht="14.1" customHeight="1" x14ac:dyDescent="0.2">
      <c r="B2139" s="1"/>
      <c r="C2139" s="1"/>
    </row>
    <row r="2140" spans="2:3" ht="14.1" customHeight="1" x14ac:dyDescent="0.2">
      <c r="B2140" s="1"/>
      <c r="C2140" s="1"/>
    </row>
    <row r="2141" spans="2:3" ht="14.1" customHeight="1" x14ac:dyDescent="0.2">
      <c r="B2141" s="1"/>
      <c r="C2141" s="1"/>
    </row>
    <row r="2142" spans="2:3" ht="14.1" customHeight="1" x14ac:dyDescent="0.2">
      <c r="B2142" s="1"/>
      <c r="C2142" s="1"/>
    </row>
    <row r="2143" spans="2:3" ht="14.1" customHeight="1" x14ac:dyDescent="0.2">
      <c r="B2143" s="1"/>
      <c r="C2143" s="1"/>
    </row>
    <row r="2144" spans="2:3" ht="14.1" customHeight="1" x14ac:dyDescent="0.2">
      <c r="B2144" s="1"/>
      <c r="C2144" s="1"/>
    </row>
    <row r="2145" spans="2:3" ht="14.1" customHeight="1" x14ac:dyDescent="0.2">
      <c r="B2145" s="1"/>
      <c r="C2145" s="1"/>
    </row>
    <row r="2146" spans="2:3" ht="14.1" customHeight="1" x14ac:dyDescent="0.2">
      <c r="B2146" s="1"/>
      <c r="C2146" s="1"/>
    </row>
    <row r="2147" spans="2:3" ht="14.1" customHeight="1" x14ac:dyDescent="0.2">
      <c r="B2147" s="1"/>
      <c r="C2147" s="1"/>
    </row>
    <row r="2148" spans="2:3" ht="14.1" customHeight="1" x14ac:dyDescent="0.2">
      <c r="B2148" s="1"/>
      <c r="C2148" s="1"/>
    </row>
    <row r="2149" spans="2:3" ht="14.1" customHeight="1" x14ac:dyDescent="0.2">
      <c r="B2149" s="1"/>
      <c r="C2149" s="1"/>
    </row>
    <row r="2150" spans="2:3" ht="14.1" customHeight="1" x14ac:dyDescent="0.2">
      <c r="B2150" s="1"/>
      <c r="C2150" s="1"/>
    </row>
    <row r="2151" spans="2:3" ht="14.1" customHeight="1" x14ac:dyDescent="0.2">
      <c r="B2151" s="1"/>
      <c r="C2151" s="1"/>
    </row>
    <row r="2152" spans="2:3" ht="14.1" customHeight="1" x14ac:dyDescent="0.2">
      <c r="B2152" s="1"/>
      <c r="C2152" s="1"/>
    </row>
    <row r="2153" spans="2:3" ht="14.1" customHeight="1" x14ac:dyDescent="0.2">
      <c r="B2153" s="1"/>
      <c r="C2153" s="1"/>
    </row>
    <row r="2154" spans="2:3" ht="14.1" customHeight="1" x14ac:dyDescent="0.2">
      <c r="B2154" s="1"/>
      <c r="C2154" s="1"/>
    </row>
    <row r="2155" spans="2:3" ht="14.1" customHeight="1" x14ac:dyDescent="0.2">
      <c r="B2155" s="1"/>
      <c r="C2155" s="1"/>
    </row>
    <row r="2156" spans="2:3" ht="14.1" customHeight="1" x14ac:dyDescent="0.2">
      <c r="B2156" s="1"/>
      <c r="C2156" s="1"/>
    </row>
    <row r="2157" spans="2:3" ht="14.1" customHeight="1" x14ac:dyDescent="0.2">
      <c r="B2157" s="1"/>
      <c r="C2157" s="1"/>
    </row>
    <row r="2158" spans="2:3" ht="14.1" customHeight="1" x14ac:dyDescent="0.2">
      <c r="B2158" s="1"/>
      <c r="C2158" s="1"/>
    </row>
    <row r="2159" spans="2:3" ht="14.1" customHeight="1" x14ac:dyDescent="0.2">
      <c r="B2159" s="1"/>
      <c r="C2159" s="1"/>
    </row>
    <row r="2160" spans="2:3" ht="14.1" customHeight="1" x14ac:dyDescent="0.2">
      <c r="B2160" s="1"/>
      <c r="C2160" s="1"/>
    </row>
    <row r="2161" spans="2:3" ht="14.1" customHeight="1" x14ac:dyDescent="0.2">
      <c r="B2161" s="1"/>
      <c r="C2161" s="1"/>
    </row>
    <row r="2162" spans="2:3" ht="14.1" customHeight="1" x14ac:dyDescent="0.2">
      <c r="B2162" s="1"/>
      <c r="C2162" s="1"/>
    </row>
    <row r="2163" spans="2:3" ht="14.1" customHeight="1" x14ac:dyDescent="0.2">
      <c r="B2163" s="1"/>
      <c r="C2163" s="1"/>
    </row>
    <row r="2164" spans="2:3" ht="14.1" customHeight="1" x14ac:dyDescent="0.2">
      <c r="B2164" s="1"/>
      <c r="C2164" s="1"/>
    </row>
    <row r="2165" spans="2:3" ht="14.1" customHeight="1" x14ac:dyDescent="0.2">
      <c r="B2165" s="1"/>
      <c r="C2165" s="1"/>
    </row>
    <row r="2166" spans="2:3" ht="14.1" customHeight="1" x14ac:dyDescent="0.2">
      <c r="B2166" s="1"/>
      <c r="C2166" s="1"/>
    </row>
    <row r="2167" spans="2:3" ht="14.1" customHeight="1" x14ac:dyDescent="0.2">
      <c r="B2167" s="1"/>
      <c r="C2167" s="1"/>
    </row>
    <row r="2168" spans="2:3" ht="14.1" customHeight="1" x14ac:dyDescent="0.2">
      <c r="B2168" s="1"/>
      <c r="C2168" s="1"/>
    </row>
    <row r="2169" spans="2:3" ht="14.1" customHeight="1" x14ac:dyDescent="0.2">
      <c r="B2169" s="1"/>
      <c r="C2169" s="1"/>
    </row>
    <row r="2170" spans="2:3" ht="14.1" customHeight="1" x14ac:dyDescent="0.2">
      <c r="B2170" s="1"/>
      <c r="C2170" s="1"/>
    </row>
    <row r="2171" spans="2:3" ht="14.1" customHeight="1" x14ac:dyDescent="0.2">
      <c r="B2171" s="1"/>
      <c r="C2171" s="1"/>
    </row>
    <row r="2172" spans="2:3" ht="14.1" customHeight="1" x14ac:dyDescent="0.2">
      <c r="B2172" s="1"/>
      <c r="C2172" s="1"/>
    </row>
    <row r="2173" spans="2:3" ht="14.1" customHeight="1" x14ac:dyDescent="0.2">
      <c r="B2173" s="1"/>
      <c r="C2173" s="1"/>
    </row>
    <row r="2174" spans="2:3" ht="14.1" customHeight="1" x14ac:dyDescent="0.2">
      <c r="B2174" s="1"/>
      <c r="C2174" s="1"/>
    </row>
    <row r="2175" spans="2:3" ht="14.1" customHeight="1" x14ac:dyDescent="0.2">
      <c r="B2175" s="1"/>
      <c r="C2175" s="1"/>
    </row>
    <row r="2176" spans="2:3" ht="14.1" customHeight="1" x14ac:dyDescent="0.2">
      <c r="B2176" s="1"/>
      <c r="C2176" s="1"/>
    </row>
    <row r="2177" spans="2:3" ht="14.1" customHeight="1" x14ac:dyDescent="0.2">
      <c r="B2177" s="1"/>
      <c r="C2177" s="1"/>
    </row>
    <row r="2178" spans="2:3" ht="14.1" customHeight="1" x14ac:dyDescent="0.2">
      <c r="B2178" s="1"/>
      <c r="C2178" s="1"/>
    </row>
    <row r="2179" spans="2:3" ht="14.1" customHeight="1" x14ac:dyDescent="0.2">
      <c r="B2179" s="1"/>
      <c r="C2179" s="1"/>
    </row>
    <row r="2180" spans="2:3" ht="14.1" customHeight="1" x14ac:dyDescent="0.2">
      <c r="B2180" s="1"/>
      <c r="C2180" s="1"/>
    </row>
    <row r="2181" spans="2:3" ht="14.1" customHeight="1" x14ac:dyDescent="0.2">
      <c r="B2181" s="1"/>
      <c r="C2181" s="1"/>
    </row>
    <row r="2182" spans="2:3" ht="14.1" customHeight="1" x14ac:dyDescent="0.2">
      <c r="B2182" s="1"/>
      <c r="C2182" s="1"/>
    </row>
    <row r="2183" spans="2:3" ht="14.1" customHeight="1" x14ac:dyDescent="0.2">
      <c r="B2183" s="1"/>
      <c r="C2183" s="1"/>
    </row>
    <row r="2184" spans="2:3" ht="14.1" customHeight="1" x14ac:dyDescent="0.2">
      <c r="B2184" s="1"/>
      <c r="C2184" s="1"/>
    </row>
    <row r="2185" spans="2:3" ht="14.1" customHeight="1" x14ac:dyDescent="0.2">
      <c r="B2185" s="1"/>
      <c r="C2185" s="1"/>
    </row>
    <row r="2186" spans="2:3" ht="14.1" customHeight="1" x14ac:dyDescent="0.2">
      <c r="B2186" s="1"/>
      <c r="C2186" s="1"/>
    </row>
    <row r="2187" spans="2:3" ht="14.1" customHeight="1" x14ac:dyDescent="0.2">
      <c r="B2187" s="1"/>
      <c r="C2187" s="1"/>
    </row>
    <row r="2188" spans="2:3" ht="14.1" customHeight="1" x14ac:dyDescent="0.2">
      <c r="B2188" s="1"/>
      <c r="C2188" s="1"/>
    </row>
    <row r="2189" spans="2:3" ht="14.1" customHeight="1" x14ac:dyDescent="0.2">
      <c r="B2189" s="1"/>
      <c r="C2189" s="1"/>
    </row>
    <row r="2190" spans="2:3" ht="14.1" customHeight="1" x14ac:dyDescent="0.2">
      <c r="B2190" s="1"/>
      <c r="C2190" s="1"/>
    </row>
    <row r="2191" spans="2:3" ht="14.1" customHeight="1" x14ac:dyDescent="0.2">
      <c r="B2191" s="1"/>
      <c r="C2191" s="1"/>
    </row>
    <row r="2192" spans="2:3" ht="14.1" customHeight="1" x14ac:dyDescent="0.2">
      <c r="B2192" s="1"/>
      <c r="C2192" s="1"/>
    </row>
    <row r="2193" spans="2:3" ht="14.1" customHeight="1" x14ac:dyDescent="0.2">
      <c r="B2193" s="1"/>
      <c r="C2193" s="1"/>
    </row>
    <row r="2194" spans="2:3" ht="14.1" customHeight="1" x14ac:dyDescent="0.2">
      <c r="B2194" s="1"/>
      <c r="C2194" s="1"/>
    </row>
    <row r="2195" spans="2:3" ht="14.1" customHeight="1" x14ac:dyDescent="0.2">
      <c r="B2195" s="1"/>
      <c r="C2195" s="1"/>
    </row>
    <row r="2196" spans="2:3" ht="14.1" customHeight="1" x14ac:dyDescent="0.2">
      <c r="B2196" s="1"/>
      <c r="C2196" s="1"/>
    </row>
    <row r="2197" spans="2:3" ht="14.1" customHeight="1" x14ac:dyDescent="0.2">
      <c r="B2197" s="1"/>
      <c r="C2197" s="1"/>
    </row>
    <row r="2198" spans="2:3" ht="14.1" customHeight="1" x14ac:dyDescent="0.2">
      <c r="B2198" s="1"/>
      <c r="C2198" s="1"/>
    </row>
    <row r="2199" spans="2:3" ht="14.1" customHeight="1" x14ac:dyDescent="0.2">
      <c r="B2199" s="1"/>
      <c r="C2199" s="1"/>
    </row>
    <row r="2200" spans="2:3" ht="14.1" customHeight="1" x14ac:dyDescent="0.2">
      <c r="B2200" s="1"/>
      <c r="C2200" s="1"/>
    </row>
    <row r="2201" spans="2:3" ht="14.1" customHeight="1" x14ac:dyDescent="0.2">
      <c r="B2201" s="1"/>
      <c r="C2201" s="1"/>
    </row>
    <row r="2202" spans="2:3" ht="14.1" customHeight="1" x14ac:dyDescent="0.2">
      <c r="B2202" s="1"/>
      <c r="C2202" s="1"/>
    </row>
    <row r="2203" spans="2:3" ht="14.1" customHeight="1" x14ac:dyDescent="0.2">
      <c r="B2203" s="1"/>
      <c r="C2203" s="1"/>
    </row>
    <row r="2204" spans="2:3" ht="14.1" customHeight="1" x14ac:dyDescent="0.2">
      <c r="B2204" s="1"/>
      <c r="C2204" s="1"/>
    </row>
    <row r="2205" spans="2:3" ht="14.1" customHeight="1" x14ac:dyDescent="0.2">
      <c r="B2205" s="1"/>
      <c r="C2205" s="1"/>
    </row>
    <row r="2206" spans="2:3" ht="14.1" customHeight="1" x14ac:dyDescent="0.2">
      <c r="B2206" s="1"/>
      <c r="C2206" s="1"/>
    </row>
    <row r="2207" spans="2:3" ht="14.1" customHeight="1" x14ac:dyDescent="0.2">
      <c r="B2207" s="1"/>
      <c r="C2207" s="1"/>
    </row>
    <row r="2208" spans="2:3" ht="14.1" customHeight="1" x14ac:dyDescent="0.2">
      <c r="B2208" s="1"/>
      <c r="C2208" s="1"/>
    </row>
    <row r="2209" spans="2:3" ht="14.1" customHeight="1" x14ac:dyDescent="0.2">
      <c r="B2209" s="1"/>
      <c r="C2209" s="1"/>
    </row>
    <row r="2210" spans="2:3" ht="14.1" customHeight="1" x14ac:dyDescent="0.2">
      <c r="B2210" s="1"/>
      <c r="C2210" s="1"/>
    </row>
    <row r="2211" spans="2:3" ht="14.1" customHeight="1" x14ac:dyDescent="0.2">
      <c r="B2211" s="1"/>
      <c r="C2211" s="1"/>
    </row>
    <row r="2212" spans="2:3" ht="14.1" customHeight="1" x14ac:dyDescent="0.2">
      <c r="B2212" s="1"/>
      <c r="C2212" s="1"/>
    </row>
    <row r="2213" spans="2:3" ht="14.1" customHeight="1" x14ac:dyDescent="0.2">
      <c r="B2213" s="1"/>
      <c r="C2213" s="1"/>
    </row>
    <row r="2214" spans="2:3" ht="14.1" customHeight="1" x14ac:dyDescent="0.2">
      <c r="B2214" s="1"/>
      <c r="C2214" s="1"/>
    </row>
    <row r="2215" spans="2:3" ht="14.1" customHeight="1" x14ac:dyDescent="0.2">
      <c r="B2215" s="1"/>
      <c r="C2215" s="1"/>
    </row>
    <row r="2216" spans="2:3" ht="14.1" customHeight="1" x14ac:dyDescent="0.2">
      <c r="B2216" s="1"/>
      <c r="C2216" s="1"/>
    </row>
    <row r="2217" spans="2:3" ht="14.1" customHeight="1" x14ac:dyDescent="0.2">
      <c r="B2217" s="1"/>
      <c r="C2217" s="1"/>
    </row>
    <row r="2218" spans="2:3" ht="14.1" customHeight="1" x14ac:dyDescent="0.2">
      <c r="B2218" s="1"/>
      <c r="C2218" s="1"/>
    </row>
    <row r="2219" spans="2:3" ht="14.1" customHeight="1" x14ac:dyDescent="0.2">
      <c r="B2219" s="1"/>
      <c r="C2219" s="1"/>
    </row>
    <row r="2220" spans="2:3" ht="14.1" customHeight="1" x14ac:dyDescent="0.2">
      <c r="B2220" s="1"/>
      <c r="C2220" s="1"/>
    </row>
    <row r="2221" spans="2:3" ht="14.1" customHeight="1" x14ac:dyDescent="0.2">
      <c r="B2221" s="1"/>
      <c r="C2221" s="1"/>
    </row>
    <row r="2222" spans="2:3" ht="14.1" customHeight="1" x14ac:dyDescent="0.2">
      <c r="B2222" s="1"/>
      <c r="C2222" s="1"/>
    </row>
    <row r="2223" spans="2:3" ht="14.1" customHeight="1" x14ac:dyDescent="0.2">
      <c r="B2223" s="1"/>
      <c r="C2223" s="1"/>
    </row>
    <row r="2224" spans="2:3" ht="14.1" customHeight="1" x14ac:dyDescent="0.2">
      <c r="B2224" s="1"/>
      <c r="C2224" s="1"/>
    </row>
    <row r="2225" spans="2:3" ht="14.1" customHeight="1" x14ac:dyDescent="0.2">
      <c r="B2225" s="1"/>
      <c r="C2225" s="1"/>
    </row>
    <row r="2226" spans="2:3" ht="14.1" customHeight="1" x14ac:dyDescent="0.2">
      <c r="B2226" s="1"/>
      <c r="C2226" s="1"/>
    </row>
    <row r="2227" spans="2:3" ht="14.1" customHeight="1" x14ac:dyDescent="0.2">
      <c r="B2227" s="1"/>
      <c r="C2227" s="1"/>
    </row>
    <row r="2228" spans="2:3" ht="14.1" customHeight="1" x14ac:dyDescent="0.2">
      <c r="B2228" s="1"/>
      <c r="C2228" s="1"/>
    </row>
    <row r="2229" spans="2:3" ht="14.1" customHeight="1" x14ac:dyDescent="0.2">
      <c r="B2229" s="1"/>
      <c r="C2229" s="1"/>
    </row>
    <row r="2230" spans="2:3" ht="14.1" customHeight="1" x14ac:dyDescent="0.2">
      <c r="B2230" s="1"/>
      <c r="C2230" s="1"/>
    </row>
    <row r="2231" spans="2:3" ht="14.1" customHeight="1" x14ac:dyDescent="0.2">
      <c r="B2231" s="1"/>
      <c r="C2231" s="1"/>
    </row>
    <row r="2232" spans="2:3" ht="14.1" customHeight="1" x14ac:dyDescent="0.2">
      <c r="B2232" s="1"/>
      <c r="C2232" s="1"/>
    </row>
    <row r="2233" spans="2:3" ht="14.1" customHeight="1" x14ac:dyDescent="0.2">
      <c r="B2233" s="1"/>
      <c r="C2233" s="1"/>
    </row>
    <row r="2234" spans="2:3" ht="14.1" customHeight="1" x14ac:dyDescent="0.2">
      <c r="B2234" s="1"/>
      <c r="C2234" s="1"/>
    </row>
    <row r="2235" spans="2:3" ht="14.1" customHeight="1" x14ac:dyDescent="0.2">
      <c r="B2235" s="1"/>
      <c r="C2235" s="1"/>
    </row>
    <row r="2236" spans="2:3" ht="14.1" customHeight="1" x14ac:dyDescent="0.2">
      <c r="B2236" s="1"/>
      <c r="C2236" s="1"/>
    </row>
    <row r="2237" spans="2:3" ht="14.1" customHeight="1" x14ac:dyDescent="0.2">
      <c r="B2237" s="1"/>
      <c r="C2237" s="1"/>
    </row>
    <row r="2238" spans="2:3" ht="14.1" customHeight="1" x14ac:dyDescent="0.2">
      <c r="B2238" s="1"/>
      <c r="C2238" s="1"/>
    </row>
    <row r="2239" spans="2:3" ht="14.1" customHeight="1" x14ac:dyDescent="0.2">
      <c r="B2239" s="1"/>
      <c r="C2239" s="1"/>
    </row>
    <row r="2240" spans="2:3" ht="14.1" customHeight="1" x14ac:dyDescent="0.2">
      <c r="B2240" s="1"/>
      <c r="C2240" s="1"/>
    </row>
    <row r="2241" spans="2:3" ht="14.1" customHeight="1" x14ac:dyDescent="0.2">
      <c r="B2241" s="1"/>
      <c r="C2241" s="1"/>
    </row>
    <row r="2242" spans="2:3" ht="14.1" customHeight="1" x14ac:dyDescent="0.2">
      <c r="B2242" s="1"/>
      <c r="C2242" s="1"/>
    </row>
    <row r="2243" spans="2:3" ht="14.1" customHeight="1" x14ac:dyDescent="0.2">
      <c r="B2243" s="1"/>
      <c r="C2243" s="1"/>
    </row>
    <row r="2244" spans="2:3" ht="14.1" customHeight="1" x14ac:dyDescent="0.2">
      <c r="B2244" s="1"/>
      <c r="C2244" s="1"/>
    </row>
    <row r="2245" spans="2:3" ht="14.1" customHeight="1" x14ac:dyDescent="0.2">
      <c r="B2245" s="1"/>
      <c r="C2245" s="1"/>
    </row>
    <row r="2246" spans="2:3" ht="14.1" customHeight="1" x14ac:dyDescent="0.2">
      <c r="B2246" s="1"/>
      <c r="C2246" s="1"/>
    </row>
    <row r="2247" spans="2:3" ht="14.1" customHeight="1" x14ac:dyDescent="0.2">
      <c r="B2247" s="1"/>
      <c r="C2247" s="1"/>
    </row>
    <row r="2248" spans="2:3" ht="14.1" customHeight="1" x14ac:dyDescent="0.2">
      <c r="B2248" s="1"/>
      <c r="C2248" s="1"/>
    </row>
    <row r="2249" spans="2:3" ht="14.1" customHeight="1" x14ac:dyDescent="0.2">
      <c r="B2249" s="1"/>
      <c r="C2249" s="1"/>
    </row>
    <row r="2250" spans="2:3" ht="14.1" customHeight="1" x14ac:dyDescent="0.2">
      <c r="B2250" s="1"/>
      <c r="C2250" s="1"/>
    </row>
    <row r="2251" spans="2:3" ht="14.1" customHeight="1" x14ac:dyDescent="0.2">
      <c r="B2251" s="1"/>
      <c r="C2251" s="1"/>
    </row>
    <row r="2252" spans="2:3" ht="14.1" customHeight="1" x14ac:dyDescent="0.2">
      <c r="B2252" s="1"/>
      <c r="C2252" s="1"/>
    </row>
    <row r="2253" spans="2:3" ht="14.1" customHeight="1" x14ac:dyDescent="0.2">
      <c r="B2253" s="1"/>
      <c r="C2253" s="1"/>
    </row>
    <row r="2254" spans="2:3" ht="14.1" customHeight="1" x14ac:dyDescent="0.2">
      <c r="B2254" s="1"/>
      <c r="C2254" s="1"/>
    </row>
    <row r="2255" spans="2:3" ht="14.1" customHeight="1" x14ac:dyDescent="0.2">
      <c r="B2255" s="1"/>
      <c r="C2255" s="1"/>
    </row>
    <row r="2256" spans="2:3" ht="14.1" customHeight="1" x14ac:dyDescent="0.2">
      <c r="B2256" s="1"/>
      <c r="C2256" s="1"/>
    </row>
    <row r="2257" spans="2:3" ht="14.1" customHeight="1" x14ac:dyDescent="0.2">
      <c r="B2257" s="1"/>
      <c r="C2257" s="1"/>
    </row>
    <row r="2258" spans="2:3" ht="14.1" customHeight="1" x14ac:dyDescent="0.2">
      <c r="B2258" s="1"/>
      <c r="C2258" s="1"/>
    </row>
    <row r="2259" spans="2:3" ht="14.1" customHeight="1" x14ac:dyDescent="0.2">
      <c r="B2259" s="1"/>
      <c r="C2259" s="1"/>
    </row>
    <row r="2260" spans="2:3" ht="14.1" customHeight="1" x14ac:dyDescent="0.2">
      <c r="B2260" s="1"/>
      <c r="C2260" s="1"/>
    </row>
    <row r="2261" spans="2:3" ht="14.1" customHeight="1" x14ac:dyDescent="0.2">
      <c r="B2261" s="1"/>
      <c r="C2261" s="1"/>
    </row>
    <row r="2262" spans="2:3" ht="14.1" customHeight="1" x14ac:dyDescent="0.2">
      <c r="B2262" s="1"/>
      <c r="C2262" s="1"/>
    </row>
    <row r="2263" spans="2:3" ht="14.1" customHeight="1" x14ac:dyDescent="0.2">
      <c r="B2263" s="1"/>
      <c r="C2263" s="1"/>
    </row>
    <row r="2264" spans="2:3" ht="14.1" customHeight="1" x14ac:dyDescent="0.2">
      <c r="B2264" s="1"/>
      <c r="C2264" s="1"/>
    </row>
    <row r="2265" spans="2:3" ht="14.1" customHeight="1" x14ac:dyDescent="0.2">
      <c r="B2265" s="1"/>
      <c r="C2265" s="1"/>
    </row>
    <row r="2266" spans="2:3" ht="14.1" customHeight="1" x14ac:dyDescent="0.2">
      <c r="B2266" s="1"/>
      <c r="C2266" s="1"/>
    </row>
    <row r="2267" spans="2:3" ht="14.1" customHeight="1" x14ac:dyDescent="0.2">
      <c r="B2267" s="1"/>
      <c r="C2267" s="1"/>
    </row>
    <row r="2268" spans="2:3" ht="14.1" customHeight="1" x14ac:dyDescent="0.2">
      <c r="B2268" s="1"/>
      <c r="C2268" s="1"/>
    </row>
    <row r="2269" spans="2:3" ht="14.1" customHeight="1" x14ac:dyDescent="0.2">
      <c r="B2269" s="1"/>
      <c r="C2269" s="1"/>
    </row>
    <row r="2270" spans="2:3" ht="14.1" customHeight="1" x14ac:dyDescent="0.2">
      <c r="B2270" s="1"/>
      <c r="C2270" s="1"/>
    </row>
    <row r="2271" spans="2:3" ht="14.1" customHeight="1" x14ac:dyDescent="0.2">
      <c r="B2271" s="1"/>
      <c r="C2271" s="1"/>
    </row>
    <row r="2272" spans="2:3" ht="14.1" customHeight="1" x14ac:dyDescent="0.2">
      <c r="B2272" s="1"/>
      <c r="C2272" s="1"/>
    </row>
    <row r="2273" spans="2:3" ht="14.1" customHeight="1" x14ac:dyDescent="0.2">
      <c r="B2273" s="1"/>
      <c r="C2273" s="1"/>
    </row>
    <row r="2274" spans="2:3" ht="14.1" customHeight="1" x14ac:dyDescent="0.2">
      <c r="B2274" s="1"/>
      <c r="C2274" s="1"/>
    </row>
    <row r="2275" spans="2:3" ht="14.1" customHeight="1" x14ac:dyDescent="0.2">
      <c r="B2275" s="1"/>
      <c r="C2275" s="1"/>
    </row>
    <row r="2276" spans="2:3" ht="14.1" customHeight="1" x14ac:dyDescent="0.2">
      <c r="B2276" s="1"/>
      <c r="C2276" s="1"/>
    </row>
    <row r="2277" spans="2:3" ht="14.1" customHeight="1" x14ac:dyDescent="0.2">
      <c r="B2277" s="1"/>
      <c r="C2277" s="1"/>
    </row>
    <row r="2278" spans="2:3" ht="14.1" customHeight="1" x14ac:dyDescent="0.2">
      <c r="B2278" s="1"/>
      <c r="C2278" s="1"/>
    </row>
    <row r="2279" spans="2:3" ht="14.1" customHeight="1" x14ac:dyDescent="0.2">
      <c r="B2279" s="1"/>
      <c r="C2279" s="1"/>
    </row>
    <row r="2280" spans="2:3" ht="14.1" customHeight="1" x14ac:dyDescent="0.2">
      <c r="B2280" s="1"/>
      <c r="C2280" s="1"/>
    </row>
    <row r="2281" spans="2:3" ht="14.1" customHeight="1" x14ac:dyDescent="0.2">
      <c r="B2281" s="1"/>
      <c r="C2281" s="1"/>
    </row>
    <row r="2282" spans="2:3" ht="14.1" customHeight="1" x14ac:dyDescent="0.2">
      <c r="B2282" s="1"/>
      <c r="C2282" s="1"/>
    </row>
    <row r="2283" spans="2:3" ht="14.1" customHeight="1" x14ac:dyDescent="0.2">
      <c r="B2283" s="1"/>
      <c r="C2283" s="1"/>
    </row>
    <row r="2284" spans="2:3" ht="14.1" customHeight="1" x14ac:dyDescent="0.2">
      <c r="B2284" s="1"/>
      <c r="C2284" s="1"/>
    </row>
    <row r="2285" spans="2:3" ht="14.1" customHeight="1" x14ac:dyDescent="0.2">
      <c r="B2285" s="1"/>
      <c r="C2285" s="1"/>
    </row>
    <row r="2286" spans="2:3" ht="14.1" customHeight="1" x14ac:dyDescent="0.2">
      <c r="B2286" s="1"/>
      <c r="C2286" s="1"/>
    </row>
    <row r="2287" spans="2:3" ht="14.1" customHeight="1" x14ac:dyDescent="0.2">
      <c r="B2287" s="1"/>
      <c r="C2287" s="1"/>
    </row>
    <row r="2288" spans="2:3" ht="14.1" customHeight="1" x14ac:dyDescent="0.2">
      <c r="B2288" s="1"/>
      <c r="C2288" s="1"/>
    </row>
    <row r="2289" spans="2:3" ht="14.1" customHeight="1" x14ac:dyDescent="0.2">
      <c r="B2289" s="1"/>
      <c r="C2289" s="1"/>
    </row>
    <row r="2290" spans="2:3" ht="14.1" customHeight="1" x14ac:dyDescent="0.2">
      <c r="B2290" s="1"/>
      <c r="C2290" s="1"/>
    </row>
    <row r="2291" spans="2:3" ht="14.1" customHeight="1" x14ac:dyDescent="0.2">
      <c r="B2291" s="1"/>
      <c r="C2291" s="1"/>
    </row>
    <row r="2292" spans="2:3" ht="14.1" customHeight="1" x14ac:dyDescent="0.2">
      <c r="B2292" s="1"/>
      <c r="C2292" s="1"/>
    </row>
    <row r="2293" spans="2:3" ht="14.1" customHeight="1" x14ac:dyDescent="0.2">
      <c r="B2293" s="1"/>
      <c r="C2293" s="1"/>
    </row>
    <row r="2294" spans="2:3" ht="14.1" customHeight="1" x14ac:dyDescent="0.2">
      <c r="B2294" s="1"/>
      <c r="C2294" s="1"/>
    </row>
    <row r="2295" spans="2:3" ht="14.1" customHeight="1" x14ac:dyDescent="0.2">
      <c r="B2295" s="1"/>
      <c r="C2295" s="1"/>
    </row>
    <row r="2296" spans="2:3" ht="14.1" customHeight="1" x14ac:dyDescent="0.2">
      <c r="B2296" s="1"/>
      <c r="C2296" s="1"/>
    </row>
    <row r="2297" spans="2:3" ht="14.1" customHeight="1" x14ac:dyDescent="0.2">
      <c r="B2297" s="1"/>
      <c r="C2297" s="1"/>
    </row>
    <row r="2298" spans="2:3" ht="14.1" customHeight="1" x14ac:dyDescent="0.2">
      <c r="B2298" s="1"/>
      <c r="C2298" s="1"/>
    </row>
    <row r="2299" spans="2:3" ht="14.1" customHeight="1" x14ac:dyDescent="0.2">
      <c r="B2299" s="1"/>
      <c r="C2299" s="1"/>
    </row>
    <row r="2300" spans="2:3" ht="14.1" customHeight="1" x14ac:dyDescent="0.2">
      <c r="B2300" s="1"/>
      <c r="C2300" s="1"/>
    </row>
    <row r="2301" spans="2:3" ht="14.1" customHeight="1" x14ac:dyDescent="0.2">
      <c r="B2301" s="1"/>
      <c r="C2301" s="1"/>
    </row>
    <row r="2302" spans="2:3" ht="14.1" customHeight="1" x14ac:dyDescent="0.2">
      <c r="B2302" s="1"/>
      <c r="C2302" s="1"/>
    </row>
    <row r="2303" spans="2:3" ht="14.1" customHeight="1" x14ac:dyDescent="0.2">
      <c r="B2303" s="1"/>
      <c r="C2303" s="1"/>
    </row>
    <row r="2304" spans="2:3" ht="14.1" customHeight="1" x14ac:dyDescent="0.2">
      <c r="B2304" s="1"/>
      <c r="C2304" s="1"/>
    </row>
    <row r="2305" spans="2:3" ht="14.1" customHeight="1" x14ac:dyDescent="0.2">
      <c r="B2305" s="1"/>
      <c r="C2305" s="1"/>
    </row>
    <row r="2306" spans="2:3" ht="14.1" customHeight="1" x14ac:dyDescent="0.2">
      <c r="B2306" s="1"/>
      <c r="C2306" s="1"/>
    </row>
    <row r="2307" spans="2:3" ht="14.1" customHeight="1" x14ac:dyDescent="0.2">
      <c r="B2307" s="1"/>
      <c r="C2307" s="1"/>
    </row>
    <row r="2308" spans="2:3" ht="14.1" customHeight="1" x14ac:dyDescent="0.2">
      <c r="B2308" s="1"/>
      <c r="C2308" s="1"/>
    </row>
    <row r="2309" spans="2:3" ht="14.1" customHeight="1" x14ac:dyDescent="0.2">
      <c r="B2309" s="1"/>
      <c r="C2309" s="1"/>
    </row>
    <row r="2310" spans="2:3" ht="14.1" customHeight="1" x14ac:dyDescent="0.2">
      <c r="B2310" s="1"/>
      <c r="C2310" s="1"/>
    </row>
    <row r="2311" spans="2:3" ht="14.1" customHeight="1" x14ac:dyDescent="0.2">
      <c r="B2311" s="1"/>
      <c r="C2311" s="1"/>
    </row>
    <row r="2312" spans="2:3" ht="14.1" customHeight="1" x14ac:dyDescent="0.2">
      <c r="B2312" s="1"/>
      <c r="C2312" s="1"/>
    </row>
    <row r="2313" spans="2:3" ht="14.1" customHeight="1" x14ac:dyDescent="0.2">
      <c r="B2313" s="1"/>
      <c r="C2313" s="1"/>
    </row>
    <row r="2314" spans="2:3" ht="14.1" customHeight="1" x14ac:dyDescent="0.2">
      <c r="B2314" s="1"/>
      <c r="C2314" s="1"/>
    </row>
    <row r="2315" spans="2:3" ht="14.1" customHeight="1" x14ac:dyDescent="0.2">
      <c r="B2315" s="1"/>
      <c r="C2315" s="1"/>
    </row>
    <row r="2316" spans="2:3" ht="14.1" customHeight="1" x14ac:dyDescent="0.2">
      <c r="B2316" s="1"/>
      <c r="C2316" s="1"/>
    </row>
    <row r="2317" spans="2:3" ht="14.1" customHeight="1" x14ac:dyDescent="0.2">
      <c r="B2317" s="1"/>
      <c r="C2317" s="1"/>
    </row>
    <row r="2318" spans="2:3" ht="14.1" customHeight="1" x14ac:dyDescent="0.2">
      <c r="B2318" s="1"/>
      <c r="C2318" s="1"/>
    </row>
    <row r="2319" spans="2:3" ht="14.1" customHeight="1" x14ac:dyDescent="0.2">
      <c r="B2319" s="1"/>
      <c r="C2319" s="1"/>
    </row>
    <row r="2320" spans="2:3" ht="14.1" customHeight="1" x14ac:dyDescent="0.2">
      <c r="B2320" s="1"/>
      <c r="C2320" s="1"/>
    </row>
    <row r="2321" spans="2:3" ht="14.1" customHeight="1" x14ac:dyDescent="0.2">
      <c r="B2321" s="1"/>
      <c r="C2321" s="1"/>
    </row>
    <row r="2322" spans="2:3" ht="14.1" customHeight="1" x14ac:dyDescent="0.2">
      <c r="B2322" s="1"/>
      <c r="C2322" s="1"/>
    </row>
    <row r="2323" spans="2:3" ht="14.1" customHeight="1" x14ac:dyDescent="0.2">
      <c r="B2323" s="1"/>
      <c r="C2323" s="1"/>
    </row>
    <row r="2324" spans="2:3" ht="14.1" customHeight="1" x14ac:dyDescent="0.2">
      <c r="B2324" s="1"/>
      <c r="C2324" s="1"/>
    </row>
    <row r="2325" spans="2:3" ht="14.1" customHeight="1" x14ac:dyDescent="0.2">
      <c r="B2325" s="1"/>
      <c r="C2325" s="1"/>
    </row>
    <row r="2326" spans="2:3" ht="14.1" customHeight="1" x14ac:dyDescent="0.2">
      <c r="B2326" s="1"/>
      <c r="C2326" s="1"/>
    </row>
    <row r="2327" spans="2:3" ht="14.1" customHeight="1" x14ac:dyDescent="0.2">
      <c r="B2327" s="1"/>
      <c r="C2327" s="1"/>
    </row>
    <row r="2328" spans="2:3" ht="14.1" customHeight="1" x14ac:dyDescent="0.2">
      <c r="B2328" s="1"/>
      <c r="C2328" s="1"/>
    </row>
    <row r="2329" spans="2:3" ht="14.1" customHeight="1" x14ac:dyDescent="0.2">
      <c r="B2329" s="1"/>
      <c r="C2329" s="1"/>
    </row>
    <row r="2330" spans="2:3" ht="14.1" customHeight="1" x14ac:dyDescent="0.2">
      <c r="B2330" s="1"/>
      <c r="C2330" s="1"/>
    </row>
    <row r="2331" spans="2:3" ht="14.1" customHeight="1" x14ac:dyDescent="0.2">
      <c r="B2331" s="1"/>
      <c r="C2331" s="1"/>
    </row>
    <row r="2332" spans="2:3" ht="14.1" customHeight="1" x14ac:dyDescent="0.2">
      <c r="B2332" s="1"/>
      <c r="C2332" s="1"/>
    </row>
    <row r="2333" spans="2:3" ht="14.1" customHeight="1" x14ac:dyDescent="0.2">
      <c r="B2333" s="1"/>
      <c r="C2333" s="1"/>
    </row>
    <row r="2334" spans="2:3" ht="14.1" customHeight="1" x14ac:dyDescent="0.2">
      <c r="B2334" s="1"/>
      <c r="C2334" s="1"/>
    </row>
    <row r="2335" spans="2:3" ht="14.1" customHeight="1" x14ac:dyDescent="0.2">
      <c r="B2335" s="1"/>
      <c r="C2335" s="1"/>
    </row>
    <row r="2336" spans="2:3" ht="14.1" customHeight="1" x14ac:dyDescent="0.2">
      <c r="B2336" s="1"/>
      <c r="C2336" s="1"/>
    </row>
    <row r="2337" spans="2:3" ht="14.1" customHeight="1" x14ac:dyDescent="0.2">
      <c r="B2337" s="1"/>
      <c r="C2337" s="1"/>
    </row>
    <row r="2338" spans="2:3" ht="14.1" customHeight="1" x14ac:dyDescent="0.2">
      <c r="B2338" s="1"/>
      <c r="C2338" s="1"/>
    </row>
    <row r="2339" spans="2:3" ht="14.1" customHeight="1" x14ac:dyDescent="0.2">
      <c r="B2339" s="1"/>
      <c r="C2339" s="1"/>
    </row>
    <row r="2340" spans="2:3" ht="14.1" customHeight="1" x14ac:dyDescent="0.2">
      <c r="B2340" s="1"/>
      <c r="C2340" s="1"/>
    </row>
    <row r="2341" spans="2:3" ht="14.1" customHeight="1" x14ac:dyDescent="0.2">
      <c r="B2341" s="1"/>
      <c r="C2341" s="1"/>
    </row>
    <row r="2342" spans="2:3" ht="14.1" customHeight="1" x14ac:dyDescent="0.2">
      <c r="B2342" s="1"/>
      <c r="C2342" s="1"/>
    </row>
    <row r="2343" spans="2:3" ht="14.1" customHeight="1" x14ac:dyDescent="0.2">
      <c r="B2343" s="1"/>
      <c r="C2343" s="1"/>
    </row>
    <row r="2344" spans="2:3" ht="14.1" customHeight="1" x14ac:dyDescent="0.2">
      <c r="B2344" s="1"/>
      <c r="C2344" s="1"/>
    </row>
    <row r="2345" spans="2:3" ht="14.1" customHeight="1" x14ac:dyDescent="0.2">
      <c r="B2345" s="1"/>
      <c r="C2345" s="1"/>
    </row>
    <row r="2346" spans="2:3" ht="14.1" customHeight="1" x14ac:dyDescent="0.2">
      <c r="B2346" s="1"/>
      <c r="C2346" s="1"/>
    </row>
    <row r="2347" spans="2:3" ht="14.1" customHeight="1" x14ac:dyDescent="0.2">
      <c r="B2347" s="1"/>
      <c r="C2347" s="1"/>
    </row>
    <row r="2348" spans="2:3" ht="14.1" customHeight="1" x14ac:dyDescent="0.2">
      <c r="B2348" s="1"/>
      <c r="C2348" s="1"/>
    </row>
    <row r="2349" spans="2:3" ht="14.1" customHeight="1" x14ac:dyDescent="0.2">
      <c r="B2349" s="1"/>
      <c r="C2349" s="1"/>
    </row>
    <row r="2350" spans="2:3" ht="14.1" customHeight="1" x14ac:dyDescent="0.2">
      <c r="B2350" s="1"/>
      <c r="C2350" s="1"/>
    </row>
    <row r="2351" spans="2:3" ht="14.1" customHeight="1" x14ac:dyDescent="0.2">
      <c r="B2351" s="1"/>
      <c r="C2351" s="1"/>
    </row>
    <row r="2352" spans="2:3" ht="14.1" customHeight="1" x14ac:dyDescent="0.2">
      <c r="B2352" s="1"/>
      <c r="C2352" s="1"/>
    </row>
    <row r="2353" spans="2:3" ht="14.1" customHeight="1" x14ac:dyDescent="0.2">
      <c r="B2353" s="1"/>
      <c r="C2353" s="1"/>
    </row>
    <row r="2354" spans="2:3" ht="14.1" customHeight="1" x14ac:dyDescent="0.2">
      <c r="B2354" s="1"/>
      <c r="C2354" s="1"/>
    </row>
    <row r="2355" spans="2:3" ht="14.1" customHeight="1" x14ac:dyDescent="0.2">
      <c r="B2355" s="1"/>
      <c r="C2355" s="1"/>
    </row>
    <row r="2356" spans="2:3" ht="14.1" customHeight="1" x14ac:dyDescent="0.2">
      <c r="B2356" s="1"/>
      <c r="C2356" s="1"/>
    </row>
    <row r="2357" spans="2:3" ht="14.1" customHeight="1" x14ac:dyDescent="0.2">
      <c r="B2357" s="1"/>
      <c r="C2357" s="1"/>
    </row>
    <row r="2358" spans="2:3" ht="14.1" customHeight="1" x14ac:dyDescent="0.2">
      <c r="B2358" s="1"/>
      <c r="C2358" s="1"/>
    </row>
    <row r="2359" spans="2:3" ht="14.1" customHeight="1" x14ac:dyDescent="0.2">
      <c r="B2359" s="1"/>
      <c r="C2359" s="1"/>
    </row>
    <row r="2360" spans="2:3" ht="14.1" customHeight="1" x14ac:dyDescent="0.2">
      <c r="B2360" s="1"/>
      <c r="C2360" s="1"/>
    </row>
    <row r="2361" spans="2:3" ht="14.1" customHeight="1" x14ac:dyDescent="0.2">
      <c r="B2361" s="1"/>
      <c r="C2361" s="1"/>
    </row>
    <row r="2362" spans="2:3" ht="14.1" customHeight="1" x14ac:dyDescent="0.2">
      <c r="B2362" s="1"/>
      <c r="C2362" s="1"/>
    </row>
    <row r="2363" spans="2:3" ht="14.1" customHeight="1" x14ac:dyDescent="0.2">
      <c r="B2363" s="1"/>
      <c r="C2363" s="1"/>
    </row>
    <row r="2364" spans="2:3" ht="14.1" customHeight="1" x14ac:dyDescent="0.2">
      <c r="B2364" s="1"/>
      <c r="C2364" s="1"/>
    </row>
    <row r="2365" spans="2:3" ht="14.1" customHeight="1" x14ac:dyDescent="0.2">
      <c r="B2365" s="1"/>
      <c r="C2365" s="1"/>
    </row>
    <row r="2366" spans="2:3" ht="14.1" customHeight="1" x14ac:dyDescent="0.2">
      <c r="B2366" s="1"/>
      <c r="C2366" s="1"/>
    </row>
    <row r="2367" spans="2:3" ht="14.1" customHeight="1" x14ac:dyDescent="0.2">
      <c r="B2367" s="1"/>
      <c r="C2367" s="1"/>
    </row>
    <row r="2368" spans="2:3" ht="14.1" customHeight="1" x14ac:dyDescent="0.2">
      <c r="B2368" s="1"/>
      <c r="C2368" s="1"/>
    </row>
    <row r="2369" spans="2:3" ht="14.1" customHeight="1" x14ac:dyDescent="0.2">
      <c r="B2369" s="1"/>
      <c r="C2369" s="1"/>
    </row>
    <row r="2370" spans="2:3" ht="14.1" customHeight="1" x14ac:dyDescent="0.2">
      <c r="B2370" s="1"/>
      <c r="C2370" s="1"/>
    </row>
    <row r="2371" spans="2:3" ht="14.1" customHeight="1" x14ac:dyDescent="0.2">
      <c r="B2371" s="1"/>
      <c r="C2371" s="1"/>
    </row>
    <row r="2372" spans="2:3" ht="14.1" customHeight="1" x14ac:dyDescent="0.2">
      <c r="B2372" s="1"/>
      <c r="C2372" s="1"/>
    </row>
    <row r="2373" spans="2:3" ht="14.1" customHeight="1" x14ac:dyDescent="0.2">
      <c r="B2373" s="1"/>
      <c r="C2373" s="1"/>
    </row>
    <row r="2374" spans="2:3" ht="14.1" customHeight="1" x14ac:dyDescent="0.2">
      <c r="B2374" s="1"/>
      <c r="C2374" s="1"/>
    </row>
    <row r="2375" spans="2:3" ht="14.1" customHeight="1" x14ac:dyDescent="0.2">
      <c r="B2375" s="1"/>
      <c r="C2375" s="1"/>
    </row>
    <row r="2376" spans="2:3" ht="14.1" customHeight="1" x14ac:dyDescent="0.2">
      <c r="B2376" s="1"/>
      <c r="C2376" s="1"/>
    </row>
    <row r="2377" spans="2:3" ht="14.1" customHeight="1" x14ac:dyDescent="0.2">
      <c r="B2377" s="1"/>
      <c r="C2377" s="1"/>
    </row>
    <row r="2378" spans="2:3" ht="14.1" customHeight="1" x14ac:dyDescent="0.2">
      <c r="B2378" s="1"/>
      <c r="C2378" s="1"/>
    </row>
    <row r="2379" spans="2:3" ht="14.1" customHeight="1" x14ac:dyDescent="0.2">
      <c r="B2379" s="1"/>
      <c r="C2379" s="1"/>
    </row>
    <row r="2380" spans="2:3" ht="14.1" customHeight="1" x14ac:dyDescent="0.2">
      <c r="B2380" s="1"/>
      <c r="C2380" s="1"/>
    </row>
    <row r="2381" spans="2:3" ht="14.1" customHeight="1" x14ac:dyDescent="0.2">
      <c r="B2381" s="1"/>
      <c r="C2381" s="1"/>
    </row>
    <row r="2382" spans="2:3" ht="14.1" customHeight="1" x14ac:dyDescent="0.2">
      <c r="B2382" s="1"/>
      <c r="C2382" s="1"/>
    </row>
    <row r="2383" spans="2:3" ht="14.1" customHeight="1" x14ac:dyDescent="0.2">
      <c r="B2383" s="1"/>
      <c r="C2383" s="1"/>
    </row>
    <row r="2384" spans="2:3" ht="14.1" customHeight="1" x14ac:dyDescent="0.2">
      <c r="B2384" s="1"/>
      <c r="C2384" s="1"/>
    </row>
    <row r="2385" spans="2:3" ht="14.1" customHeight="1" x14ac:dyDescent="0.2">
      <c r="B2385" s="1"/>
      <c r="C2385" s="1"/>
    </row>
    <row r="2386" spans="2:3" ht="14.1" customHeight="1" x14ac:dyDescent="0.2">
      <c r="B2386" s="1"/>
      <c r="C2386" s="1"/>
    </row>
    <row r="2387" spans="2:3" ht="14.1" customHeight="1" x14ac:dyDescent="0.2">
      <c r="B2387" s="1"/>
      <c r="C2387" s="1"/>
    </row>
    <row r="2388" spans="2:3" ht="14.1" customHeight="1" x14ac:dyDescent="0.2">
      <c r="B2388" s="1"/>
      <c r="C2388" s="1"/>
    </row>
    <row r="2389" spans="2:3" ht="14.1" customHeight="1" x14ac:dyDescent="0.2">
      <c r="B2389" s="1"/>
      <c r="C2389" s="1"/>
    </row>
    <row r="2390" spans="2:3" ht="14.1" customHeight="1" x14ac:dyDescent="0.2">
      <c r="B2390" s="1"/>
      <c r="C2390" s="1"/>
    </row>
    <row r="2391" spans="2:3" ht="14.1" customHeight="1" x14ac:dyDescent="0.2">
      <c r="B2391" s="1"/>
      <c r="C2391" s="1"/>
    </row>
    <row r="2392" spans="2:3" ht="14.1" customHeight="1" x14ac:dyDescent="0.2">
      <c r="B2392" s="1"/>
      <c r="C2392" s="1"/>
    </row>
    <row r="2393" spans="2:3" ht="14.1" customHeight="1" x14ac:dyDescent="0.2">
      <c r="B2393" s="1"/>
      <c r="C2393" s="1"/>
    </row>
    <row r="2394" spans="2:3" ht="14.1" customHeight="1" x14ac:dyDescent="0.2">
      <c r="B2394" s="1"/>
      <c r="C2394" s="1"/>
    </row>
    <row r="2395" spans="2:3" ht="14.1" customHeight="1" x14ac:dyDescent="0.2">
      <c r="B2395" s="1"/>
      <c r="C2395" s="1"/>
    </row>
    <row r="2396" spans="2:3" ht="14.1" customHeight="1" x14ac:dyDescent="0.2">
      <c r="B2396" s="1"/>
      <c r="C2396" s="1"/>
    </row>
    <row r="2397" spans="2:3" ht="14.1" customHeight="1" x14ac:dyDescent="0.2">
      <c r="B2397" s="1"/>
      <c r="C2397" s="1"/>
    </row>
    <row r="2398" spans="2:3" ht="14.1" customHeight="1" x14ac:dyDescent="0.2">
      <c r="B2398" s="1"/>
      <c r="C2398" s="1"/>
    </row>
    <row r="2399" spans="2:3" ht="14.1" customHeight="1" x14ac:dyDescent="0.2">
      <c r="B2399" s="1"/>
      <c r="C2399" s="1"/>
    </row>
    <row r="2400" spans="2:3" ht="14.1" customHeight="1" x14ac:dyDescent="0.2">
      <c r="B2400" s="1"/>
      <c r="C2400" s="1"/>
    </row>
    <row r="2401" spans="2:3" ht="14.1" customHeight="1" x14ac:dyDescent="0.2">
      <c r="B2401" s="1"/>
      <c r="C2401" s="1"/>
    </row>
    <row r="2402" spans="2:3" ht="14.1" customHeight="1" x14ac:dyDescent="0.2">
      <c r="B2402" s="1"/>
      <c r="C2402" s="1"/>
    </row>
    <row r="2403" spans="2:3" ht="14.1" customHeight="1" x14ac:dyDescent="0.2">
      <c r="B2403" s="1"/>
      <c r="C2403" s="1"/>
    </row>
    <row r="2404" spans="2:3" ht="14.1" customHeight="1" x14ac:dyDescent="0.2">
      <c r="B2404" s="1"/>
      <c r="C2404" s="1"/>
    </row>
    <row r="2405" spans="2:3" ht="14.1" customHeight="1" x14ac:dyDescent="0.2">
      <c r="B2405" s="1"/>
      <c r="C2405" s="1"/>
    </row>
    <row r="2406" spans="2:3" ht="14.1" customHeight="1" x14ac:dyDescent="0.2">
      <c r="B2406" s="1"/>
      <c r="C2406" s="1"/>
    </row>
    <row r="2407" spans="2:3" ht="14.1" customHeight="1" x14ac:dyDescent="0.2">
      <c r="B2407" s="1"/>
      <c r="C2407" s="1"/>
    </row>
    <row r="2408" spans="2:3" ht="14.1" customHeight="1" x14ac:dyDescent="0.2">
      <c r="B2408" s="1"/>
      <c r="C2408" s="1"/>
    </row>
    <row r="2409" spans="2:3" ht="14.1" customHeight="1" x14ac:dyDescent="0.2">
      <c r="B2409" s="1"/>
      <c r="C2409" s="1"/>
    </row>
    <row r="2410" spans="2:3" ht="14.1" customHeight="1" x14ac:dyDescent="0.2">
      <c r="B2410" s="1"/>
      <c r="C2410" s="1"/>
    </row>
    <row r="2411" spans="2:3" ht="14.1" customHeight="1" x14ac:dyDescent="0.2">
      <c r="B2411" s="1"/>
      <c r="C2411" s="1"/>
    </row>
    <row r="2412" spans="2:3" ht="14.1" customHeight="1" x14ac:dyDescent="0.2">
      <c r="B2412" s="1"/>
      <c r="C2412" s="1"/>
    </row>
    <row r="2413" spans="2:3" ht="14.1" customHeight="1" x14ac:dyDescent="0.2">
      <c r="B2413" s="1"/>
      <c r="C2413" s="1"/>
    </row>
    <row r="2414" spans="2:3" ht="14.1" customHeight="1" x14ac:dyDescent="0.2">
      <c r="B2414" s="1"/>
      <c r="C2414" s="1"/>
    </row>
    <row r="2415" spans="2:3" ht="14.1" customHeight="1" x14ac:dyDescent="0.2">
      <c r="B2415" s="1"/>
      <c r="C2415" s="1"/>
    </row>
    <row r="2416" spans="2:3" ht="14.1" customHeight="1" x14ac:dyDescent="0.2">
      <c r="B2416" s="1"/>
      <c r="C2416" s="1"/>
    </row>
    <row r="2417" spans="2:3" ht="14.1" customHeight="1" x14ac:dyDescent="0.2">
      <c r="B2417" s="1"/>
      <c r="C2417" s="1"/>
    </row>
    <row r="2418" spans="2:3" ht="14.1" customHeight="1" x14ac:dyDescent="0.2">
      <c r="B2418" s="1"/>
      <c r="C2418" s="1"/>
    </row>
    <row r="2419" spans="2:3" ht="14.1" customHeight="1" x14ac:dyDescent="0.2">
      <c r="B2419" s="1"/>
      <c r="C2419" s="1"/>
    </row>
    <row r="2420" spans="2:3" ht="14.1" customHeight="1" x14ac:dyDescent="0.2">
      <c r="B2420" s="1"/>
      <c r="C2420" s="1"/>
    </row>
    <row r="2421" spans="2:3" ht="14.1" customHeight="1" x14ac:dyDescent="0.2">
      <c r="B2421" s="1"/>
      <c r="C2421" s="1"/>
    </row>
    <row r="2422" spans="2:3" ht="14.1" customHeight="1" x14ac:dyDescent="0.2">
      <c r="B2422" s="1"/>
      <c r="C2422" s="1"/>
    </row>
    <row r="2423" spans="2:3" ht="14.1" customHeight="1" x14ac:dyDescent="0.2">
      <c r="B2423" s="1"/>
      <c r="C2423" s="1"/>
    </row>
    <row r="2424" spans="2:3" ht="14.1" customHeight="1" x14ac:dyDescent="0.2">
      <c r="B2424" s="1"/>
      <c r="C2424" s="1"/>
    </row>
    <row r="2425" spans="2:3" ht="14.1" customHeight="1" x14ac:dyDescent="0.2">
      <c r="B2425" s="1"/>
      <c r="C2425" s="1"/>
    </row>
    <row r="2426" spans="2:3" ht="14.1" customHeight="1" x14ac:dyDescent="0.2">
      <c r="B2426" s="1"/>
      <c r="C2426" s="1"/>
    </row>
    <row r="2427" spans="2:3" ht="14.1" customHeight="1" x14ac:dyDescent="0.2">
      <c r="B2427" s="1"/>
      <c r="C2427" s="1"/>
    </row>
    <row r="2428" spans="2:3" ht="14.1" customHeight="1" x14ac:dyDescent="0.2">
      <c r="B2428" s="1"/>
      <c r="C2428" s="1"/>
    </row>
    <row r="2429" spans="2:3" ht="14.1" customHeight="1" x14ac:dyDescent="0.2">
      <c r="B2429" s="1"/>
      <c r="C2429" s="1"/>
    </row>
    <row r="2430" spans="2:3" ht="14.1" customHeight="1" x14ac:dyDescent="0.2">
      <c r="B2430" s="1"/>
      <c r="C2430" s="1"/>
    </row>
    <row r="2431" spans="2:3" ht="14.1" customHeight="1" x14ac:dyDescent="0.2">
      <c r="B2431" s="1"/>
      <c r="C2431" s="1"/>
    </row>
    <row r="2432" spans="2:3" ht="14.1" customHeight="1" x14ac:dyDescent="0.2">
      <c r="B2432" s="1"/>
      <c r="C2432" s="1"/>
    </row>
    <row r="2433" spans="2:3" ht="14.1" customHeight="1" x14ac:dyDescent="0.2">
      <c r="B2433" s="1"/>
      <c r="C2433" s="1"/>
    </row>
    <row r="2434" spans="2:3" ht="14.1" customHeight="1" x14ac:dyDescent="0.2">
      <c r="B2434" s="1"/>
      <c r="C2434" s="1"/>
    </row>
    <row r="2435" spans="2:3" ht="14.1" customHeight="1" x14ac:dyDescent="0.2">
      <c r="B2435" s="1"/>
      <c r="C2435" s="1"/>
    </row>
    <row r="2436" spans="2:3" ht="14.1" customHeight="1" x14ac:dyDescent="0.2">
      <c r="B2436" s="1"/>
      <c r="C2436" s="1"/>
    </row>
    <row r="2437" spans="2:3" ht="14.1" customHeight="1" x14ac:dyDescent="0.2">
      <c r="B2437" s="1"/>
      <c r="C2437" s="1"/>
    </row>
    <row r="2438" spans="2:3" ht="14.1" customHeight="1" x14ac:dyDescent="0.2">
      <c r="B2438" s="1"/>
      <c r="C2438" s="1"/>
    </row>
    <row r="2439" spans="2:3" ht="14.1" customHeight="1" x14ac:dyDescent="0.2">
      <c r="B2439" s="1"/>
      <c r="C2439" s="1"/>
    </row>
    <row r="2440" spans="2:3" ht="14.1" customHeight="1" x14ac:dyDescent="0.2">
      <c r="B2440" s="1"/>
      <c r="C2440" s="1"/>
    </row>
    <row r="2441" spans="2:3" ht="14.1" customHeight="1" x14ac:dyDescent="0.2">
      <c r="B2441" s="1"/>
      <c r="C2441" s="1"/>
    </row>
    <row r="2442" spans="2:3" ht="14.1" customHeight="1" x14ac:dyDescent="0.2">
      <c r="B2442" s="1"/>
      <c r="C2442" s="1"/>
    </row>
    <row r="2443" spans="2:3" ht="14.1" customHeight="1" x14ac:dyDescent="0.2">
      <c r="B2443" s="1"/>
      <c r="C2443" s="1"/>
    </row>
    <row r="2444" spans="2:3" ht="14.1" customHeight="1" x14ac:dyDescent="0.2">
      <c r="B2444" s="1"/>
      <c r="C2444" s="1"/>
    </row>
    <row r="2445" spans="2:3" ht="14.1" customHeight="1" x14ac:dyDescent="0.2">
      <c r="B2445" s="1"/>
      <c r="C2445" s="1"/>
    </row>
    <row r="2446" spans="2:3" ht="14.1" customHeight="1" x14ac:dyDescent="0.2">
      <c r="B2446" s="1"/>
      <c r="C2446" s="1"/>
    </row>
    <row r="2447" spans="2:3" ht="14.1" customHeight="1" x14ac:dyDescent="0.2">
      <c r="B2447" s="1"/>
      <c r="C2447" s="1"/>
    </row>
    <row r="2448" spans="2:3" ht="14.1" customHeight="1" x14ac:dyDescent="0.2">
      <c r="B2448" s="1"/>
      <c r="C2448" s="1"/>
    </row>
    <row r="2449" spans="2:3" ht="14.1" customHeight="1" x14ac:dyDescent="0.2">
      <c r="B2449" s="1"/>
      <c r="C2449" s="1"/>
    </row>
    <row r="2450" spans="2:3" ht="14.1" customHeight="1" x14ac:dyDescent="0.2">
      <c r="B2450" s="1"/>
      <c r="C2450" s="1"/>
    </row>
    <row r="2451" spans="2:3" ht="14.1" customHeight="1" x14ac:dyDescent="0.2">
      <c r="B2451" s="1"/>
      <c r="C2451" s="1"/>
    </row>
    <row r="2452" spans="2:3" ht="14.1" customHeight="1" x14ac:dyDescent="0.2">
      <c r="B2452" s="1"/>
      <c r="C2452" s="1"/>
    </row>
    <row r="2453" spans="2:3" ht="14.1" customHeight="1" x14ac:dyDescent="0.2">
      <c r="B2453" s="1"/>
      <c r="C2453" s="1"/>
    </row>
    <row r="2454" spans="2:3" ht="14.1" customHeight="1" x14ac:dyDescent="0.2">
      <c r="B2454" s="1"/>
      <c r="C2454" s="1"/>
    </row>
    <row r="2455" spans="2:3" ht="14.1" customHeight="1" x14ac:dyDescent="0.2">
      <c r="B2455" s="1"/>
      <c r="C2455" s="1"/>
    </row>
    <row r="2456" spans="2:3" ht="14.1" customHeight="1" x14ac:dyDescent="0.2">
      <c r="B2456" s="1"/>
      <c r="C2456" s="1"/>
    </row>
    <row r="2457" spans="2:3" ht="14.1" customHeight="1" x14ac:dyDescent="0.2">
      <c r="B2457" s="1"/>
      <c r="C2457" s="1"/>
    </row>
    <row r="2458" spans="2:3" ht="14.1" customHeight="1" x14ac:dyDescent="0.2">
      <c r="B2458" s="1"/>
      <c r="C2458" s="1"/>
    </row>
    <row r="2459" spans="2:3" ht="14.1" customHeight="1" x14ac:dyDescent="0.2">
      <c r="B2459" s="1"/>
      <c r="C2459" s="1"/>
    </row>
    <row r="2460" spans="2:3" ht="14.1" customHeight="1" x14ac:dyDescent="0.2">
      <c r="B2460" s="1"/>
      <c r="C2460" s="1"/>
    </row>
    <row r="2461" spans="2:3" ht="14.1" customHeight="1" x14ac:dyDescent="0.2">
      <c r="B2461" s="1"/>
      <c r="C2461" s="1"/>
    </row>
    <row r="2462" spans="2:3" ht="14.1" customHeight="1" x14ac:dyDescent="0.2">
      <c r="B2462" s="1"/>
      <c r="C2462" s="1"/>
    </row>
    <row r="2463" spans="2:3" ht="14.1" customHeight="1" x14ac:dyDescent="0.2">
      <c r="B2463" s="1"/>
      <c r="C2463" s="1"/>
    </row>
    <row r="2464" spans="2:3" ht="14.1" customHeight="1" x14ac:dyDescent="0.2">
      <c r="B2464" s="1"/>
      <c r="C2464" s="1"/>
    </row>
    <row r="2465" spans="2:3" ht="14.1" customHeight="1" x14ac:dyDescent="0.2">
      <c r="B2465" s="1"/>
      <c r="C2465" s="1"/>
    </row>
    <row r="2466" spans="2:3" ht="14.1" customHeight="1" x14ac:dyDescent="0.2">
      <c r="B2466" s="1"/>
      <c r="C2466" s="1"/>
    </row>
    <row r="2467" spans="2:3" ht="14.1" customHeight="1" x14ac:dyDescent="0.2">
      <c r="B2467" s="1"/>
      <c r="C2467" s="1"/>
    </row>
    <row r="2468" spans="2:3" ht="14.1" customHeight="1" x14ac:dyDescent="0.2">
      <c r="B2468" s="1"/>
      <c r="C2468" s="1"/>
    </row>
    <row r="2469" spans="2:3" ht="14.1" customHeight="1" x14ac:dyDescent="0.2">
      <c r="B2469" s="1"/>
      <c r="C2469" s="1"/>
    </row>
    <row r="2470" spans="2:3" ht="14.1" customHeight="1" x14ac:dyDescent="0.2">
      <c r="B2470" s="1"/>
      <c r="C2470" s="1"/>
    </row>
    <row r="2471" spans="2:3" ht="14.1" customHeight="1" x14ac:dyDescent="0.2">
      <c r="B2471" s="1"/>
      <c r="C2471" s="1"/>
    </row>
    <row r="2472" spans="2:3" ht="14.1" customHeight="1" x14ac:dyDescent="0.2">
      <c r="B2472" s="1"/>
      <c r="C2472" s="1"/>
    </row>
    <row r="2473" spans="2:3" ht="14.1" customHeight="1" x14ac:dyDescent="0.2">
      <c r="B2473" s="1"/>
      <c r="C2473" s="1"/>
    </row>
    <row r="2474" spans="2:3" ht="14.1" customHeight="1" x14ac:dyDescent="0.2">
      <c r="B2474" s="1"/>
      <c r="C2474" s="1"/>
    </row>
    <row r="2475" spans="2:3" ht="14.1" customHeight="1" x14ac:dyDescent="0.2">
      <c r="B2475" s="1"/>
      <c r="C2475" s="1"/>
    </row>
    <row r="2476" spans="2:3" ht="14.1" customHeight="1" x14ac:dyDescent="0.2">
      <c r="B2476" s="1"/>
      <c r="C2476" s="1"/>
    </row>
    <row r="2477" spans="2:3" ht="14.1" customHeight="1" x14ac:dyDescent="0.2">
      <c r="B2477" s="1"/>
      <c r="C2477" s="1"/>
    </row>
    <row r="2478" spans="2:3" ht="14.1" customHeight="1" x14ac:dyDescent="0.2">
      <c r="B2478" s="1"/>
      <c r="C2478" s="1"/>
    </row>
    <row r="2479" spans="2:3" ht="14.1" customHeight="1" x14ac:dyDescent="0.2">
      <c r="B2479" s="1"/>
      <c r="C2479" s="1"/>
    </row>
    <row r="2480" spans="2:3" ht="14.1" customHeight="1" x14ac:dyDescent="0.2">
      <c r="B2480" s="1"/>
      <c r="C2480" s="1"/>
    </row>
    <row r="2481" spans="2:3" ht="14.1" customHeight="1" x14ac:dyDescent="0.2">
      <c r="B2481" s="1"/>
      <c r="C2481" s="1"/>
    </row>
    <row r="2482" spans="2:3" ht="14.1" customHeight="1" x14ac:dyDescent="0.2">
      <c r="B2482" s="1"/>
      <c r="C2482" s="1"/>
    </row>
    <row r="2483" spans="2:3" ht="14.1" customHeight="1" x14ac:dyDescent="0.2">
      <c r="B2483" s="1"/>
      <c r="C2483" s="1"/>
    </row>
    <row r="2484" spans="2:3" ht="14.1" customHeight="1" x14ac:dyDescent="0.2">
      <c r="B2484" s="1"/>
      <c r="C2484" s="1"/>
    </row>
    <row r="2485" spans="2:3" ht="14.1" customHeight="1" x14ac:dyDescent="0.2">
      <c r="B2485" s="1"/>
      <c r="C2485" s="1"/>
    </row>
    <row r="2486" spans="2:3" ht="14.1" customHeight="1" x14ac:dyDescent="0.2">
      <c r="B2486" s="1"/>
      <c r="C2486" s="1"/>
    </row>
    <row r="2487" spans="2:3" ht="14.1" customHeight="1" x14ac:dyDescent="0.2">
      <c r="B2487" s="1"/>
      <c r="C2487" s="1"/>
    </row>
    <row r="2488" spans="2:3" ht="14.1" customHeight="1" x14ac:dyDescent="0.2">
      <c r="B2488" s="1"/>
      <c r="C2488" s="1"/>
    </row>
    <row r="2489" spans="2:3" ht="14.1" customHeight="1" x14ac:dyDescent="0.2">
      <c r="B2489" s="1"/>
      <c r="C2489" s="1"/>
    </row>
    <row r="2490" spans="2:3" ht="14.1" customHeight="1" x14ac:dyDescent="0.2">
      <c r="B2490" s="1"/>
      <c r="C2490" s="1"/>
    </row>
    <row r="2491" spans="2:3" ht="14.1" customHeight="1" x14ac:dyDescent="0.2">
      <c r="B2491" s="1"/>
      <c r="C2491" s="1"/>
    </row>
    <row r="2492" spans="2:3" ht="14.1" customHeight="1" x14ac:dyDescent="0.2">
      <c r="B2492" s="1"/>
      <c r="C2492" s="1"/>
    </row>
    <row r="2493" spans="2:3" ht="14.1" customHeight="1" x14ac:dyDescent="0.2">
      <c r="B2493" s="1"/>
      <c r="C2493" s="1"/>
    </row>
    <row r="2494" spans="2:3" ht="14.1" customHeight="1" x14ac:dyDescent="0.2">
      <c r="B2494" s="1"/>
      <c r="C2494" s="1"/>
    </row>
    <row r="2495" spans="2:3" ht="14.1" customHeight="1" x14ac:dyDescent="0.2">
      <c r="B2495" s="1"/>
      <c r="C2495" s="1"/>
    </row>
    <row r="2496" spans="2:3" ht="14.1" customHeight="1" x14ac:dyDescent="0.2">
      <c r="B2496" s="1"/>
      <c r="C2496" s="1"/>
    </row>
    <row r="2497" spans="2:3" ht="14.1" customHeight="1" x14ac:dyDescent="0.2">
      <c r="B2497" s="1"/>
      <c r="C2497" s="1"/>
    </row>
    <row r="2498" spans="2:3" ht="14.1" customHeight="1" x14ac:dyDescent="0.2">
      <c r="B2498" s="1"/>
      <c r="C2498" s="1"/>
    </row>
    <row r="2499" spans="2:3" ht="14.1" customHeight="1" x14ac:dyDescent="0.2">
      <c r="B2499" s="1"/>
      <c r="C2499" s="1"/>
    </row>
    <row r="2500" spans="2:3" ht="14.1" customHeight="1" x14ac:dyDescent="0.2">
      <c r="B2500" s="1"/>
      <c r="C2500" s="1"/>
    </row>
    <row r="2501" spans="2:3" ht="14.1" customHeight="1" x14ac:dyDescent="0.2">
      <c r="B2501" s="1"/>
      <c r="C2501" s="1"/>
    </row>
    <row r="2502" spans="2:3" ht="14.1" customHeight="1" x14ac:dyDescent="0.2">
      <c r="B2502" s="1"/>
      <c r="C2502" s="1"/>
    </row>
    <row r="2503" spans="2:3" ht="14.1" customHeight="1" x14ac:dyDescent="0.2">
      <c r="B2503" s="1"/>
      <c r="C2503" s="1"/>
    </row>
    <row r="2504" spans="2:3" ht="14.1" customHeight="1" x14ac:dyDescent="0.2">
      <c r="B2504" s="1"/>
      <c r="C2504" s="1"/>
    </row>
    <row r="2505" spans="2:3" ht="14.1" customHeight="1" x14ac:dyDescent="0.2">
      <c r="B2505" s="1"/>
      <c r="C2505" s="1"/>
    </row>
    <row r="2506" spans="2:3" ht="14.1" customHeight="1" x14ac:dyDescent="0.2">
      <c r="B2506" s="1"/>
      <c r="C2506" s="1"/>
    </row>
    <row r="2507" spans="2:3" ht="14.1" customHeight="1" x14ac:dyDescent="0.2">
      <c r="B2507" s="1"/>
      <c r="C2507" s="1"/>
    </row>
    <row r="2508" spans="2:3" ht="14.1" customHeight="1" x14ac:dyDescent="0.2">
      <c r="B2508" s="1"/>
      <c r="C2508" s="1"/>
    </row>
    <row r="2509" spans="2:3" ht="14.1" customHeight="1" x14ac:dyDescent="0.2">
      <c r="B2509" s="1"/>
      <c r="C2509" s="1"/>
    </row>
    <row r="2510" spans="2:3" ht="14.1" customHeight="1" x14ac:dyDescent="0.2">
      <c r="B2510" s="1"/>
      <c r="C2510" s="1"/>
    </row>
    <row r="2511" spans="2:3" ht="14.1" customHeight="1" x14ac:dyDescent="0.2">
      <c r="B2511" s="1"/>
      <c r="C2511" s="1"/>
    </row>
    <row r="2512" spans="2:3" ht="14.1" customHeight="1" x14ac:dyDescent="0.2">
      <c r="B2512" s="1"/>
      <c r="C2512" s="1"/>
    </row>
    <row r="2513" spans="2:3" ht="14.1" customHeight="1" x14ac:dyDescent="0.2">
      <c r="B2513" s="1"/>
      <c r="C2513" s="1"/>
    </row>
    <row r="2514" spans="2:3" ht="14.1" customHeight="1" x14ac:dyDescent="0.2">
      <c r="B2514" s="1"/>
      <c r="C2514" s="1"/>
    </row>
    <row r="2515" spans="2:3" ht="14.1" customHeight="1" x14ac:dyDescent="0.2">
      <c r="B2515" s="1"/>
      <c r="C2515" s="1"/>
    </row>
    <row r="2516" spans="2:3" ht="14.1" customHeight="1" x14ac:dyDescent="0.2">
      <c r="B2516" s="1"/>
      <c r="C2516" s="1"/>
    </row>
    <row r="2517" spans="2:3" ht="14.1" customHeight="1" x14ac:dyDescent="0.2">
      <c r="B2517" s="1"/>
      <c r="C2517" s="1"/>
    </row>
    <row r="2518" spans="2:3" ht="14.1" customHeight="1" x14ac:dyDescent="0.2">
      <c r="B2518" s="1"/>
      <c r="C2518" s="1"/>
    </row>
    <row r="2519" spans="2:3" ht="14.1" customHeight="1" x14ac:dyDescent="0.2">
      <c r="B2519" s="1"/>
      <c r="C2519" s="1"/>
    </row>
    <row r="2520" spans="2:3" ht="14.1" customHeight="1" x14ac:dyDescent="0.2">
      <c r="B2520" s="1"/>
      <c r="C2520" s="1"/>
    </row>
    <row r="2521" spans="2:3" ht="14.1" customHeight="1" x14ac:dyDescent="0.2">
      <c r="B2521" s="1"/>
      <c r="C2521" s="1"/>
    </row>
    <row r="2522" spans="2:3" ht="14.1" customHeight="1" x14ac:dyDescent="0.2">
      <c r="B2522" s="1"/>
      <c r="C2522" s="1"/>
    </row>
    <row r="2523" spans="2:3" ht="14.1" customHeight="1" x14ac:dyDescent="0.2">
      <c r="B2523" s="1"/>
      <c r="C2523" s="1"/>
    </row>
    <row r="2524" spans="2:3" ht="14.1" customHeight="1" x14ac:dyDescent="0.2">
      <c r="B2524" s="1"/>
      <c r="C2524" s="1"/>
    </row>
    <row r="2525" spans="2:3" ht="14.1" customHeight="1" x14ac:dyDescent="0.2">
      <c r="B2525" s="1"/>
      <c r="C2525" s="1"/>
    </row>
    <row r="2526" spans="2:3" ht="14.1" customHeight="1" x14ac:dyDescent="0.2">
      <c r="B2526" s="1"/>
      <c r="C2526" s="1"/>
    </row>
    <row r="2527" spans="2:3" ht="14.1" customHeight="1" x14ac:dyDescent="0.2">
      <c r="B2527" s="1"/>
      <c r="C2527" s="1"/>
    </row>
    <row r="2528" spans="2:3" ht="14.1" customHeight="1" x14ac:dyDescent="0.2">
      <c r="B2528" s="1"/>
      <c r="C2528" s="1"/>
    </row>
    <row r="2529" spans="2:3" ht="14.1" customHeight="1" x14ac:dyDescent="0.2">
      <c r="B2529" s="1"/>
      <c r="C2529" s="1"/>
    </row>
    <row r="2530" spans="2:3" ht="14.1" customHeight="1" x14ac:dyDescent="0.2">
      <c r="B2530" s="1"/>
      <c r="C2530" s="1"/>
    </row>
    <row r="2531" spans="2:3" ht="14.1" customHeight="1" x14ac:dyDescent="0.2">
      <c r="B2531" s="1"/>
      <c r="C2531" s="1"/>
    </row>
    <row r="2532" spans="2:3" ht="14.1" customHeight="1" x14ac:dyDescent="0.2">
      <c r="B2532" s="1"/>
      <c r="C2532" s="1"/>
    </row>
    <row r="2533" spans="2:3" ht="14.1" customHeight="1" x14ac:dyDescent="0.2">
      <c r="B2533" s="1"/>
      <c r="C2533" s="1"/>
    </row>
    <row r="2534" spans="2:3" ht="14.1" customHeight="1" x14ac:dyDescent="0.2">
      <c r="B2534" s="1"/>
      <c r="C2534" s="1"/>
    </row>
    <row r="2535" spans="2:3" ht="14.1" customHeight="1" x14ac:dyDescent="0.2">
      <c r="B2535" s="1"/>
      <c r="C2535" s="1"/>
    </row>
    <row r="2536" spans="2:3" ht="14.1" customHeight="1" x14ac:dyDescent="0.2">
      <c r="B2536" s="1"/>
      <c r="C2536" s="1"/>
    </row>
    <row r="2537" spans="2:3" ht="14.1" customHeight="1" x14ac:dyDescent="0.2">
      <c r="B2537" s="1"/>
      <c r="C2537" s="1"/>
    </row>
    <row r="2538" spans="2:3" ht="14.1" customHeight="1" x14ac:dyDescent="0.2">
      <c r="B2538" s="1"/>
      <c r="C2538" s="1"/>
    </row>
    <row r="2539" spans="2:3" ht="14.1" customHeight="1" x14ac:dyDescent="0.2">
      <c r="B2539" s="1"/>
      <c r="C2539" s="1"/>
    </row>
    <row r="2540" spans="2:3" ht="14.1" customHeight="1" x14ac:dyDescent="0.2">
      <c r="B2540" s="1"/>
      <c r="C2540" s="1"/>
    </row>
    <row r="2541" spans="2:3" ht="14.1" customHeight="1" x14ac:dyDescent="0.2">
      <c r="B2541" s="1"/>
      <c r="C2541" s="1"/>
    </row>
    <row r="2542" spans="2:3" ht="14.1" customHeight="1" x14ac:dyDescent="0.2">
      <c r="B2542" s="1"/>
      <c r="C2542" s="1"/>
    </row>
    <row r="2543" spans="2:3" ht="14.1" customHeight="1" x14ac:dyDescent="0.2">
      <c r="B2543" s="1"/>
      <c r="C2543" s="1"/>
    </row>
    <row r="2544" spans="2:3" ht="14.1" customHeight="1" x14ac:dyDescent="0.2">
      <c r="B2544" s="1"/>
      <c r="C2544" s="1"/>
    </row>
    <row r="2545" spans="2:3" ht="14.1" customHeight="1" x14ac:dyDescent="0.2">
      <c r="B2545" s="1"/>
      <c r="C2545" s="1"/>
    </row>
    <row r="2546" spans="2:3" ht="14.1" customHeight="1" x14ac:dyDescent="0.2">
      <c r="B2546" s="1"/>
      <c r="C2546" s="1"/>
    </row>
    <row r="2547" spans="2:3" ht="14.1" customHeight="1" x14ac:dyDescent="0.2">
      <c r="B2547" s="1"/>
      <c r="C2547" s="1"/>
    </row>
    <row r="2548" spans="2:3" ht="14.1" customHeight="1" x14ac:dyDescent="0.2">
      <c r="B2548" s="1"/>
      <c r="C2548" s="1"/>
    </row>
    <row r="2549" spans="2:3" ht="14.1" customHeight="1" x14ac:dyDescent="0.2">
      <c r="B2549" s="1"/>
      <c r="C2549" s="1"/>
    </row>
    <row r="2550" spans="2:3" ht="14.1" customHeight="1" x14ac:dyDescent="0.2">
      <c r="B2550" s="1"/>
      <c r="C2550" s="1"/>
    </row>
    <row r="2551" spans="2:3" ht="14.1" customHeight="1" x14ac:dyDescent="0.2">
      <c r="B2551" s="1"/>
      <c r="C2551" s="1"/>
    </row>
    <row r="2552" spans="2:3" ht="14.1" customHeight="1" x14ac:dyDescent="0.2">
      <c r="B2552" s="1"/>
      <c r="C2552" s="1"/>
    </row>
    <row r="2553" spans="2:3" ht="14.1" customHeight="1" x14ac:dyDescent="0.2">
      <c r="B2553" s="1"/>
      <c r="C2553" s="1"/>
    </row>
    <row r="2554" spans="2:3" ht="14.1" customHeight="1" x14ac:dyDescent="0.2">
      <c r="B2554" s="1"/>
      <c r="C2554" s="1"/>
    </row>
    <row r="2555" spans="2:3" ht="14.1" customHeight="1" x14ac:dyDescent="0.2">
      <c r="B2555" s="1"/>
      <c r="C2555" s="1"/>
    </row>
    <row r="2556" spans="2:3" ht="14.1" customHeight="1" x14ac:dyDescent="0.2">
      <c r="B2556" s="1"/>
      <c r="C2556" s="1"/>
    </row>
    <row r="2557" spans="2:3" ht="14.1" customHeight="1" x14ac:dyDescent="0.2">
      <c r="B2557" s="1"/>
      <c r="C2557" s="1"/>
    </row>
    <row r="2558" spans="2:3" ht="14.1" customHeight="1" x14ac:dyDescent="0.2">
      <c r="B2558" s="1"/>
      <c r="C2558" s="1"/>
    </row>
    <row r="2559" spans="2:3" ht="14.1" customHeight="1" x14ac:dyDescent="0.2">
      <c r="B2559" s="1"/>
      <c r="C2559" s="1"/>
    </row>
    <row r="2560" spans="2:3" ht="14.1" customHeight="1" x14ac:dyDescent="0.2">
      <c r="B2560" s="1"/>
      <c r="C2560" s="1"/>
    </row>
    <row r="2561" spans="2:3" ht="14.1" customHeight="1" x14ac:dyDescent="0.2">
      <c r="B2561" s="1"/>
      <c r="C2561" s="1"/>
    </row>
    <row r="2562" spans="2:3" ht="14.1" customHeight="1" x14ac:dyDescent="0.2">
      <c r="B2562" s="1"/>
      <c r="C2562" s="1"/>
    </row>
    <row r="2563" spans="2:3" ht="14.1" customHeight="1" x14ac:dyDescent="0.2">
      <c r="B2563" s="1"/>
      <c r="C2563" s="1"/>
    </row>
    <row r="2564" spans="2:3" ht="14.1" customHeight="1" x14ac:dyDescent="0.2">
      <c r="B2564" s="1"/>
      <c r="C2564" s="1"/>
    </row>
    <row r="2565" spans="2:3" ht="14.1" customHeight="1" x14ac:dyDescent="0.2">
      <c r="B2565" s="1"/>
      <c r="C2565" s="1"/>
    </row>
    <row r="2566" spans="2:3" ht="14.1" customHeight="1" x14ac:dyDescent="0.2">
      <c r="B2566" s="1"/>
      <c r="C2566" s="1"/>
    </row>
    <row r="2567" spans="2:3" ht="14.1" customHeight="1" x14ac:dyDescent="0.2">
      <c r="B2567" s="1"/>
      <c r="C2567" s="1"/>
    </row>
    <row r="2568" spans="2:3" ht="14.1" customHeight="1" x14ac:dyDescent="0.2">
      <c r="B2568" s="1"/>
      <c r="C2568" s="1"/>
    </row>
    <row r="2569" spans="2:3" ht="14.1" customHeight="1" x14ac:dyDescent="0.2">
      <c r="B2569" s="1"/>
      <c r="C2569" s="1"/>
    </row>
    <row r="2570" spans="2:3" ht="14.1" customHeight="1" x14ac:dyDescent="0.2">
      <c r="B2570" s="1"/>
      <c r="C2570" s="1"/>
    </row>
    <row r="2571" spans="2:3" ht="14.1" customHeight="1" x14ac:dyDescent="0.2">
      <c r="B2571" s="1"/>
      <c r="C2571" s="1"/>
    </row>
    <row r="2572" spans="2:3" ht="14.1" customHeight="1" x14ac:dyDescent="0.2">
      <c r="B2572" s="1"/>
      <c r="C2572" s="1"/>
    </row>
    <row r="2573" spans="2:3" ht="14.1" customHeight="1" x14ac:dyDescent="0.2">
      <c r="B2573" s="1"/>
      <c r="C2573" s="1"/>
    </row>
    <row r="2574" spans="2:3" ht="14.1" customHeight="1" x14ac:dyDescent="0.2">
      <c r="B2574" s="1"/>
      <c r="C2574" s="1"/>
    </row>
    <row r="2575" spans="2:3" ht="14.1" customHeight="1" x14ac:dyDescent="0.2">
      <c r="B2575" s="1"/>
      <c r="C2575" s="1"/>
    </row>
    <row r="2576" spans="2:3" ht="14.1" customHeight="1" x14ac:dyDescent="0.2">
      <c r="B2576" s="1"/>
      <c r="C2576" s="1"/>
    </row>
    <row r="2577" spans="2:3" ht="14.1" customHeight="1" x14ac:dyDescent="0.2">
      <c r="B2577" s="1"/>
      <c r="C2577" s="1"/>
    </row>
    <row r="2578" spans="2:3" ht="14.1" customHeight="1" x14ac:dyDescent="0.2">
      <c r="B2578" s="1"/>
      <c r="C2578" s="1"/>
    </row>
    <row r="2579" spans="2:3" ht="14.1" customHeight="1" x14ac:dyDescent="0.2">
      <c r="B2579" s="1"/>
      <c r="C2579" s="1"/>
    </row>
    <row r="2580" spans="2:3" ht="14.1" customHeight="1" x14ac:dyDescent="0.2">
      <c r="B2580" s="1"/>
      <c r="C2580" s="1"/>
    </row>
    <row r="2581" spans="2:3" ht="14.1" customHeight="1" x14ac:dyDescent="0.2">
      <c r="B2581" s="1"/>
      <c r="C2581" s="1"/>
    </row>
    <row r="2582" spans="2:3" ht="14.1" customHeight="1" x14ac:dyDescent="0.2">
      <c r="B2582" s="1"/>
      <c r="C2582" s="1"/>
    </row>
    <row r="2583" spans="2:3" ht="14.1" customHeight="1" x14ac:dyDescent="0.2">
      <c r="B2583" s="1"/>
      <c r="C2583" s="1"/>
    </row>
    <row r="2584" spans="2:3" ht="14.1" customHeight="1" x14ac:dyDescent="0.2">
      <c r="B2584" s="1"/>
      <c r="C2584" s="1"/>
    </row>
    <row r="2585" spans="2:3" ht="14.1" customHeight="1" x14ac:dyDescent="0.2">
      <c r="B2585" s="1"/>
      <c r="C2585" s="1"/>
    </row>
    <row r="2586" spans="2:3" ht="14.1" customHeight="1" x14ac:dyDescent="0.2">
      <c r="B2586" s="1"/>
      <c r="C2586" s="1"/>
    </row>
    <row r="2587" spans="2:3" ht="14.1" customHeight="1" x14ac:dyDescent="0.2">
      <c r="B2587" s="1"/>
      <c r="C2587" s="1"/>
    </row>
    <row r="2588" spans="2:3" ht="14.1" customHeight="1" x14ac:dyDescent="0.2">
      <c r="B2588" s="1"/>
      <c r="C2588" s="1"/>
    </row>
    <row r="2589" spans="2:3" ht="14.1" customHeight="1" x14ac:dyDescent="0.2">
      <c r="B2589" s="1"/>
      <c r="C2589" s="1"/>
    </row>
    <row r="2590" spans="2:3" ht="14.1" customHeight="1" x14ac:dyDescent="0.2">
      <c r="B2590" s="1"/>
      <c r="C2590" s="1"/>
    </row>
    <row r="2591" spans="2:3" ht="14.1" customHeight="1" x14ac:dyDescent="0.2">
      <c r="B2591" s="1"/>
      <c r="C2591" s="1"/>
    </row>
    <row r="2592" spans="2:3" ht="14.1" customHeight="1" x14ac:dyDescent="0.2">
      <c r="B2592" s="1"/>
      <c r="C2592" s="1"/>
    </row>
    <row r="2593" spans="2:3" ht="14.1" customHeight="1" x14ac:dyDescent="0.2">
      <c r="B2593" s="1"/>
      <c r="C2593" s="1"/>
    </row>
    <row r="2594" spans="2:3" ht="14.1" customHeight="1" x14ac:dyDescent="0.2">
      <c r="B2594" s="1"/>
      <c r="C2594" s="1"/>
    </row>
    <row r="2595" spans="2:3" ht="14.1" customHeight="1" x14ac:dyDescent="0.2">
      <c r="B2595" s="1"/>
      <c r="C2595" s="1"/>
    </row>
    <row r="2596" spans="2:3" ht="14.1" customHeight="1" x14ac:dyDescent="0.2">
      <c r="B2596" s="1"/>
      <c r="C2596" s="1"/>
    </row>
    <row r="2597" spans="2:3" ht="14.1" customHeight="1" x14ac:dyDescent="0.2">
      <c r="B2597" s="1"/>
      <c r="C2597" s="1"/>
    </row>
    <row r="2598" spans="2:3" ht="14.1" customHeight="1" x14ac:dyDescent="0.2">
      <c r="B2598" s="1"/>
      <c r="C2598" s="1"/>
    </row>
    <row r="2599" spans="2:3" ht="14.1" customHeight="1" x14ac:dyDescent="0.2">
      <c r="B2599" s="1"/>
      <c r="C2599" s="1"/>
    </row>
    <row r="2600" spans="2:3" ht="14.1" customHeight="1" x14ac:dyDescent="0.2">
      <c r="B2600" s="1"/>
      <c r="C2600" s="1"/>
    </row>
    <row r="2601" spans="2:3" ht="14.1" customHeight="1" x14ac:dyDescent="0.2">
      <c r="B2601" s="1"/>
      <c r="C2601" s="1"/>
    </row>
    <row r="2602" spans="2:3" ht="14.1" customHeight="1" x14ac:dyDescent="0.2">
      <c r="B2602" s="1"/>
      <c r="C2602" s="1"/>
    </row>
    <row r="2603" spans="2:3" ht="14.1" customHeight="1" x14ac:dyDescent="0.2">
      <c r="B2603" s="1"/>
      <c r="C2603" s="1"/>
    </row>
    <row r="2604" spans="2:3" ht="14.1" customHeight="1" x14ac:dyDescent="0.2">
      <c r="B2604" s="1"/>
      <c r="C2604" s="1"/>
    </row>
    <row r="2605" spans="2:3" ht="14.1" customHeight="1" x14ac:dyDescent="0.2">
      <c r="B2605" s="1"/>
      <c r="C2605" s="1"/>
    </row>
    <row r="2606" spans="2:3" ht="14.1" customHeight="1" x14ac:dyDescent="0.2">
      <c r="B2606" s="1"/>
      <c r="C2606" s="1"/>
    </row>
    <row r="2607" spans="2:3" ht="14.1" customHeight="1" x14ac:dyDescent="0.2">
      <c r="B2607" s="1"/>
      <c r="C2607" s="1"/>
    </row>
    <row r="2608" spans="2:3" ht="14.1" customHeight="1" x14ac:dyDescent="0.2">
      <c r="B2608" s="1"/>
      <c r="C2608" s="1"/>
    </row>
    <row r="2609" spans="2:3" ht="14.1" customHeight="1" x14ac:dyDescent="0.2">
      <c r="B2609" s="1"/>
      <c r="C2609" s="1"/>
    </row>
    <row r="2610" spans="2:3" ht="14.1" customHeight="1" x14ac:dyDescent="0.2">
      <c r="B2610" s="1"/>
      <c r="C2610" s="1"/>
    </row>
    <row r="2611" spans="2:3" ht="14.1" customHeight="1" x14ac:dyDescent="0.2">
      <c r="B2611" s="1"/>
      <c r="C2611" s="1"/>
    </row>
    <row r="2612" spans="2:3" ht="14.1" customHeight="1" x14ac:dyDescent="0.2">
      <c r="B2612" s="1"/>
      <c r="C2612" s="1"/>
    </row>
    <row r="2613" spans="2:3" ht="14.1" customHeight="1" x14ac:dyDescent="0.2">
      <c r="B2613" s="1"/>
      <c r="C2613" s="1"/>
    </row>
    <row r="2614" spans="2:3" ht="14.1" customHeight="1" x14ac:dyDescent="0.2">
      <c r="B2614" s="1"/>
      <c r="C2614" s="1"/>
    </row>
    <row r="2615" spans="2:3" ht="14.1" customHeight="1" x14ac:dyDescent="0.2">
      <c r="B2615" s="1"/>
      <c r="C2615" s="1"/>
    </row>
    <row r="2616" spans="2:3" ht="14.1" customHeight="1" x14ac:dyDescent="0.2">
      <c r="B2616" s="1"/>
      <c r="C2616" s="1"/>
    </row>
    <row r="2617" spans="2:3" ht="14.1" customHeight="1" x14ac:dyDescent="0.2">
      <c r="B2617" s="1"/>
      <c r="C2617" s="1"/>
    </row>
    <row r="2618" spans="2:3" ht="14.1" customHeight="1" x14ac:dyDescent="0.2">
      <c r="B2618" s="1"/>
      <c r="C2618" s="1"/>
    </row>
    <row r="2619" spans="2:3" ht="14.1" customHeight="1" x14ac:dyDescent="0.2">
      <c r="B2619" s="1"/>
      <c r="C2619" s="1"/>
    </row>
    <row r="2620" spans="2:3" ht="14.1" customHeight="1" x14ac:dyDescent="0.2">
      <c r="B2620" s="1"/>
      <c r="C2620" s="1"/>
    </row>
    <row r="2621" spans="2:3" ht="14.1" customHeight="1" x14ac:dyDescent="0.2">
      <c r="B2621" s="1"/>
      <c r="C2621" s="1"/>
    </row>
    <row r="2622" spans="2:3" ht="14.1" customHeight="1" x14ac:dyDescent="0.2">
      <c r="B2622" s="1"/>
      <c r="C2622" s="1"/>
    </row>
    <row r="2623" spans="2:3" ht="14.1" customHeight="1" x14ac:dyDescent="0.2">
      <c r="B2623" s="1"/>
      <c r="C2623" s="1"/>
    </row>
    <row r="2624" spans="2:3" ht="14.1" customHeight="1" x14ac:dyDescent="0.2">
      <c r="B2624" s="1"/>
      <c r="C2624" s="1"/>
    </row>
    <row r="2625" spans="2:3" ht="14.1" customHeight="1" x14ac:dyDescent="0.2">
      <c r="B2625" s="1"/>
      <c r="C2625" s="1"/>
    </row>
    <row r="2626" spans="2:3" ht="14.1" customHeight="1" x14ac:dyDescent="0.2">
      <c r="B2626" s="1"/>
      <c r="C2626" s="1"/>
    </row>
    <row r="2627" spans="2:3" ht="14.1" customHeight="1" x14ac:dyDescent="0.2">
      <c r="B2627" s="1"/>
      <c r="C2627" s="1"/>
    </row>
    <row r="2628" spans="2:3" ht="14.1" customHeight="1" x14ac:dyDescent="0.2">
      <c r="B2628" s="1"/>
      <c r="C2628" s="1"/>
    </row>
    <row r="2629" spans="2:3" ht="14.1" customHeight="1" x14ac:dyDescent="0.2">
      <c r="B2629" s="1"/>
      <c r="C2629" s="1"/>
    </row>
    <row r="2630" spans="2:3" ht="14.1" customHeight="1" x14ac:dyDescent="0.2">
      <c r="B2630" s="1"/>
      <c r="C2630" s="1"/>
    </row>
    <row r="2631" spans="2:3" ht="14.1" customHeight="1" x14ac:dyDescent="0.2">
      <c r="B2631" s="1"/>
      <c r="C2631" s="1"/>
    </row>
    <row r="2632" spans="2:3" ht="14.1" customHeight="1" x14ac:dyDescent="0.2">
      <c r="B2632" s="1"/>
      <c r="C2632" s="1"/>
    </row>
    <row r="2633" spans="2:3" ht="14.1" customHeight="1" x14ac:dyDescent="0.2">
      <c r="B2633" s="1"/>
      <c r="C2633" s="1"/>
    </row>
    <row r="2634" spans="2:3" ht="14.1" customHeight="1" x14ac:dyDescent="0.2">
      <c r="B2634" s="1"/>
      <c r="C2634" s="1"/>
    </row>
    <row r="2635" spans="2:3" ht="14.1" customHeight="1" x14ac:dyDescent="0.2">
      <c r="B2635" s="1"/>
      <c r="C2635" s="1"/>
    </row>
    <row r="2636" spans="2:3" ht="14.1" customHeight="1" x14ac:dyDescent="0.2">
      <c r="B2636" s="1"/>
      <c r="C2636" s="1"/>
    </row>
    <row r="2637" spans="2:3" ht="14.1" customHeight="1" x14ac:dyDescent="0.2">
      <c r="B2637" s="1"/>
      <c r="C2637" s="1"/>
    </row>
    <row r="2638" spans="2:3" ht="14.1" customHeight="1" x14ac:dyDescent="0.2">
      <c r="B2638" s="1"/>
      <c r="C2638" s="1"/>
    </row>
    <row r="2639" spans="2:3" ht="14.1" customHeight="1" x14ac:dyDescent="0.2">
      <c r="B2639" s="1"/>
      <c r="C2639" s="1"/>
    </row>
    <row r="2640" spans="2:3" ht="14.1" customHeight="1" x14ac:dyDescent="0.2">
      <c r="B2640" s="1"/>
      <c r="C2640" s="1"/>
    </row>
    <row r="2641" spans="2:3" ht="14.1" customHeight="1" x14ac:dyDescent="0.2">
      <c r="B2641" s="1"/>
      <c r="C2641" s="1"/>
    </row>
    <row r="2642" spans="2:3" ht="14.1" customHeight="1" x14ac:dyDescent="0.2">
      <c r="B2642" s="1"/>
      <c r="C2642" s="1"/>
    </row>
    <row r="2643" spans="2:3" ht="14.1" customHeight="1" x14ac:dyDescent="0.2">
      <c r="B2643" s="1"/>
      <c r="C2643" s="1"/>
    </row>
    <row r="2644" spans="2:3" ht="14.1" customHeight="1" x14ac:dyDescent="0.2">
      <c r="B2644" s="1"/>
      <c r="C2644" s="1"/>
    </row>
    <row r="2645" spans="2:3" ht="14.1" customHeight="1" x14ac:dyDescent="0.2">
      <c r="B2645" s="1"/>
      <c r="C2645" s="1"/>
    </row>
    <row r="2646" spans="2:3" ht="14.1" customHeight="1" x14ac:dyDescent="0.2">
      <c r="B2646" s="1"/>
      <c r="C2646" s="1"/>
    </row>
    <row r="2647" spans="2:3" ht="14.1" customHeight="1" x14ac:dyDescent="0.2">
      <c r="B2647" s="1"/>
      <c r="C2647" s="1"/>
    </row>
    <row r="2648" spans="2:3" ht="14.1" customHeight="1" x14ac:dyDescent="0.2">
      <c r="B2648" s="1"/>
      <c r="C2648" s="1"/>
    </row>
    <row r="2649" spans="2:3" ht="14.1" customHeight="1" x14ac:dyDescent="0.2">
      <c r="B2649" s="1"/>
      <c r="C2649" s="1"/>
    </row>
    <row r="2650" spans="2:3" ht="14.1" customHeight="1" x14ac:dyDescent="0.2">
      <c r="B2650" s="1"/>
      <c r="C2650" s="1"/>
    </row>
    <row r="2651" spans="2:3" ht="14.1" customHeight="1" x14ac:dyDescent="0.2">
      <c r="B2651" s="1"/>
      <c r="C2651" s="1"/>
    </row>
    <row r="2652" spans="2:3" ht="14.1" customHeight="1" x14ac:dyDescent="0.2">
      <c r="B2652" s="1"/>
      <c r="C2652" s="1"/>
    </row>
    <row r="2653" spans="2:3" ht="14.1" customHeight="1" x14ac:dyDescent="0.2">
      <c r="B2653" s="1"/>
      <c r="C2653" s="1"/>
    </row>
    <row r="2654" spans="2:3" ht="14.1" customHeight="1" x14ac:dyDescent="0.2">
      <c r="B2654" s="1"/>
      <c r="C2654" s="1"/>
    </row>
    <row r="2655" spans="2:3" ht="14.1" customHeight="1" x14ac:dyDescent="0.2">
      <c r="B2655" s="1"/>
      <c r="C2655" s="1"/>
    </row>
    <row r="2656" spans="2:3" ht="14.1" customHeight="1" x14ac:dyDescent="0.2">
      <c r="B2656" s="1"/>
      <c r="C2656" s="1"/>
    </row>
    <row r="2657" spans="2:3" ht="14.1" customHeight="1" x14ac:dyDescent="0.2">
      <c r="B2657" s="1"/>
      <c r="C2657" s="1"/>
    </row>
    <row r="2658" spans="2:3" ht="14.1" customHeight="1" x14ac:dyDescent="0.2">
      <c r="B2658" s="1"/>
      <c r="C2658" s="1"/>
    </row>
    <row r="2659" spans="2:3" ht="14.1" customHeight="1" x14ac:dyDescent="0.2">
      <c r="B2659" s="1"/>
      <c r="C2659" s="1"/>
    </row>
    <row r="2660" spans="2:3" ht="14.1" customHeight="1" x14ac:dyDescent="0.2">
      <c r="B2660" s="1"/>
      <c r="C2660" s="1"/>
    </row>
    <row r="2661" spans="2:3" ht="14.1" customHeight="1" x14ac:dyDescent="0.2">
      <c r="B2661" s="1"/>
      <c r="C2661" s="1"/>
    </row>
    <row r="2662" spans="2:3" ht="14.1" customHeight="1" x14ac:dyDescent="0.2">
      <c r="B2662" s="1"/>
      <c r="C2662" s="1"/>
    </row>
    <row r="2663" spans="2:3" ht="14.1" customHeight="1" x14ac:dyDescent="0.2">
      <c r="B2663" s="1"/>
      <c r="C2663" s="1"/>
    </row>
    <row r="2664" spans="2:3" ht="14.1" customHeight="1" x14ac:dyDescent="0.2">
      <c r="B2664" s="1"/>
      <c r="C2664" s="1"/>
    </row>
    <row r="2665" spans="2:3" ht="14.1" customHeight="1" x14ac:dyDescent="0.2">
      <c r="B2665" s="1"/>
      <c r="C2665" s="1"/>
    </row>
    <row r="2666" spans="2:3" ht="14.1" customHeight="1" x14ac:dyDescent="0.2">
      <c r="B2666" s="1"/>
      <c r="C2666" s="1"/>
    </row>
    <row r="2667" spans="2:3" ht="14.1" customHeight="1" x14ac:dyDescent="0.2">
      <c r="B2667" s="1"/>
      <c r="C2667" s="1"/>
    </row>
    <row r="2668" spans="2:3" ht="14.1" customHeight="1" x14ac:dyDescent="0.2">
      <c r="B2668" s="1"/>
      <c r="C2668" s="1"/>
    </row>
    <row r="2669" spans="2:3" ht="14.1" customHeight="1" x14ac:dyDescent="0.2">
      <c r="B2669" s="1"/>
      <c r="C2669" s="1"/>
    </row>
    <row r="2670" spans="2:3" ht="14.1" customHeight="1" x14ac:dyDescent="0.2">
      <c r="B2670" s="1"/>
      <c r="C2670" s="1"/>
    </row>
    <row r="2671" spans="2:3" ht="14.1" customHeight="1" x14ac:dyDescent="0.2">
      <c r="B2671" s="1"/>
      <c r="C2671" s="1"/>
    </row>
    <row r="2672" spans="2:3" ht="14.1" customHeight="1" x14ac:dyDescent="0.2">
      <c r="B2672" s="1"/>
      <c r="C2672" s="1"/>
    </row>
    <row r="2673" spans="2:3" ht="14.1" customHeight="1" x14ac:dyDescent="0.2">
      <c r="B2673" s="1"/>
      <c r="C2673" s="1"/>
    </row>
    <row r="2674" spans="2:3" ht="14.1" customHeight="1" x14ac:dyDescent="0.2">
      <c r="B2674" s="1"/>
      <c r="C2674" s="1"/>
    </row>
    <row r="2675" spans="2:3" ht="14.1" customHeight="1" x14ac:dyDescent="0.2">
      <c r="B2675" s="1"/>
      <c r="C2675" s="1"/>
    </row>
    <row r="2676" spans="2:3" ht="14.1" customHeight="1" x14ac:dyDescent="0.2">
      <c r="B2676" s="1"/>
      <c r="C2676" s="1"/>
    </row>
    <row r="2677" spans="2:3" ht="14.1" customHeight="1" x14ac:dyDescent="0.2">
      <c r="B2677" s="1"/>
      <c r="C2677" s="1"/>
    </row>
    <row r="2678" spans="2:3" ht="14.1" customHeight="1" x14ac:dyDescent="0.2">
      <c r="B2678" s="1"/>
      <c r="C2678" s="1"/>
    </row>
    <row r="2679" spans="2:3" ht="14.1" customHeight="1" x14ac:dyDescent="0.2">
      <c r="B2679" s="1"/>
      <c r="C2679" s="1"/>
    </row>
    <row r="2680" spans="2:3" ht="14.1" customHeight="1" x14ac:dyDescent="0.2">
      <c r="B2680" s="1"/>
      <c r="C2680" s="1"/>
    </row>
    <row r="2681" spans="2:3" ht="14.1" customHeight="1" x14ac:dyDescent="0.2">
      <c r="B2681" s="1"/>
      <c r="C2681" s="1"/>
    </row>
    <row r="2682" spans="2:3" ht="14.1" customHeight="1" x14ac:dyDescent="0.2">
      <c r="B2682" s="1"/>
      <c r="C2682" s="1"/>
    </row>
    <row r="2683" spans="2:3" ht="14.1" customHeight="1" x14ac:dyDescent="0.2">
      <c r="B2683" s="1"/>
      <c r="C2683" s="1"/>
    </row>
    <row r="2684" spans="2:3" ht="14.1" customHeight="1" x14ac:dyDescent="0.2">
      <c r="B2684" s="1"/>
      <c r="C2684" s="1"/>
    </row>
    <row r="2685" spans="2:3" ht="14.1" customHeight="1" x14ac:dyDescent="0.2">
      <c r="B2685" s="1"/>
      <c r="C2685" s="1"/>
    </row>
    <row r="2686" spans="2:3" ht="14.1" customHeight="1" x14ac:dyDescent="0.2">
      <c r="B2686" s="1"/>
      <c r="C2686" s="1"/>
    </row>
    <row r="2687" spans="2:3" ht="14.1" customHeight="1" x14ac:dyDescent="0.2">
      <c r="B2687" s="1"/>
      <c r="C2687" s="1"/>
    </row>
    <row r="2688" spans="2:3" ht="14.1" customHeight="1" x14ac:dyDescent="0.2">
      <c r="B2688" s="1"/>
      <c r="C2688" s="1"/>
    </row>
    <row r="2689" spans="2:3" ht="14.1" customHeight="1" x14ac:dyDescent="0.2">
      <c r="B2689" s="1"/>
      <c r="C2689" s="1"/>
    </row>
    <row r="2690" spans="2:3" ht="14.1" customHeight="1" x14ac:dyDescent="0.2">
      <c r="B2690" s="1"/>
      <c r="C2690" s="1"/>
    </row>
    <row r="2691" spans="2:3" ht="14.1" customHeight="1" x14ac:dyDescent="0.2">
      <c r="B2691" s="1"/>
      <c r="C2691" s="1"/>
    </row>
    <row r="2692" spans="2:3" ht="14.1" customHeight="1" x14ac:dyDescent="0.2">
      <c r="B2692" s="1"/>
      <c r="C2692" s="1"/>
    </row>
    <row r="2693" spans="2:3" ht="14.1" customHeight="1" x14ac:dyDescent="0.2">
      <c r="B2693" s="1"/>
      <c r="C2693" s="1"/>
    </row>
    <row r="2694" spans="2:3" ht="14.1" customHeight="1" x14ac:dyDescent="0.2">
      <c r="B2694" s="1"/>
      <c r="C2694" s="1"/>
    </row>
    <row r="2695" spans="2:3" ht="14.1" customHeight="1" x14ac:dyDescent="0.2">
      <c r="B2695" s="1"/>
      <c r="C2695" s="1"/>
    </row>
    <row r="2696" spans="2:3" ht="14.1" customHeight="1" x14ac:dyDescent="0.2">
      <c r="B2696" s="1"/>
      <c r="C2696" s="1"/>
    </row>
    <row r="2697" spans="2:3" ht="14.1" customHeight="1" x14ac:dyDescent="0.2">
      <c r="B2697" s="1"/>
      <c r="C2697" s="1"/>
    </row>
    <row r="2698" spans="2:3" ht="14.1" customHeight="1" x14ac:dyDescent="0.2">
      <c r="B2698" s="1"/>
      <c r="C2698" s="1"/>
    </row>
    <row r="2699" spans="2:3" ht="14.1" customHeight="1" x14ac:dyDescent="0.2">
      <c r="B2699" s="1"/>
      <c r="C2699" s="1"/>
    </row>
    <row r="2700" spans="2:3" ht="14.1" customHeight="1" x14ac:dyDescent="0.2">
      <c r="B2700" s="1"/>
      <c r="C2700" s="1"/>
    </row>
    <row r="2701" spans="2:3" ht="14.1" customHeight="1" x14ac:dyDescent="0.2">
      <c r="B2701" s="1"/>
      <c r="C2701" s="1"/>
    </row>
    <row r="2702" spans="2:3" ht="14.1" customHeight="1" x14ac:dyDescent="0.2">
      <c r="B2702" s="1"/>
      <c r="C2702" s="1"/>
    </row>
    <row r="2703" spans="2:3" ht="14.1" customHeight="1" x14ac:dyDescent="0.2">
      <c r="B2703" s="1"/>
      <c r="C2703" s="1"/>
    </row>
    <row r="2704" spans="2:3" ht="14.1" customHeight="1" x14ac:dyDescent="0.2">
      <c r="B2704" s="1"/>
      <c r="C2704" s="1"/>
    </row>
    <row r="2705" spans="2:3" ht="14.1" customHeight="1" x14ac:dyDescent="0.2">
      <c r="B2705" s="1"/>
      <c r="C2705" s="1"/>
    </row>
    <row r="2706" spans="2:3" ht="14.1" customHeight="1" x14ac:dyDescent="0.2">
      <c r="B2706" s="1"/>
      <c r="C2706" s="1"/>
    </row>
    <row r="2707" spans="2:3" ht="14.1" customHeight="1" x14ac:dyDescent="0.2">
      <c r="B2707" s="1"/>
      <c r="C2707" s="1"/>
    </row>
    <row r="2708" spans="2:3" ht="14.1" customHeight="1" x14ac:dyDescent="0.2">
      <c r="B2708" s="1"/>
      <c r="C2708" s="1"/>
    </row>
    <row r="2709" spans="2:3" ht="14.1" customHeight="1" x14ac:dyDescent="0.2">
      <c r="B2709" s="1"/>
      <c r="C2709" s="1"/>
    </row>
    <row r="2710" spans="2:3" ht="14.1" customHeight="1" x14ac:dyDescent="0.2">
      <c r="B2710" s="1"/>
      <c r="C2710" s="1"/>
    </row>
    <row r="2711" spans="2:3" ht="14.1" customHeight="1" x14ac:dyDescent="0.2">
      <c r="B2711" s="1"/>
      <c r="C2711" s="1"/>
    </row>
    <row r="2712" spans="2:3" ht="14.1" customHeight="1" x14ac:dyDescent="0.2">
      <c r="B2712" s="1"/>
      <c r="C2712" s="1"/>
    </row>
    <row r="2713" spans="2:3" ht="14.1" customHeight="1" x14ac:dyDescent="0.2">
      <c r="B2713" s="1"/>
      <c r="C2713" s="1"/>
    </row>
    <row r="2714" spans="2:3" ht="14.1" customHeight="1" x14ac:dyDescent="0.2">
      <c r="B2714" s="1"/>
      <c r="C2714" s="1"/>
    </row>
    <row r="2715" spans="2:3" ht="14.1" customHeight="1" x14ac:dyDescent="0.2">
      <c r="B2715" s="1"/>
      <c r="C2715" s="1"/>
    </row>
    <row r="2716" spans="2:3" ht="14.1" customHeight="1" x14ac:dyDescent="0.2">
      <c r="B2716" s="1"/>
      <c r="C2716" s="1"/>
    </row>
    <row r="2717" spans="2:3" ht="14.1" customHeight="1" x14ac:dyDescent="0.2">
      <c r="B2717" s="1"/>
      <c r="C2717" s="1"/>
    </row>
    <row r="2718" spans="2:3" ht="14.1" customHeight="1" x14ac:dyDescent="0.2">
      <c r="B2718" s="1"/>
      <c r="C2718" s="1"/>
    </row>
    <row r="2719" spans="2:3" ht="14.1" customHeight="1" x14ac:dyDescent="0.2">
      <c r="B2719" s="1"/>
      <c r="C2719" s="1"/>
    </row>
    <row r="2720" spans="2:3" ht="14.1" customHeight="1" x14ac:dyDescent="0.2">
      <c r="B2720" s="1"/>
      <c r="C2720" s="1"/>
    </row>
    <row r="2721" spans="2:3" ht="14.1" customHeight="1" x14ac:dyDescent="0.2">
      <c r="B2721" s="1"/>
      <c r="C2721" s="1"/>
    </row>
    <row r="2722" spans="2:3" ht="14.1" customHeight="1" x14ac:dyDescent="0.2">
      <c r="B2722" s="1"/>
      <c r="C2722" s="1"/>
    </row>
    <row r="2723" spans="2:3" ht="14.1" customHeight="1" x14ac:dyDescent="0.2">
      <c r="B2723" s="1"/>
      <c r="C2723" s="1"/>
    </row>
    <row r="2724" spans="2:3" ht="14.1" customHeight="1" x14ac:dyDescent="0.2">
      <c r="B2724" s="1"/>
      <c r="C2724" s="1"/>
    </row>
    <row r="2725" spans="2:3" ht="14.1" customHeight="1" x14ac:dyDescent="0.2">
      <c r="B2725" s="1"/>
      <c r="C2725" s="1"/>
    </row>
    <row r="2726" spans="2:3" ht="14.1" customHeight="1" x14ac:dyDescent="0.2">
      <c r="B2726" s="1"/>
      <c r="C2726" s="1"/>
    </row>
    <row r="2727" spans="2:3" ht="14.1" customHeight="1" x14ac:dyDescent="0.2">
      <c r="B2727" s="1"/>
      <c r="C2727" s="1"/>
    </row>
    <row r="2728" spans="2:3" ht="14.1" customHeight="1" x14ac:dyDescent="0.2">
      <c r="B2728" s="1"/>
      <c r="C2728" s="1"/>
    </row>
    <row r="2729" spans="2:3" ht="14.1" customHeight="1" x14ac:dyDescent="0.2">
      <c r="B2729" s="1"/>
      <c r="C2729" s="1"/>
    </row>
    <row r="2730" spans="2:3" ht="14.1" customHeight="1" x14ac:dyDescent="0.2">
      <c r="B2730" s="1"/>
      <c r="C2730" s="1"/>
    </row>
    <row r="2731" spans="2:3" ht="14.1" customHeight="1" x14ac:dyDescent="0.2">
      <c r="B2731" s="1"/>
      <c r="C2731" s="1"/>
    </row>
    <row r="2732" spans="2:3" ht="14.1" customHeight="1" x14ac:dyDescent="0.2">
      <c r="B2732" s="1"/>
      <c r="C2732" s="1"/>
    </row>
    <row r="2733" spans="2:3" ht="14.1" customHeight="1" x14ac:dyDescent="0.2">
      <c r="B2733" s="1"/>
      <c r="C2733" s="1"/>
    </row>
    <row r="2734" spans="2:3" ht="14.1" customHeight="1" x14ac:dyDescent="0.2">
      <c r="B2734" s="1"/>
      <c r="C2734" s="1"/>
    </row>
    <row r="2735" spans="2:3" ht="14.1" customHeight="1" x14ac:dyDescent="0.2">
      <c r="B2735" s="1"/>
      <c r="C2735" s="1"/>
    </row>
    <row r="2736" spans="2:3" ht="14.1" customHeight="1" x14ac:dyDescent="0.2">
      <c r="B2736" s="1"/>
      <c r="C2736" s="1"/>
    </row>
    <row r="2737" spans="2:3" ht="14.1" customHeight="1" x14ac:dyDescent="0.2">
      <c r="B2737" s="1"/>
      <c r="C2737" s="1"/>
    </row>
    <row r="2738" spans="2:3" ht="14.1" customHeight="1" x14ac:dyDescent="0.2">
      <c r="B2738" s="1"/>
      <c r="C2738" s="1"/>
    </row>
    <row r="2739" spans="2:3" ht="14.1" customHeight="1" x14ac:dyDescent="0.2">
      <c r="B2739" s="1"/>
      <c r="C2739" s="1"/>
    </row>
    <row r="2740" spans="2:3" ht="14.1" customHeight="1" x14ac:dyDescent="0.2">
      <c r="B2740" s="1"/>
      <c r="C2740" s="1"/>
    </row>
    <row r="2741" spans="2:3" ht="14.1" customHeight="1" x14ac:dyDescent="0.2">
      <c r="B2741" s="1"/>
      <c r="C2741" s="1"/>
    </row>
    <row r="2742" spans="2:3" ht="14.1" customHeight="1" x14ac:dyDescent="0.2">
      <c r="B2742" s="1"/>
      <c r="C2742" s="1"/>
    </row>
    <row r="2743" spans="2:3" ht="14.1" customHeight="1" x14ac:dyDescent="0.2">
      <c r="B2743" s="1"/>
      <c r="C2743" s="1"/>
    </row>
    <row r="2744" spans="2:3" ht="14.1" customHeight="1" x14ac:dyDescent="0.2">
      <c r="B2744" s="1"/>
      <c r="C2744" s="1"/>
    </row>
    <row r="2745" spans="2:3" ht="14.1" customHeight="1" x14ac:dyDescent="0.2">
      <c r="B2745" s="1"/>
      <c r="C2745" s="1"/>
    </row>
    <row r="2746" spans="2:3" ht="14.1" customHeight="1" x14ac:dyDescent="0.2">
      <c r="B2746" s="1"/>
      <c r="C2746" s="1"/>
    </row>
    <row r="2747" spans="2:3" ht="14.1" customHeight="1" x14ac:dyDescent="0.2">
      <c r="B2747" s="1"/>
      <c r="C2747" s="1"/>
    </row>
    <row r="2748" spans="2:3" ht="14.1" customHeight="1" x14ac:dyDescent="0.2">
      <c r="B2748" s="1"/>
      <c r="C2748" s="1"/>
    </row>
    <row r="2749" spans="2:3" ht="14.1" customHeight="1" x14ac:dyDescent="0.2">
      <c r="B2749" s="1"/>
      <c r="C2749" s="1"/>
    </row>
    <row r="2750" spans="2:3" ht="14.1" customHeight="1" x14ac:dyDescent="0.2">
      <c r="B2750" s="1"/>
      <c r="C2750" s="1"/>
    </row>
    <row r="2751" spans="2:3" ht="14.1" customHeight="1" x14ac:dyDescent="0.2">
      <c r="B2751" s="1"/>
      <c r="C2751" s="1"/>
    </row>
    <row r="2752" spans="2:3" ht="14.1" customHeight="1" x14ac:dyDescent="0.2">
      <c r="B2752" s="1"/>
      <c r="C2752" s="1"/>
    </row>
    <row r="2753" spans="2:3" ht="14.1" customHeight="1" x14ac:dyDescent="0.2">
      <c r="B2753" s="1"/>
      <c r="C2753" s="1"/>
    </row>
    <row r="2754" spans="2:3" ht="14.1" customHeight="1" x14ac:dyDescent="0.2">
      <c r="B2754" s="1"/>
      <c r="C2754" s="1"/>
    </row>
    <row r="2755" spans="2:3" ht="14.1" customHeight="1" x14ac:dyDescent="0.2">
      <c r="B2755" s="1"/>
      <c r="C2755" s="1"/>
    </row>
    <row r="2756" spans="2:3" ht="14.1" customHeight="1" x14ac:dyDescent="0.2">
      <c r="B2756" s="1"/>
      <c r="C2756" s="1"/>
    </row>
    <row r="2757" spans="2:3" ht="14.1" customHeight="1" x14ac:dyDescent="0.2">
      <c r="B2757" s="1"/>
      <c r="C2757" s="1"/>
    </row>
    <row r="2758" spans="2:3" ht="14.1" customHeight="1" x14ac:dyDescent="0.2">
      <c r="B2758" s="1"/>
      <c r="C2758" s="1"/>
    </row>
    <row r="2759" spans="2:3" ht="14.1" customHeight="1" x14ac:dyDescent="0.2">
      <c r="B2759" s="1"/>
      <c r="C2759" s="1"/>
    </row>
    <row r="2760" spans="2:3" ht="14.1" customHeight="1" x14ac:dyDescent="0.2">
      <c r="B2760" s="1"/>
      <c r="C2760" s="1"/>
    </row>
    <row r="2761" spans="2:3" ht="14.1" customHeight="1" x14ac:dyDescent="0.2">
      <c r="B2761" s="1"/>
      <c r="C2761" s="1"/>
    </row>
    <row r="2762" spans="2:3" ht="14.1" customHeight="1" x14ac:dyDescent="0.2">
      <c r="B2762" s="1"/>
      <c r="C2762" s="1"/>
    </row>
    <row r="2763" spans="2:3" ht="14.1" customHeight="1" x14ac:dyDescent="0.2">
      <c r="B2763" s="1"/>
      <c r="C2763" s="1"/>
    </row>
    <row r="2764" spans="2:3" ht="14.1" customHeight="1" x14ac:dyDescent="0.2">
      <c r="B2764" s="1"/>
      <c r="C2764" s="1"/>
    </row>
    <row r="2765" spans="2:3" ht="14.1" customHeight="1" x14ac:dyDescent="0.2">
      <c r="B2765" s="1"/>
      <c r="C2765" s="1"/>
    </row>
    <row r="2766" spans="2:3" ht="14.1" customHeight="1" x14ac:dyDescent="0.2">
      <c r="B2766" s="1"/>
      <c r="C2766" s="1"/>
    </row>
    <row r="2767" spans="2:3" ht="14.1" customHeight="1" x14ac:dyDescent="0.2">
      <c r="B2767" s="1"/>
      <c r="C2767" s="1"/>
    </row>
    <row r="2768" spans="2:3" ht="14.1" customHeight="1" x14ac:dyDescent="0.2">
      <c r="B2768" s="1"/>
      <c r="C2768" s="1"/>
    </row>
  </sheetData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4">
    <tabColor rgb="FFFFEBEB"/>
  </sheetPr>
  <dimension ref="A1:E3012"/>
  <sheetViews>
    <sheetView showGridLines="0" defaultGridColor="0" colorId="8" zoomScale="150" zoomScaleNormal="150" zoomScaleSheetLayoutView="100" workbookViewId="0">
      <selection activeCell="H15" sqref="H15"/>
    </sheetView>
  </sheetViews>
  <sheetFormatPr baseColWidth="10" defaultColWidth="30.28515625" defaultRowHeight="12.75" x14ac:dyDescent="0.2"/>
  <cols>
    <col min="1" max="1" width="2.28515625" style="5" customWidth="1"/>
    <col min="2" max="2" width="10.85546875" style="5" customWidth="1"/>
    <col min="3" max="3" width="49.140625" style="5" customWidth="1"/>
    <col min="4" max="4" width="8.7109375" style="5" bestFit="1" customWidth="1"/>
    <col min="5" max="5" width="9" style="5" bestFit="1" customWidth="1"/>
    <col min="6" max="6" width="2.7109375" style="5" bestFit="1" customWidth="1"/>
    <col min="7" max="16384" width="30.28515625" style="5"/>
  </cols>
  <sheetData>
    <row r="1" spans="1:5" ht="12.95" customHeight="1" x14ac:dyDescent="0.25">
      <c r="A1" s="334" t="s">
        <v>363</v>
      </c>
      <c r="B1" s="334"/>
      <c r="C1" s="334"/>
      <c r="D1" s="334"/>
      <c r="E1" s="334"/>
    </row>
    <row r="2" spans="1:5" ht="13.5" x14ac:dyDescent="0.2">
      <c r="A2" s="324" t="s">
        <v>811</v>
      </c>
      <c r="B2" s="324"/>
      <c r="C2" s="324"/>
      <c r="D2" s="324"/>
      <c r="E2" s="324"/>
    </row>
    <row r="3" spans="1:5" ht="3" customHeight="1" x14ac:dyDescent="0.2">
      <c r="A3" s="5" t="s">
        <v>812</v>
      </c>
      <c r="B3" s="16"/>
      <c r="C3" s="16"/>
    </row>
    <row r="4" spans="1:5" ht="9.9499999999999993" customHeight="1" x14ac:dyDescent="0.25">
      <c r="A4" s="338" t="s">
        <v>235</v>
      </c>
      <c r="B4" s="339"/>
      <c r="C4" s="328" t="s">
        <v>359</v>
      </c>
      <c r="D4" s="329" t="s">
        <v>276</v>
      </c>
      <c r="E4" s="326" t="s">
        <v>227</v>
      </c>
    </row>
    <row r="5" spans="1:5" ht="9.9499999999999993" customHeight="1" x14ac:dyDescent="0.2">
      <c r="A5" s="351" t="s">
        <v>233</v>
      </c>
      <c r="B5" s="352"/>
      <c r="C5" s="310"/>
      <c r="D5" s="349"/>
      <c r="E5" s="350"/>
    </row>
    <row r="6" spans="1:5" ht="12.95" customHeight="1" thickBot="1" x14ac:dyDescent="0.25">
      <c r="A6" s="293"/>
      <c r="B6" s="293" t="s">
        <v>305</v>
      </c>
      <c r="C6" s="293"/>
      <c r="D6" s="178">
        <v>4606079.7315540053</v>
      </c>
      <c r="E6" s="178">
        <v>2223870.058931001</v>
      </c>
    </row>
    <row r="7" spans="1:5" ht="10.5" customHeight="1" thickTop="1" x14ac:dyDescent="0.2">
      <c r="A7" s="155"/>
      <c r="B7" s="155" t="s">
        <v>59</v>
      </c>
      <c r="C7" s="128" t="s">
        <v>606</v>
      </c>
      <c r="D7" s="166">
        <v>3325199.3800000018</v>
      </c>
      <c r="E7" s="156">
        <v>1168360.3119719999</v>
      </c>
    </row>
    <row r="8" spans="1:5" ht="10.5" customHeight="1" x14ac:dyDescent="0.2">
      <c r="A8" s="130"/>
      <c r="B8" s="130" t="s">
        <v>176</v>
      </c>
      <c r="C8" s="128" t="s">
        <v>608</v>
      </c>
      <c r="D8" s="167">
        <v>265237.99200000003</v>
      </c>
      <c r="E8" s="158">
        <v>435666.15101000003</v>
      </c>
    </row>
    <row r="9" spans="1:5" ht="10.5" customHeight="1" x14ac:dyDescent="0.2">
      <c r="A9" s="130"/>
      <c r="B9" s="130" t="s">
        <v>175</v>
      </c>
      <c r="C9" s="128" t="s">
        <v>609</v>
      </c>
      <c r="D9" s="167">
        <v>741329.49999999977</v>
      </c>
      <c r="E9" s="158">
        <v>283548.33044199995</v>
      </c>
    </row>
    <row r="10" spans="1:5" ht="10.5" customHeight="1" x14ac:dyDescent="0.2">
      <c r="A10" s="130"/>
      <c r="B10" s="130" t="s">
        <v>174</v>
      </c>
      <c r="C10" s="128" t="s">
        <v>607</v>
      </c>
      <c r="D10" s="167">
        <v>140931.32</v>
      </c>
      <c r="E10" s="158">
        <v>78239.509369000007</v>
      </c>
    </row>
    <row r="11" spans="1:5" ht="10.5" customHeight="1" x14ac:dyDescent="0.2">
      <c r="A11" s="130"/>
      <c r="B11" s="130" t="s">
        <v>180</v>
      </c>
      <c r="C11" s="128" t="s">
        <v>612</v>
      </c>
      <c r="D11" s="167">
        <v>6422.68</v>
      </c>
      <c r="E11" s="158">
        <v>28713.389764000003</v>
      </c>
    </row>
    <row r="12" spans="1:5" ht="10.5" customHeight="1" x14ac:dyDescent="0.2">
      <c r="A12" s="130"/>
      <c r="B12" s="130" t="s">
        <v>187</v>
      </c>
      <c r="C12" s="128" t="s">
        <v>613</v>
      </c>
      <c r="D12" s="167">
        <v>12793.783559999994</v>
      </c>
      <c r="E12" s="158">
        <v>24155.144835999992</v>
      </c>
    </row>
    <row r="13" spans="1:5" ht="10.5" customHeight="1" x14ac:dyDescent="0.2">
      <c r="A13" s="130"/>
      <c r="B13" s="130" t="s">
        <v>76</v>
      </c>
      <c r="C13" s="128" t="s">
        <v>627</v>
      </c>
      <c r="D13" s="167">
        <v>3637.0466480000014</v>
      </c>
      <c r="E13" s="158">
        <v>16833.894031000007</v>
      </c>
    </row>
    <row r="14" spans="1:5" ht="10.5" customHeight="1" x14ac:dyDescent="0.2">
      <c r="A14" s="130"/>
      <c r="B14" s="130" t="s">
        <v>73</v>
      </c>
      <c r="C14" s="128" t="s">
        <v>624</v>
      </c>
      <c r="D14" s="167">
        <v>6694.03</v>
      </c>
      <c r="E14" s="158">
        <v>15400.693695</v>
      </c>
    </row>
    <row r="15" spans="1:5" ht="10.5" customHeight="1" x14ac:dyDescent="0.2">
      <c r="A15" s="130"/>
      <c r="B15" s="130" t="s">
        <v>194</v>
      </c>
      <c r="C15" s="128" t="s">
        <v>584</v>
      </c>
      <c r="D15" s="167">
        <v>9692.7349910000012</v>
      </c>
      <c r="E15" s="158">
        <v>13020.681833000001</v>
      </c>
    </row>
    <row r="16" spans="1:5" ht="10.5" customHeight="1" x14ac:dyDescent="0.2">
      <c r="A16" s="130"/>
      <c r="B16" s="130" t="s">
        <v>26</v>
      </c>
      <c r="C16" s="128" t="s">
        <v>635</v>
      </c>
      <c r="D16" s="167">
        <v>6482.9158819999993</v>
      </c>
      <c r="E16" s="158">
        <v>12425.682820999999</v>
      </c>
    </row>
    <row r="17" spans="1:5" ht="10.5" customHeight="1" x14ac:dyDescent="0.2">
      <c r="A17" s="160"/>
      <c r="B17" s="160"/>
      <c r="C17" s="174" t="s">
        <v>207</v>
      </c>
      <c r="D17" s="162">
        <v>87658.348473003134</v>
      </c>
      <c r="E17" s="162">
        <v>147506.26915800129</v>
      </c>
    </row>
    <row r="18" spans="1:5" ht="12.95" customHeight="1" thickBot="1" x14ac:dyDescent="0.25">
      <c r="A18" s="293"/>
      <c r="B18" s="293" t="s">
        <v>262</v>
      </c>
      <c r="C18" s="293"/>
      <c r="D18" s="178">
        <v>941717.42017100053</v>
      </c>
      <c r="E18" s="178">
        <v>1149598.217526</v>
      </c>
    </row>
    <row r="19" spans="1:5" ht="10.5" customHeight="1" thickTop="1" x14ac:dyDescent="0.2">
      <c r="A19" s="175"/>
      <c r="B19" s="155" t="s">
        <v>352</v>
      </c>
      <c r="C19" s="128" t="s">
        <v>611</v>
      </c>
      <c r="D19" s="166">
        <v>133091.223</v>
      </c>
      <c r="E19" s="156">
        <v>132427.711946</v>
      </c>
    </row>
    <row r="20" spans="1:5" ht="10.5" customHeight="1" x14ac:dyDescent="0.2">
      <c r="A20" s="176"/>
      <c r="B20" s="130" t="s">
        <v>178</v>
      </c>
      <c r="C20" s="128" t="s">
        <v>780</v>
      </c>
      <c r="D20" s="167">
        <v>172127.66999999998</v>
      </c>
      <c r="E20" s="158">
        <v>112027.77192700001</v>
      </c>
    </row>
    <row r="21" spans="1:5" ht="10.5" customHeight="1" x14ac:dyDescent="0.2">
      <c r="A21" s="176"/>
      <c r="B21" s="130" t="s">
        <v>175</v>
      </c>
      <c r="C21" s="128" t="s">
        <v>609</v>
      </c>
      <c r="D21" s="167">
        <v>252507.41999999998</v>
      </c>
      <c r="E21" s="158">
        <v>102752.492262</v>
      </c>
    </row>
    <row r="22" spans="1:5" ht="10.5" customHeight="1" x14ac:dyDescent="0.2">
      <c r="A22" s="176"/>
      <c r="B22" s="130" t="s">
        <v>186</v>
      </c>
      <c r="C22" s="128" t="s">
        <v>620</v>
      </c>
      <c r="D22" s="167">
        <v>24628.382847999997</v>
      </c>
      <c r="E22" s="158">
        <v>76458.386064999999</v>
      </c>
    </row>
    <row r="23" spans="1:5" ht="10.5" customHeight="1" x14ac:dyDescent="0.2">
      <c r="A23" s="176"/>
      <c r="B23" s="130" t="s">
        <v>185</v>
      </c>
      <c r="C23" s="128" t="s">
        <v>621</v>
      </c>
      <c r="D23" s="167">
        <v>24700.623980000008</v>
      </c>
      <c r="E23" s="158">
        <v>74431.27509000001</v>
      </c>
    </row>
    <row r="24" spans="1:5" ht="10.5" customHeight="1" x14ac:dyDescent="0.2">
      <c r="A24" s="176"/>
      <c r="B24" s="130" t="s">
        <v>180</v>
      </c>
      <c r="C24" s="128" t="s">
        <v>612</v>
      </c>
      <c r="D24" s="167">
        <v>15887.0484</v>
      </c>
      <c r="E24" s="158">
        <v>67878.759250999996</v>
      </c>
    </row>
    <row r="25" spans="1:5" ht="10.5" customHeight="1" x14ac:dyDescent="0.2">
      <c r="A25" s="176"/>
      <c r="B25" s="130" t="s">
        <v>86</v>
      </c>
      <c r="C25" s="128" t="s">
        <v>622</v>
      </c>
      <c r="D25" s="167">
        <v>10665.951605000002</v>
      </c>
      <c r="E25" s="158">
        <v>65680.669114000018</v>
      </c>
    </row>
    <row r="26" spans="1:5" ht="10.5" customHeight="1" x14ac:dyDescent="0.2">
      <c r="A26" s="176"/>
      <c r="B26" s="130" t="s">
        <v>182</v>
      </c>
      <c r="C26" s="128" t="s">
        <v>614</v>
      </c>
      <c r="D26" s="167">
        <v>15199.600000000008</v>
      </c>
      <c r="E26" s="158">
        <v>61348.354518000007</v>
      </c>
    </row>
    <row r="27" spans="1:5" ht="10.5" customHeight="1" x14ac:dyDescent="0.2">
      <c r="A27" s="176"/>
      <c r="B27" s="130" t="s">
        <v>59</v>
      </c>
      <c r="C27" s="128" t="s">
        <v>606</v>
      </c>
      <c r="D27" s="167">
        <v>85836.01</v>
      </c>
      <c r="E27" s="158">
        <v>28832.561151000002</v>
      </c>
    </row>
    <row r="28" spans="1:5" ht="10.5" customHeight="1" x14ac:dyDescent="0.2">
      <c r="A28" s="176"/>
      <c r="B28" s="130" t="s">
        <v>63</v>
      </c>
      <c r="C28" s="128" t="s">
        <v>634</v>
      </c>
      <c r="D28" s="167">
        <v>22606.482968999997</v>
      </c>
      <c r="E28" s="158">
        <v>26092.200343</v>
      </c>
    </row>
    <row r="29" spans="1:5" ht="10.5" customHeight="1" x14ac:dyDescent="0.2">
      <c r="A29" s="176"/>
      <c r="B29" s="130" t="s">
        <v>323</v>
      </c>
      <c r="C29" s="128" t="s">
        <v>549</v>
      </c>
      <c r="D29" s="167">
        <v>8636.0782150000014</v>
      </c>
      <c r="E29" s="158">
        <v>24812.355022999993</v>
      </c>
    </row>
    <row r="30" spans="1:5" ht="10.5" customHeight="1" x14ac:dyDescent="0.2">
      <c r="A30" s="176"/>
      <c r="B30" s="130" t="s">
        <v>66</v>
      </c>
      <c r="C30" s="128" t="s">
        <v>563</v>
      </c>
      <c r="D30" s="167">
        <v>997.9629699999997</v>
      </c>
      <c r="E30" s="158">
        <v>18989.70506199999</v>
      </c>
    </row>
    <row r="31" spans="1:5" ht="10.5" customHeight="1" x14ac:dyDescent="0.2">
      <c r="A31" s="176"/>
      <c r="B31" s="130" t="s">
        <v>41</v>
      </c>
      <c r="C31" s="128" t="s">
        <v>649</v>
      </c>
      <c r="D31" s="167">
        <v>13156.243566000001</v>
      </c>
      <c r="E31" s="158">
        <v>16460.317791000001</v>
      </c>
    </row>
    <row r="32" spans="1:5" ht="10.5" customHeight="1" x14ac:dyDescent="0.2">
      <c r="A32" s="176"/>
      <c r="B32" s="130" t="s">
        <v>174</v>
      </c>
      <c r="C32" s="128" t="s">
        <v>607</v>
      </c>
      <c r="D32" s="167">
        <v>26706.75</v>
      </c>
      <c r="E32" s="158">
        <v>15187.699382999999</v>
      </c>
    </row>
    <row r="33" spans="1:5" ht="10.5" customHeight="1" x14ac:dyDescent="0.2">
      <c r="A33" s="130"/>
      <c r="B33" s="130" t="s">
        <v>179</v>
      </c>
      <c r="C33" s="128" t="s">
        <v>588</v>
      </c>
      <c r="D33" s="167">
        <v>4819.3961769999978</v>
      </c>
      <c r="E33" s="158">
        <v>13712.636509999991</v>
      </c>
    </row>
    <row r="34" spans="1:5" ht="10.5" customHeight="1" x14ac:dyDescent="0.2">
      <c r="A34" s="160"/>
      <c r="B34" s="160"/>
      <c r="C34" s="174" t="s">
        <v>207</v>
      </c>
      <c r="D34" s="162">
        <v>130150.57644100056</v>
      </c>
      <c r="E34" s="162">
        <v>312505.32208999991</v>
      </c>
    </row>
    <row r="35" spans="1:5" ht="12.95" customHeight="1" thickBot="1" x14ac:dyDescent="0.25">
      <c r="A35" s="293"/>
      <c r="B35" s="293" t="s">
        <v>219</v>
      </c>
      <c r="C35" s="293"/>
      <c r="D35" s="178">
        <v>1659557.8372990002</v>
      </c>
      <c r="E35" s="178">
        <v>1081480.1891460002</v>
      </c>
    </row>
    <row r="36" spans="1:5" ht="10.5" customHeight="1" thickTop="1" x14ac:dyDescent="0.2">
      <c r="A36" s="155"/>
      <c r="B36" s="155" t="s">
        <v>174</v>
      </c>
      <c r="C36" s="128" t="s">
        <v>607</v>
      </c>
      <c r="D36" s="166">
        <v>1130019.0610000002</v>
      </c>
      <c r="E36" s="156">
        <v>579957.88584600028</v>
      </c>
    </row>
    <row r="37" spans="1:5" ht="10.5" customHeight="1" x14ac:dyDescent="0.2">
      <c r="A37" s="130"/>
      <c r="B37" s="130" t="s">
        <v>176</v>
      </c>
      <c r="C37" s="128" t="s">
        <v>608</v>
      </c>
      <c r="D37" s="167">
        <v>104091.81000000001</v>
      </c>
      <c r="E37" s="158">
        <v>158639.25490400003</v>
      </c>
    </row>
    <row r="38" spans="1:5" ht="10.5" customHeight="1" x14ac:dyDescent="0.2">
      <c r="A38" s="130"/>
      <c r="B38" s="130" t="s">
        <v>187</v>
      </c>
      <c r="C38" s="128" t="s">
        <v>613</v>
      </c>
      <c r="D38" s="167">
        <v>54744.417671999989</v>
      </c>
      <c r="E38" s="158">
        <v>88881.002601</v>
      </c>
    </row>
    <row r="39" spans="1:5" ht="10.5" customHeight="1" x14ac:dyDescent="0.2">
      <c r="A39" s="130"/>
      <c r="B39" s="130" t="s">
        <v>178</v>
      </c>
      <c r="C39" s="128" t="s">
        <v>780</v>
      </c>
      <c r="D39" s="167">
        <v>112426.39599999998</v>
      </c>
      <c r="E39" s="158">
        <v>68281.304836999974</v>
      </c>
    </row>
    <row r="40" spans="1:5" ht="10.5" customHeight="1" x14ac:dyDescent="0.2">
      <c r="A40" s="130"/>
      <c r="B40" s="130" t="s">
        <v>170</v>
      </c>
      <c r="C40" s="128" t="s">
        <v>617</v>
      </c>
      <c r="D40" s="167">
        <v>98895.354000000007</v>
      </c>
      <c r="E40" s="158">
        <v>53076.127679999976</v>
      </c>
    </row>
    <row r="41" spans="1:5" ht="10.5" customHeight="1" x14ac:dyDescent="0.2">
      <c r="A41" s="130"/>
      <c r="B41" s="130" t="s">
        <v>169</v>
      </c>
      <c r="C41" s="128" t="s">
        <v>512</v>
      </c>
      <c r="D41" s="167">
        <v>52957.557999999997</v>
      </c>
      <c r="E41" s="158">
        <v>30477.958455999993</v>
      </c>
    </row>
    <row r="42" spans="1:5" ht="10.5" customHeight="1" x14ac:dyDescent="0.2">
      <c r="A42" s="130"/>
      <c r="B42" s="130" t="s">
        <v>340</v>
      </c>
      <c r="C42" s="128" t="s">
        <v>494</v>
      </c>
      <c r="D42" s="167">
        <v>30128.566000000017</v>
      </c>
      <c r="E42" s="158">
        <v>23112.98516099999</v>
      </c>
    </row>
    <row r="43" spans="1:5" ht="10.5" customHeight="1" x14ac:dyDescent="0.2">
      <c r="A43" s="130"/>
      <c r="B43" s="130" t="s">
        <v>21</v>
      </c>
      <c r="C43" s="128" t="s">
        <v>596</v>
      </c>
      <c r="D43" s="167">
        <v>16540.447999999997</v>
      </c>
      <c r="E43" s="158">
        <v>15017.996294999999</v>
      </c>
    </row>
    <row r="44" spans="1:5" ht="10.5" customHeight="1" x14ac:dyDescent="0.2">
      <c r="A44" s="130"/>
      <c r="B44" s="130" t="s">
        <v>125</v>
      </c>
      <c r="C44" s="128" t="s">
        <v>668</v>
      </c>
      <c r="D44" s="167">
        <v>19948.114999999998</v>
      </c>
      <c r="E44" s="158">
        <v>8989.4777710000017</v>
      </c>
    </row>
    <row r="45" spans="1:5" ht="10.5" customHeight="1" x14ac:dyDescent="0.2">
      <c r="A45" s="130"/>
      <c r="B45" s="130" t="s">
        <v>184</v>
      </c>
      <c r="C45" s="128" t="s">
        <v>571</v>
      </c>
      <c r="D45" s="167">
        <v>13389.187</v>
      </c>
      <c r="E45" s="158">
        <v>8513.1928740000021</v>
      </c>
    </row>
    <row r="46" spans="1:5" ht="10.5" customHeight="1" x14ac:dyDescent="0.2">
      <c r="A46" s="160"/>
      <c r="B46" s="160"/>
      <c r="C46" s="174" t="s">
        <v>207</v>
      </c>
      <c r="D46" s="162">
        <v>26416.924627</v>
      </c>
      <c r="E46" s="162">
        <v>46533.002720999881</v>
      </c>
    </row>
    <row r="47" spans="1:5" ht="12.95" customHeight="1" thickBot="1" x14ac:dyDescent="0.25">
      <c r="A47" s="293"/>
      <c r="B47" s="293" t="s">
        <v>318</v>
      </c>
      <c r="C47" s="293"/>
      <c r="D47" s="179">
        <v>1102313.1861139999</v>
      </c>
      <c r="E47" s="179">
        <v>577699.33607299975</v>
      </c>
    </row>
    <row r="48" spans="1:5" ht="10.5" customHeight="1" thickTop="1" x14ac:dyDescent="0.2">
      <c r="A48" s="155"/>
      <c r="B48" s="155" t="s">
        <v>175</v>
      </c>
      <c r="C48" s="128" t="s">
        <v>609</v>
      </c>
      <c r="D48" s="166">
        <v>934979.15999999992</v>
      </c>
      <c r="E48" s="156">
        <v>427653.96927599999</v>
      </c>
    </row>
    <row r="49" spans="1:5" ht="10.5" customHeight="1" x14ac:dyDescent="0.2">
      <c r="A49" s="130"/>
      <c r="B49" s="130" t="s">
        <v>183</v>
      </c>
      <c r="C49" s="128" t="s">
        <v>618</v>
      </c>
      <c r="D49" s="167">
        <v>86320.718000000008</v>
      </c>
      <c r="E49" s="158">
        <v>52054.283199999998</v>
      </c>
    </row>
    <row r="50" spans="1:5" ht="10.5" customHeight="1" x14ac:dyDescent="0.2">
      <c r="A50" s="130"/>
      <c r="B50" s="130" t="s">
        <v>192</v>
      </c>
      <c r="C50" s="128" t="s">
        <v>619</v>
      </c>
      <c r="D50" s="167">
        <v>41729.281749999995</v>
      </c>
      <c r="E50" s="158">
        <v>48895.830887000011</v>
      </c>
    </row>
    <row r="51" spans="1:5" ht="10.5" customHeight="1" x14ac:dyDescent="0.2">
      <c r="A51" s="130"/>
      <c r="B51" s="130" t="s">
        <v>35</v>
      </c>
      <c r="C51" s="128" t="s">
        <v>639</v>
      </c>
      <c r="D51" s="167">
        <v>13202.450999999995</v>
      </c>
      <c r="E51" s="158">
        <v>10909.439605</v>
      </c>
    </row>
    <row r="52" spans="1:5" ht="10.5" customHeight="1" x14ac:dyDescent="0.2">
      <c r="A52" s="130"/>
      <c r="B52" s="130" t="s">
        <v>414</v>
      </c>
      <c r="C52" s="128" t="s">
        <v>806</v>
      </c>
      <c r="D52" s="167">
        <v>1002.1479999999999</v>
      </c>
      <c r="E52" s="158">
        <v>2971.5212120000001</v>
      </c>
    </row>
    <row r="53" spans="1:5" ht="10.5" customHeight="1" x14ac:dyDescent="0.2">
      <c r="A53" s="130"/>
      <c r="B53" s="130" t="s">
        <v>111</v>
      </c>
      <c r="C53" s="128" t="s">
        <v>508</v>
      </c>
      <c r="D53" s="167">
        <v>940.86212799999987</v>
      </c>
      <c r="E53" s="158">
        <v>2735.4288259999998</v>
      </c>
    </row>
    <row r="54" spans="1:5" ht="10.5" customHeight="1" x14ac:dyDescent="0.2">
      <c r="A54" s="130"/>
      <c r="B54" s="130" t="s">
        <v>31</v>
      </c>
      <c r="C54" s="128" t="s">
        <v>707</v>
      </c>
      <c r="D54" s="167">
        <v>3394.2669999999998</v>
      </c>
      <c r="E54" s="158">
        <v>2509.2304760000002</v>
      </c>
    </row>
    <row r="55" spans="1:5" ht="10.5" customHeight="1" x14ac:dyDescent="0.2">
      <c r="A55" s="130"/>
      <c r="B55" s="130" t="s">
        <v>16</v>
      </c>
      <c r="C55" s="128" t="s">
        <v>682</v>
      </c>
      <c r="D55" s="167">
        <v>6613.56</v>
      </c>
      <c r="E55" s="158">
        <v>2415.9156549999998</v>
      </c>
    </row>
    <row r="56" spans="1:5" ht="10.5" customHeight="1" x14ac:dyDescent="0.2">
      <c r="A56" s="130"/>
      <c r="B56" s="130" t="s">
        <v>121</v>
      </c>
      <c r="C56" s="128" t="s">
        <v>625</v>
      </c>
      <c r="D56" s="167">
        <v>2513.2134599999999</v>
      </c>
      <c r="E56" s="158">
        <v>2398.2772569999997</v>
      </c>
    </row>
    <row r="57" spans="1:5" ht="10.5" customHeight="1" x14ac:dyDescent="0.2">
      <c r="A57" s="130"/>
      <c r="B57" s="130" t="s">
        <v>413</v>
      </c>
      <c r="C57" s="128" t="s">
        <v>710</v>
      </c>
      <c r="D57" s="167">
        <v>1938.414</v>
      </c>
      <c r="E57" s="158">
        <v>2248.9109499999995</v>
      </c>
    </row>
    <row r="58" spans="1:5" ht="10.5" customHeight="1" x14ac:dyDescent="0.2">
      <c r="A58" s="160"/>
      <c r="B58" s="160"/>
      <c r="C58" s="174" t="s">
        <v>207</v>
      </c>
      <c r="D58" s="162">
        <v>9679.1107759999577</v>
      </c>
      <c r="E58" s="162">
        <v>22906.52872899978</v>
      </c>
    </row>
    <row r="59" spans="1:5" ht="11.1" customHeight="1" x14ac:dyDescent="0.2">
      <c r="B59" s="67"/>
      <c r="C59" s="67"/>
      <c r="D59" s="61"/>
      <c r="E59" s="163" t="s">
        <v>331</v>
      </c>
    </row>
    <row r="60" spans="1:5" ht="11.1" customHeight="1" x14ac:dyDescent="0.2">
      <c r="A60" s="66" t="s">
        <v>364</v>
      </c>
      <c r="B60" s="67"/>
      <c r="C60" s="67"/>
      <c r="D60" s="61"/>
      <c r="E60" s="61"/>
    </row>
    <row r="61" spans="1:5" ht="11.1" customHeight="1" x14ac:dyDescent="0.25">
      <c r="A61" s="338" t="s">
        <v>235</v>
      </c>
      <c r="B61" s="339"/>
      <c r="C61" s="328" t="s">
        <v>359</v>
      </c>
      <c r="D61" s="329" t="s">
        <v>276</v>
      </c>
      <c r="E61" s="326" t="s">
        <v>227</v>
      </c>
    </row>
    <row r="62" spans="1:5" ht="11.1" customHeight="1" x14ac:dyDescent="0.2">
      <c r="A62" s="351" t="s">
        <v>233</v>
      </c>
      <c r="B62" s="352"/>
      <c r="C62" s="310"/>
      <c r="D62" s="349"/>
      <c r="E62" s="350"/>
    </row>
    <row r="63" spans="1:5" ht="17.100000000000001" customHeight="1" thickBot="1" x14ac:dyDescent="0.25">
      <c r="A63" s="293"/>
      <c r="B63" s="293" t="s">
        <v>218</v>
      </c>
      <c r="C63" s="293"/>
      <c r="D63" s="178">
        <v>254618.34331400003</v>
      </c>
      <c r="E63" s="178">
        <v>377643.13705899968</v>
      </c>
    </row>
    <row r="64" spans="1:5" ht="10.5" customHeight="1" thickTop="1" x14ac:dyDescent="0.2">
      <c r="A64" s="127"/>
      <c r="B64" s="127" t="s">
        <v>87</v>
      </c>
      <c r="C64" s="128" t="s">
        <v>615</v>
      </c>
      <c r="D64" s="168">
        <v>26161.618480000019</v>
      </c>
      <c r="E64" s="173">
        <v>63891.920459000015</v>
      </c>
    </row>
    <row r="65" spans="1:5" ht="10.5" customHeight="1" x14ac:dyDescent="0.2">
      <c r="A65" s="130"/>
      <c r="B65" s="130" t="s">
        <v>177</v>
      </c>
      <c r="C65" s="128" t="s">
        <v>610</v>
      </c>
      <c r="D65" s="167">
        <v>65917.12000000001</v>
      </c>
      <c r="E65" s="158">
        <v>46715.768499999991</v>
      </c>
    </row>
    <row r="66" spans="1:5" ht="10.5" customHeight="1" x14ac:dyDescent="0.2">
      <c r="A66" s="130"/>
      <c r="B66" s="130" t="s">
        <v>187</v>
      </c>
      <c r="C66" s="128" t="s">
        <v>613</v>
      </c>
      <c r="D66" s="167">
        <v>17723.024829999998</v>
      </c>
      <c r="E66" s="158">
        <v>31795.639898999987</v>
      </c>
    </row>
    <row r="67" spans="1:5" ht="10.5" customHeight="1" x14ac:dyDescent="0.2">
      <c r="A67" s="130"/>
      <c r="B67" s="130" t="s">
        <v>141</v>
      </c>
      <c r="C67" s="128" t="s">
        <v>650</v>
      </c>
      <c r="D67" s="167">
        <v>37.584899999999983</v>
      </c>
      <c r="E67" s="158">
        <v>18776.051976999992</v>
      </c>
    </row>
    <row r="68" spans="1:5" ht="10.5" customHeight="1" x14ac:dyDescent="0.2">
      <c r="A68" s="130"/>
      <c r="B68" s="130" t="s">
        <v>191</v>
      </c>
      <c r="C68" s="128" t="s">
        <v>626</v>
      </c>
      <c r="D68" s="167">
        <v>1500.649801</v>
      </c>
      <c r="E68" s="158">
        <v>15369.201767999999</v>
      </c>
    </row>
    <row r="69" spans="1:5" ht="10.5" customHeight="1" x14ac:dyDescent="0.2">
      <c r="A69" s="130"/>
      <c r="B69" s="130" t="s">
        <v>59</v>
      </c>
      <c r="C69" s="128" t="s">
        <v>606</v>
      </c>
      <c r="D69" s="167">
        <v>50985.08</v>
      </c>
      <c r="E69" s="158">
        <v>15186.035959000004</v>
      </c>
    </row>
    <row r="70" spans="1:5" ht="10.5" customHeight="1" x14ac:dyDescent="0.2">
      <c r="A70" s="130"/>
      <c r="B70" s="130" t="s">
        <v>90</v>
      </c>
      <c r="C70" s="128" t="s">
        <v>642</v>
      </c>
      <c r="D70" s="167">
        <v>7943.9558000000043</v>
      </c>
      <c r="E70" s="158">
        <v>13091.398818000003</v>
      </c>
    </row>
    <row r="71" spans="1:5" ht="10.5" customHeight="1" x14ac:dyDescent="0.2">
      <c r="A71" s="130"/>
      <c r="B71" s="130" t="s">
        <v>169</v>
      </c>
      <c r="C71" s="128" t="s">
        <v>512</v>
      </c>
      <c r="D71" s="167">
        <v>19756.200000000004</v>
      </c>
      <c r="E71" s="158">
        <v>12372.846108</v>
      </c>
    </row>
    <row r="72" spans="1:5" ht="10.5" customHeight="1" x14ac:dyDescent="0.2">
      <c r="A72" s="130"/>
      <c r="B72" s="130" t="s">
        <v>26</v>
      </c>
      <c r="C72" s="128" t="s">
        <v>635</v>
      </c>
      <c r="D72" s="167">
        <v>4500.5597050000006</v>
      </c>
      <c r="E72" s="158">
        <v>11935.046069000002</v>
      </c>
    </row>
    <row r="73" spans="1:5" ht="10.5" customHeight="1" x14ac:dyDescent="0.2">
      <c r="A73" s="130"/>
      <c r="B73" s="130" t="s">
        <v>102</v>
      </c>
      <c r="C73" s="128" t="s">
        <v>637</v>
      </c>
      <c r="D73" s="167">
        <v>4688.0959499999999</v>
      </c>
      <c r="E73" s="158">
        <v>11333.523933000006</v>
      </c>
    </row>
    <row r="74" spans="1:5" ht="10.5" customHeight="1" x14ac:dyDescent="0.2">
      <c r="A74" s="130"/>
      <c r="B74" s="130" t="s">
        <v>243</v>
      </c>
      <c r="C74" s="128" t="s">
        <v>489</v>
      </c>
      <c r="D74" s="167">
        <v>4408.3235379999987</v>
      </c>
      <c r="E74" s="158">
        <v>10865.158553000003</v>
      </c>
    </row>
    <row r="75" spans="1:5" ht="10.5" customHeight="1" x14ac:dyDescent="0.2">
      <c r="A75" s="130"/>
      <c r="B75" s="130" t="s">
        <v>323</v>
      </c>
      <c r="C75" s="128" t="s">
        <v>549</v>
      </c>
      <c r="D75" s="167">
        <v>2302.5449999999996</v>
      </c>
      <c r="E75" s="158">
        <v>8423.1792380000006</v>
      </c>
    </row>
    <row r="76" spans="1:5" ht="10.5" customHeight="1" x14ac:dyDescent="0.2">
      <c r="A76" s="130"/>
      <c r="B76" s="130" t="s">
        <v>406</v>
      </c>
      <c r="C76" s="128" t="s">
        <v>670</v>
      </c>
      <c r="D76" s="167">
        <v>4874.2579999999998</v>
      </c>
      <c r="E76" s="158">
        <v>7504.684225</v>
      </c>
    </row>
    <row r="77" spans="1:5" ht="10.5" customHeight="1" x14ac:dyDescent="0.2">
      <c r="A77" s="130"/>
      <c r="B77" s="130" t="s">
        <v>179</v>
      </c>
      <c r="C77" s="128" t="s">
        <v>588</v>
      </c>
      <c r="D77" s="167">
        <v>2767.3830200000007</v>
      </c>
      <c r="E77" s="158">
        <v>7046.4641540000021</v>
      </c>
    </row>
    <row r="78" spans="1:5" ht="10.5" customHeight="1" x14ac:dyDescent="0.2">
      <c r="A78" s="130"/>
      <c r="B78" s="130" t="s">
        <v>157</v>
      </c>
      <c r="C78" s="128" t="s">
        <v>526</v>
      </c>
      <c r="D78" s="167">
        <v>629.25281799999993</v>
      </c>
      <c r="E78" s="158">
        <v>6290.4847509999991</v>
      </c>
    </row>
    <row r="79" spans="1:5" ht="10.5" customHeight="1" x14ac:dyDescent="0.2">
      <c r="A79" s="130"/>
      <c r="B79" s="130" t="s">
        <v>38</v>
      </c>
      <c r="C79" s="128" t="s">
        <v>643</v>
      </c>
      <c r="D79" s="167">
        <v>1536.9948309999997</v>
      </c>
      <c r="E79" s="158">
        <v>6237.7436980000002</v>
      </c>
    </row>
    <row r="80" spans="1:5" ht="10.5" customHeight="1" x14ac:dyDescent="0.2">
      <c r="A80" s="130"/>
      <c r="B80" s="130" t="s">
        <v>65</v>
      </c>
      <c r="C80" s="128" t="s">
        <v>604</v>
      </c>
      <c r="D80" s="167">
        <v>2398.8194429999999</v>
      </c>
      <c r="E80" s="158">
        <v>6004.3821370000005</v>
      </c>
    </row>
    <row r="81" spans="1:5" ht="10.5" customHeight="1" x14ac:dyDescent="0.2">
      <c r="A81" s="130"/>
      <c r="B81" s="130" t="s">
        <v>194</v>
      </c>
      <c r="C81" s="128" t="s">
        <v>584</v>
      </c>
      <c r="D81" s="167">
        <v>3080.1982270000008</v>
      </c>
      <c r="E81" s="158">
        <v>5915.1013100000009</v>
      </c>
    </row>
    <row r="82" spans="1:5" ht="10.5" customHeight="1" x14ac:dyDescent="0.2">
      <c r="A82" s="130"/>
      <c r="B82" s="130" t="s">
        <v>375</v>
      </c>
      <c r="C82" s="128" t="s">
        <v>667</v>
      </c>
      <c r="D82" s="167">
        <v>6348.1920010000022</v>
      </c>
      <c r="E82" s="158">
        <v>5508.2532600000013</v>
      </c>
    </row>
    <row r="83" spans="1:5" ht="10.5" customHeight="1" x14ac:dyDescent="0.2">
      <c r="A83" s="130"/>
      <c r="B83" s="130" t="s">
        <v>91</v>
      </c>
      <c r="C83" s="128" t="s">
        <v>645</v>
      </c>
      <c r="D83" s="167">
        <v>537.82500000000005</v>
      </c>
      <c r="E83" s="158">
        <v>4844.4151080000011</v>
      </c>
    </row>
    <row r="84" spans="1:5" ht="10.5" customHeight="1" x14ac:dyDescent="0.2">
      <c r="A84" s="130"/>
      <c r="B84" s="130" t="s">
        <v>148</v>
      </c>
      <c r="C84" s="128" t="s">
        <v>632</v>
      </c>
      <c r="D84" s="167">
        <v>708.78275800000006</v>
      </c>
      <c r="E84" s="158">
        <v>4160.5042159999994</v>
      </c>
    </row>
    <row r="85" spans="1:5" ht="10.5" customHeight="1" x14ac:dyDescent="0.2">
      <c r="A85" s="130"/>
      <c r="B85" s="130" t="s">
        <v>77</v>
      </c>
      <c r="C85" s="128" t="s">
        <v>686</v>
      </c>
      <c r="D85" s="167">
        <v>296.12028700000008</v>
      </c>
      <c r="E85" s="158">
        <v>3620.7083159999997</v>
      </c>
    </row>
    <row r="86" spans="1:5" ht="10.5" customHeight="1" x14ac:dyDescent="0.2">
      <c r="A86" s="130"/>
      <c r="B86" s="130" t="s">
        <v>70</v>
      </c>
      <c r="C86" s="128" t="s">
        <v>683</v>
      </c>
      <c r="D86" s="167">
        <v>448.61138599999998</v>
      </c>
      <c r="E86" s="158">
        <v>3143.0848579999997</v>
      </c>
    </row>
    <row r="87" spans="1:5" ht="10.5" customHeight="1" x14ac:dyDescent="0.2">
      <c r="A87" s="130"/>
      <c r="B87" s="130" t="s">
        <v>407</v>
      </c>
      <c r="C87" s="128" t="s">
        <v>711</v>
      </c>
      <c r="D87" s="167">
        <v>395.76599999999996</v>
      </c>
      <c r="E87" s="158">
        <v>3132.9996799999999</v>
      </c>
    </row>
    <row r="88" spans="1:5" ht="10.5" customHeight="1" x14ac:dyDescent="0.2">
      <c r="A88" s="130"/>
      <c r="B88" s="130" t="s">
        <v>15</v>
      </c>
      <c r="C88" s="128" t="s">
        <v>690</v>
      </c>
      <c r="D88" s="167">
        <v>120.0448</v>
      </c>
      <c r="E88" s="158">
        <v>2953.0789669999999</v>
      </c>
    </row>
    <row r="89" spans="1:5" ht="10.5" customHeight="1" x14ac:dyDescent="0.2">
      <c r="A89" s="130"/>
      <c r="B89" s="130" t="s">
        <v>411</v>
      </c>
      <c r="C89" s="128" t="s">
        <v>712</v>
      </c>
      <c r="D89" s="167">
        <v>686.36</v>
      </c>
      <c r="E89" s="158">
        <v>2762.0400040000004</v>
      </c>
    </row>
    <row r="90" spans="1:5" ht="10.5" customHeight="1" x14ac:dyDescent="0.2">
      <c r="A90" s="130"/>
      <c r="B90" s="130" t="s">
        <v>39</v>
      </c>
      <c r="C90" s="128" t="s">
        <v>688</v>
      </c>
      <c r="D90" s="167">
        <v>210.382812</v>
      </c>
      <c r="E90" s="158">
        <v>2355.6694109999999</v>
      </c>
    </row>
    <row r="91" spans="1:5" ht="10.5" customHeight="1" x14ac:dyDescent="0.2">
      <c r="A91" s="130"/>
      <c r="B91" s="130" t="s">
        <v>78</v>
      </c>
      <c r="C91" s="128" t="s">
        <v>591</v>
      </c>
      <c r="D91" s="167">
        <v>610.4688739999998</v>
      </c>
      <c r="E91" s="158">
        <v>2083.2553170000001</v>
      </c>
    </row>
    <row r="92" spans="1:5" ht="10.5" customHeight="1" x14ac:dyDescent="0.2">
      <c r="A92" s="130"/>
      <c r="B92" s="130" t="s">
        <v>190</v>
      </c>
      <c r="C92" s="128" t="s">
        <v>616</v>
      </c>
      <c r="D92" s="167">
        <v>2494.2452499999999</v>
      </c>
      <c r="E92" s="158">
        <v>2018.2322040000004</v>
      </c>
    </row>
    <row r="93" spans="1:5" ht="10.5" customHeight="1" x14ac:dyDescent="0.2">
      <c r="A93" s="130"/>
      <c r="B93" s="130" t="s">
        <v>423</v>
      </c>
      <c r="C93" s="128" t="s">
        <v>715</v>
      </c>
      <c r="D93" s="167">
        <v>613.0136</v>
      </c>
      <c r="E93" s="158">
        <v>1837.0573620000002</v>
      </c>
    </row>
    <row r="94" spans="1:5" ht="10.5" customHeight="1" x14ac:dyDescent="0.2">
      <c r="A94" s="130"/>
      <c r="B94" s="130" t="s">
        <v>10</v>
      </c>
      <c r="C94" s="128" t="s">
        <v>597</v>
      </c>
      <c r="D94" s="167">
        <v>504.41645200000005</v>
      </c>
      <c r="E94" s="158">
        <v>1792.7753259999995</v>
      </c>
    </row>
    <row r="95" spans="1:5" ht="10.5" customHeight="1" x14ac:dyDescent="0.2">
      <c r="A95" s="130"/>
      <c r="B95" s="130" t="s">
        <v>421</v>
      </c>
      <c r="C95" s="128" t="s">
        <v>713</v>
      </c>
      <c r="D95" s="167">
        <v>925</v>
      </c>
      <c r="E95" s="158">
        <v>1746.3155470000002</v>
      </c>
    </row>
    <row r="96" spans="1:5" ht="10.5" customHeight="1" x14ac:dyDescent="0.2">
      <c r="A96" s="130"/>
      <c r="B96" s="130" t="s">
        <v>13</v>
      </c>
      <c r="C96" s="128" t="s">
        <v>561</v>
      </c>
      <c r="D96" s="167">
        <v>693.90204499999982</v>
      </c>
      <c r="E96" s="158">
        <v>1591.0397200000002</v>
      </c>
    </row>
    <row r="97" spans="1:5" ht="10.5" customHeight="1" x14ac:dyDescent="0.2">
      <c r="A97" s="130"/>
      <c r="B97" s="130" t="s">
        <v>433</v>
      </c>
      <c r="C97" s="128" t="s">
        <v>789</v>
      </c>
      <c r="D97" s="167">
        <v>160.375</v>
      </c>
      <c r="E97" s="158">
        <v>1585.2690079999998</v>
      </c>
    </row>
    <row r="98" spans="1:5" ht="10.5" customHeight="1" x14ac:dyDescent="0.2">
      <c r="A98" s="130"/>
      <c r="B98" s="130" t="s">
        <v>373</v>
      </c>
      <c r="C98" s="128" t="s">
        <v>706</v>
      </c>
      <c r="D98" s="167">
        <v>1569.26</v>
      </c>
      <c r="E98" s="158">
        <v>1539.241945</v>
      </c>
    </row>
    <row r="99" spans="1:5" ht="10.5" customHeight="1" x14ac:dyDescent="0.2">
      <c r="A99" s="130"/>
      <c r="B99" s="130" t="s">
        <v>167</v>
      </c>
      <c r="C99" s="128" t="s">
        <v>547</v>
      </c>
      <c r="D99" s="167">
        <v>192.08500000000001</v>
      </c>
      <c r="E99" s="158">
        <v>1534.6962799999997</v>
      </c>
    </row>
    <row r="100" spans="1:5" ht="10.5" customHeight="1" x14ac:dyDescent="0.2">
      <c r="A100" s="130"/>
      <c r="B100" s="130" t="s">
        <v>63</v>
      </c>
      <c r="C100" s="128" t="s">
        <v>634</v>
      </c>
      <c r="D100" s="167">
        <v>763.04371999999989</v>
      </c>
      <c r="E100" s="158">
        <v>1379.2772540000003</v>
      </c>
    </row>
    <row r="101" spans="1:5" ht="10.5" customHeight="1" x14ac:dyDescent="0.2">
      <c r="A101" s="130"/>
      <c r="B101" s="130" t="s">
        <v>184</v>
      </c>
      <c r="C101" s="128" t="s">
        <v>571</v>
      </c>
      <c r="D101" s="167">
        <v>2167.15</v>
      </c>
      <c r="E101" s="158">
        <v>1324.7025100000001</v>
      </c>
    </row>
    <row r="102" spans="1:5" ht="10.5" customHeight="1" x14ac:dyDescent="0.2">
      <c r="A102" s="130"/>
      <c r="B102" s="130" t="s">
        <v>99</v>
      </c>
      <c r="C102" s="128" t="s">
        <v>696</v>
      </c>
      <c r="D102" s="167">
        <v>1594.57</v>
      </c>
      <c r="E102" s="158">
        <v>1306.3406299999999</v>
      </c>
    </row>
    <row r="103" spans="1:5" ht="10.5" customHeight="1" x14ac:dyDescent="0.2">
      <c r="A103" s="130"/>
      <c r="B103" s="130" t="s">
        <v>401</v>
      </c>
      <c r="C103" s="128" t="s">
        <v>714</v>
      </c>
      <c r="D103" s="167">
        <v>204.54464400000003</v>
      </c>
      <c r="E103" s="158">
        <v>1181.1081999999999</v>
      </c>
    </row>
    <row r="104" spans="1:5" ht="10.5" customHeight="1" x14ac:dyDescent="0.2">
      <c r="A104" s="130"/>
      <c r="B104" s="130" t="s">
        <v>431</v>
      </c>
      <c r="C104" s="128" t="s">
        <v>679</v>
      </c>
      <c r="D104" s="167">
        <v>878.15699999999993</v>
      </c>
      <c r="E104" s="158">
        <v>1174.1125350000002</v>
      </c>
    </row>
    <row r="105" spans="1:5" ht="10.5" customHeight="1" x14ac:dyDescent="0.2">
      <c r="A105" s="130"/>
      <c r="B105" s="130" t="s">
        <v>88</v>
      </c>
      <c r="C105" s="128" t="s">
        <v>687</v>
      </c>
      <c r="D105" s="167">
        <v>666.47400000000005</v>
      </c>
      <c r="E105" s="158">
        <v>1144.4402450000002</v>
      </c>
    </row>
    <row r="106" spans="1:5" ht="10.5" customHeight="1" x14ac:dyDescent="0.2">
      <c r="A106" s="130"/>
      <c r="B106" s="130" t="s">
        <v>21</v>
      </c>
      <c r="C106" s="128" t="s">
        <v>596</v>
      </c>
      <c r="D106" s="167">
        <v>731.82</v>
      </c>
      <c r="E106" s="158">
        <v>1082.957629</v>
      </c>
    </row>
    <row r="107" spans="1:5" ht="10.5" customHeight="1" x14ac:dyDescent="0.2">
      <c r="A107" s="130"/>
      <c r="B107" s="130" t="s">
        <v>111</v>
      </c>
      <c r="C107" s="128" t="s">
        <v>508</v>
      </c>
      <c r="D107" s="167">
        <v>169.1</v>
      </c>
      <c r="E107" s="158">
        <v>980.15617999999995</v>
      </c>
    </row>
    <row r="108" spans="1:5" ht="10.5" customHeight="1" x14ac:dyDescent="0.2">
      <c r="A108" s="130"/>
      <c r="B108" s="130" t="s">
        <v>432</v>
      </c>
      <c r="C108" s="128" t="s">
        <v>716</v>
      </c>
      <c r="D108" s="167">
        <v>77.372454000000005</v>
      </c>
      <c r="E108" s="158">
        <v>917.59557599999982</v>
      </c>
    </row>
    <row r="109" spans="1:5" ht="10.5" customHeight="1" x14ac:dyDescent="0.2">
      <c r="A109" s="160"/>
      <c r="B109" s="160"/>
      <c r="C109" s="174" t="s">
        <v>207</v>
      </c>
      <c r="D109" s="162">
        <v>8639.5958879999816</v>
      </c>
      <c r="E109" s="162">
        <v>20189.178214999789</v>
      </c>
    </row>
    <row r="110" spans="1:5" ht="10.5" customHeight="1" x14ac:dyDescent="0.2">
      <c r="B110" s="67"/>
      <c r="C110" s="67"/>
      <c r="D110" s="61"/>
      <c r="E110" s="163" t="s">
        <v>331</v>
      </c>
    </row>
    <row r="111" spans="1:5" ht="11.1" customHeight="1" x14ac:dyDescent="0.2">
      <c r="A111" s="66" t="s">
        <v>364</v>
      </c>
      <c r="B111" s="67"/>
      <c r="C111" s="67"/>
      <c r="D111" s="61"/>
      <c r="E111" s="61"/>
    </row>
    <row r="112" spans="1:5" ht="11.1" customHeight="1" x14ac:dyDescent="0.25">
      <c r="A112" s="338" t="s">
        <v>235</v>
      </c>
      <c r="B112" s="339"/>
      <c r="C112" s="328" t="s">
        <v>359</v>
      </c>
      <c r="D112" s="329" t="s">
        <v>276</v>
      </c>
      <c r="E112" s="326" t="s">
        <v>227</v>
      </c>
    </row>
    <row r="113" spans="1:5" ht="11.1" customHeight="1" x14ac:dyDescent="0.2">
      <c r="A113" s="351" t="s">
        <v>233</v>
      </c>
      <c r="B113" s="352"/>
      <c r="C113" s="310"/>
      <c r="D113" s="349"/>
      <c r="E113" s="350"/>
    </row>
    <row r="114" spans="1:5" ht="15.95" customHeight="1" thickBot="1" x14ac:dyDescent="0.25">
      <c r="A114" s="293"/>
      <c r="B114" s="293" t="s">
        <v>214</v>
      </c>
      <c r="C114" s="293"/>
      <c r="D114" s="178">
        <v>272231.21621600003</v>
      </c>
      <c r="E114" s="178">
        <v>335293.48779299995</v>
      </c>
    </row>
    <row r="115" spans="1:5" ht="10.5" customHeight="1" thickTop="1" x14ac:dyDescent="0.2">
      <c r="A115" s="127"/>
      <c r="B115" s="127" t="s">
        <v>190</v>
      </c>
      <c r="C115" s="128" t="s">
        <v>616</v>
      </c>
      <c r="D115" s="168">
        <v>52596.647979000008</v>
      </c>
      <c r="E115" s="173">
        <v>41509.414256999997</v>
      </c>
    </row>
    <row r="116" spans="1:5" ht="10.5" customHeight="1" x14ac:dyDescent="0.2">
      <c r="A116" s="130"/>
      <c r="B116" s="130" t="s">
        <v>188</v>
      </c>
      <c r="C116" s="128" t="s">
        <v>623</v>
      </c>
      <c r="D116" s="167">
        <v>38965.305600000029</v>
      </c>
      <c r="E116" s="158">
        <v>31199.796692000014</v>
      </c>
    </row>
    <row r="117" spans="1:5" ht="10.5" customHeight="1" x14ac:dyDescent="0.2">
      <c r="A117" s="130"/>
      <c r="B117" s="130" t="s">
        <v>243</v>
      </c>
      <c r="C117" s="128" t="s">
        <v>489</v>
      </c>
      <c r="D117" s="167">
        <v>12628.249999999996</v>
      </c>
      <c r="E117" s="158">
        <v>22959.257942000004</v>
      </c>
    </row>
    <row r="118" spans="1:5" ht="10.5" customHeight="1" x14ac:dyDescent="0.2">
      <c r="A118" s="130"/>
      <c r="B118" s="130" t="s">
        <v>193</v>
      </c>
      <c r="C118" s="128" t="s">
        <v>638</v>
      </c>
      <c r="D118" s="167">
        <v>75.959260000000015</v>
      </c>
      <c r="E118" s="158">
        <v>15306.985508000002</v>
      </c>
    </row>
    <row r="119" spans="1:5" ht="10.5" customHeight="1" x14ac:dyDescent="0.2">
      <c r="A119" s="130"/>
      <c r="B119" s="130" t="s">
        <v>19</v>
      </c>
      <c r="C119" s="128" t="s">
        <v>660</v>
      </c>
      <c r="D119" s="167">
        <v>18710.526200000004</v>
      </c>
      <c r="E119" s="158">
        <v>12914.458925999994</v>
      </c>
    </row>
    <row r="120" spans="1:5" ht="10.5" customHeight="1" x14ac:dyDescent="0.2">
      <c r="A120" s="130"/>
      <c r="B120" s="130" t="s">
        <v>16</v>
      </c>
      <c r="C120" s="128" t="s">
        <v>682</v>
      </c>
      <c r="D120" s="167">
        <v>30307.329999999998</v>
      </c>
      <c r="E120" s="158">
        <v>10884.51521</v>
      </c>
    </row>
    <row r="121" spans="1:5" ht="10.5" customHeight="1" x14ac:dyDescent="0.2">
      <c r="A121" s="130"/>
      <c r="B121" s="130" t="s">
        <v>104</v>
      </c>
      <c r="C121" s="128" t="s">
        <v>603</v>
      </c>
      <c r="D121" s="167">
        <v>15796.978059000003</v>
      </c>
      <c r="E121" s="158">
        <v>10762.610530000002</v>
      </c>
    </row>
    <row r="122" spans="1:5" ht="10.5" customHeight="1" x14ac:dyDescent="0.2">
      <c r="A122" s="130"/>
      <c r="B122" s="130" t="s">
        <v>60</v>
      </c>
      <c r="C122" s="128" t="s">
        <v>655</v>
      </c>
      <c r="D122" s="167">
        <v>4454.5902770000012</v>
      </c>
      <c r="E122" s="158">
        <v>9879.061316000003</v>
      </c>
    </row>
    <row r="123" spans="1:5" ht="10.5" customHeight="1" x14ac:dyDescent="0.2">
      <c r="A123" s="130"/>
      <c r="B123" s="130" t="s">
        <v>76</v>
      </c>
      <c r="C123" s="128" t="s">
        <v>627</v>
      </c>
      <c r="D123" s="167">
        <v>3388.714817999999</v>
      </c>
      <c r="E123" s="158">
        <v>9572.7609690000008</v>
      </c>
    </row>
    <row r="124" spans="1:5" ht="10.5" customHeight="1" x14ac:dyDescent="0.2">
      <c r="A124" s="130"/>
      <c r="B124" s="130" t="s">
        <v>228</v>
      </c>
      <c r="C124" s="128" t="s">
        <v>680</v>
      </c>
      <c r="D124" s="167">
        <v>614.19593299999997</v>
      </c>
      <c r="E124" s="158">
        <v>8748.665253000001</v>
      </c>
    </row>
    <row r="125" spans="1:5" ht="10.5" customHeight="1" x14ac:dyDescent="0.2">
      <c r="A125" s="130"/>
      <c r="B125" s="130" t="s">
        <v>124</v>
      </c>
      <c r="C125" s="128" t="s">
        <v>663</v>
      </c>
      <c r="D125" s="167">
        <v>5637.5849999999991</v>
      </c>
      <c r="E125" s="158">
        <v>8098.7473029999983</v>
      </c>
    </row>
    <row r="126" spans="1:5" ht="10.5" customHeight="1" x14ac:dyDescent="0.2">
      <c r="A126" s="130"/>
      <c r="B126" s="130" t="s">
        <v>106</v>
      </c>
      <c r="C126" s="128" t="s">
        <v>558</v>
      </c>
      <c r="D126" s="167">
        <v>7552.4402359999995</v>
      </c>
      <c r="E126" s="158">
        <v>7992.8379220000015</v>
      </c>
    </row>
    <row r="127" spans="1:5" ht="10.5" customHeight="1" x14ac:dyDescent="0.2">
      <c r="A127" s="130"/>
      <c r="B127" s="130" t="s">
        <v>142</v>
      </c>
      <c r="C127" s="128" t="s">
        <v>656</v>
      </c>
      <c r="D127" s="167">
        <v>3897.1780559999997</v>
      </c>
      <c r="E127" s="158">
        <v>7930.3234130000019</v>
      </c>
    </row>
    <row r="128" spans="1:5" ht="10.5" customHeight="1" x14ac:dyDescent="0.2">
      <c r="A128" s="130"/>
      <c r="B128" s="130" t="s">
        <v>37</v>
      </c>
      <c r="C128" s="128" t="s">
        <v>633</v>
      </c>
      <c r="D128" s="167">
        <v>4880.405999999999</v>
      </c>
      <c r="E128" s="158">
        <v>6965.4887900000022</v>
      </c>
    </row>
    <row r="129" spans="1:5" ht="10.5" customHeight="1" x14ac:dyDescent="0.2">
      <c r="A129" s="130"/>
      <c r="B129" s="130" t="s">
        <v>100</v>
      </c>
      <c r="C129" s="128" t="s">
        <v>644</v>
      </c>
      <c r="D129" s="167">
        <v>7337.6129000000019</v>
      </c>
      <c r="E129" s="158">
        <v>6592.2175169999991</v>
      </c>
    </row>
    <row r="130" spans="1:5" ht="10.5" customHeight="1" x14ac:dyDescent="0.2">
      <c r="A130" s="130"/>
      <c r="B130" s="130" t="s">
        <v>179</v>
      </c>
      <c r="C130" s="128" t="s">
        <v>588</v>
      </c>
      <c r="D130" s="167">
        <v>693.91154100000006</v>
      </c>
      <c r="E130" s="158">
        <v>6199.2095369999988</v>
      </c>
    </row>
    <row r="131" spans="1:5" ht="10.5" customHeight="1" x14ac:dyDescent="0.2">
      <c r="A131" s="130"/>
      <c r="B131" s="130" t="s">
        <v>22</v>
      </c>
      <c r="C131" s="128" t="s">
        <v>671</v>
      </c>
      <c r="D131" s="167">
        <v>8177.0850000000009</v>
      </c>
      <c r="E131" s="158">
        <v>5444.8407690000013</v>
      </c>
    </row>
    <row r="132" spans="1:5" ht="10.5" customHeight="1" x14ac:dyDescent="0.2">
      <c r="A132" s="130"/>
      <c r="B132" s="130" t="s">
        <v>87</v>
      </c>
      <c r="C132" s="128" t="s">
        <v>615</v>
      </c>
      <c r="D132" s="167">
        <v>4252.2492069999998</v>
      </c>
      <c r="E132" s="158">
        <v>5321.6203190000006</v>
      </c>
    </row>
    <row r="133" spans="1:5" ht="10.5" customHeight="1" x14ac:dyDescent="0.2">
      <c r="A133" s="160"/>
      <c r="B133" s="160"/>
      <c r="C133" s="174" t="s">
        <v>207</v>
      </c>
      <c r="D133" s="162">
        <v>52264.250149999978</v>
      </c>
      <c r="E133" s="162">
        <v>107010.67561999988</v>
      </c>
    </row>
    <row r="134" spans="1:5" ht="15.95" customHeight="1" thickBot="1" x14ac:dyDescent="0.25">
      <c r="A134" s="293"/>
      <c r="B134" s="293" t="s">
        <v>132</v>
      </c>
      <c r="C134" s="293"/>
      <c r="D134" s="178">
        <v>80513.536321000007</v>
      </c>
      <c r="E134" s="178">
        <v>195519.66068699991</v>
      </c>
    </row>
    <row r="135" spans="1:5" ht="10.5" customHeight="1" thickTop="1" x14ac:dyDescent="0.2">
      <c r="A135" s="155"/>
      <c r="B135" s="155" t="s">
        <v>144</v>
      </c>
      <c r="C135" s="128" t="s">
        <v>567</v>
      </c>
      <c r="D135" s="166">
        <v>31951.295668000002</v>
      </c>
      <c r="E135" s="156">
        <v>37139.830717999997</v>
      </c>
    </row>
    <row r="136" spans="1:5" ht="10.5" customHeight="1" x14ac:dyDescent="0.2">
      <c r="A136" s="130"/>
      <c r="B136" s="130" t="s">
        <v>150</v>
      </c>
      <c r="C136" s="128" t="s">
        <v>605</v>
      </c>
      <c r="D136" s="167">
        <v>2579.5895699999992</v>
      </c>
      <c r="E136" s="158">
        <v>18005.212179000006</v>
      </c>
    </row>
    <row r="137" spans="1:5" ht="10.5" customHeight="1" x14ac:dyDescent="0.2">
      <c r="A137" s="130"/>
      <c r="B137" s="130" t="s">
        <v>189</v>
      </c>
      <c r="C137" s="128" t="s">
        <v>628</v>
      </c>
      <c r="D137" s="167">
        <v>1784.6650669999999</v>
      </c>
      <c r="E137" s="158">
        <v>14143.152601</v>
      </c>
    </row>
    <row r="138" spans="1:5" ht="10.5" customHeight="1" x14ac:dyDescent="0.2">
      <c r="A138" s="130"/>
      <c r="B138" s="130" t="s">
        <v>179</v>
      </c>
      <c r="C138" s="128" t="s">
        <v>588</v>
      </c>
      <c r="D138" s="167">
        <v>1809.8856470000001</v>
      </c>
      <c r="E138" s="158">
        <v>13105.916796</v>
      </c>
    </row>
    <row r="139" spans="1:5" ht="10.5" customHeight="1" x14ac:dyDescent="0.2">
      <c r="A139" s="130"/>
      <c r="B139" s="130" t="s">
        <v>67</v>
      </c>
      <c r="C139" s="128" t="s">
        <v>631</v>
      </c>
      <c r="D139" s="167">
        <v>1218.7735440000001</v>
      </c>
      <c r="E139" s="158">
        <v>11815.460537999998</v>
      </c>
    </row>
    <row r="140" spans="1:5" ht="10.5" customHeight="1" x14ac:dyDescent="0.2">
      <c r="A140" s="130"/>
      <c r="B140" s="130" t="s">
        <v>430</v>
      </c>
      <c r="C140" s="128" t="s">
        <v>679</v>
      </c>
      <c r="D140" s="167">
        <v>5635.9646400000001</v>
      </c>
      <c r="E140" s="158">
        <v>9561.785213000001</v>
      </c>
    </row>
    <row r="141" spans="1:5" ht="10.5" customHeight="1" x14ac:dyDescent="0.2">
      <c r="A141" s="130"/>
      <c r="B141" s="130" t="s">
        <v>65</v>
      </c>
      <c r="C141" s="128" t="s">
        <v>604</v>
      </c>
      <c r="D141" s="167">
        <v>2862.9947449999995</v>
      </c>
      <c r="E141" s="158">
        <v>7897.7907290000003</v>
      </c>
    </row>
    <row r="142" spans="1:5" ht="10.5" customHeight="1" x14ac:dyDescent="0.2">
      <c r="A142" s="130"/>
      <c r="B142" s="130" t="s">
        <v>167</v>
      </c>
      <c r="C142" s="128" t="s">
        <v>547</v>
      </c>
      <c r="D142" s="167">
        <v>1130.0018399999999</v>
      </c>
      <c r="E142" s="158">
        <v>6028.8829790000009</v>
      </c>
    </row>
    <row r="143" spans="1:5" ht="10.5" customHeight="1" x14ac:dyDescent="0.2">
      <c r="A143" s="130"/>
      <c r="B143" s="130" t="s">
        <v>85</v>
      </c>
      <c r="C143" s="128" t="s">
        <v>694</v>
      </c>
      <c r="D143" s="167">
        <v>4207.3146769999985</v>
      </c>
      <c r="E143" s="158">
        <v>5736.8537109999997</v>
      </c>
    </row>
    <row r="144" spans="1:5" ht="10.5" customHeight="1" x14ac:dyDescent="0.2">
      <c r="A144" s="130"/>
      <c r="B144" s="130" t="s">
        <v>118</v>
      </c>
      <c r="C144" s="128" t="s">
        <v>582</v>
      </c>
      <c r="D144" s="167">
        <v>2954.8101419999998</v>
      </c>
      <c r="E144" s="158">
        <v>4107.346633000001</v>
      </c>
    </row>
    <row r="145" spans="1:5" ht="10.5" customHeight="1" x14ac:dyDescent="0.2">
      <c r="A145" s="160"/>
      <c r="B145" s="160"/>
      <c r="C145" s="174" t="s">
        <v>207</v>
      </c>
      <c r="D145" s="162">
        <v>24378.240781</v>
      </c>
      <c r="E145" s="162">
        <v>67977.428589999909</v>
      </c>
    </row>
    <row r="146" spans="1:5" ht="15" customHeight="1" thickBot="1" x14ac:dyDescent="0.25">
      <c r="A146" s="293"/>
      <c r="B146" s="293" t="s">
        <v>195</v>
      </c>
      <c r="C146" s="293"/>
      <c r="D146" s="178">
        <v>83948.044678999999</v>
      </c>
      <c r="E146" s="178">
        <v>118546.484503</v>
      </c>
    </row>
    <row r="147" spans="1:5" ht="10.5" customHeight="1" thickTop="1" x14ac:dyDescent="0.2">
      <c r="A147" s="155"/>
      <c r="B147" s="155" t="s">
        <v>243</v>
      </c>
      <c r="C147" s="128" t="s">
        <v>489</v>
      </c>
      <c r="D147" s="166">
        <v>48964.516499999991</v>
      </c>
      <c r="E147" s="156">
        <v>55071.918591000001</v>
      </c>
    </row>
    <row r="148" spans="1:5" ht="10.5" customHeight="1" x14ac:dyDescent="0.2">
      <c r="A148" s="130"/>
      <c r="B148" s="130" t="s">
        <v>203</v>
      </c>
      <c r="C148" s="128" t="s">
        <v>518</v>
      </c>
      <c r="D148" s="167">
        <v>5730.7503219999999</v>
      </c>
      <c r="E148" s="158">
        <v>10957.821452000002</v>
      </c>
    </row>
    <row r="149" spans="1:5" ht="10.5" customHeight="1" x14ac:dyDescent="0.2">
      <c r="A149" s="130"/>
      <c r="B149" s="130" t="s">
        <v>212</v>
      </c>
      <c r="C149" s="128" t="s">
        <v>513</v>
      </c>
      <c r="D149" s="167">
        <v>1496.77</v>
      </c>
      <c r="E149" s="158">
        <v>8034.8977580000001</v>
      </c>
    </row>
    <row r="150" spans="1:5" ht="10.5" customHeight="1" x14ac:dyDescent="0.2">
      <c r="A150" s="130"/>
      <c r="B150" s="130" t="s">
        <v>191</v>
      </c>
      <c r="C150" s="128" t="s">
        <v>626</v>
      </c>
      <c r="D150" s="167">
        <v>491.11429999999996</v>
      </c>
      <c r="E150" s="158">
        <v>7321.4397820000022</v>
      </c>
    </row>
    <row r="151" spans="1:5" ht="10.5" customHeight="1" x14ac:dyDescent="0.2">
      <c r="A151" s="130"/>
      <c r="B151" s="130" t="s">
        <v>151</v>
      </c>
      <c r="C151" s="128" t="s">
        <v>583</v>
      </c>
      <c r="D151" s="167">
        <v>2269.4769999999994</v>
      </c>
      <c r="E151" s="158">
        <v>5381.7336610000011</v>
      </c>
    </row>
    <row r="152" spans="1:5" ht="10.5" customHeight="1" x14ac:dyDescent="0.2">
      <c r="A152" s="130"/>
      <c r="B152" s="130" t="s">
        <v>91</v>
      </c>
      <c r="C152" s="128" t="s">
        <v>645</v>
      </c>
      <c r="D152" s="167">
        <v>669.9</v>
      </c>
      <c r="E152" s="158">
        <v>4946.4329999999991</v>
      </c>
    </row>
    <row r="153" spans="1:5" ht="10.5" customHeight="1" x14ac:dyDescent="0.2">
      <c r="A153" s="130"/>
      <c r="B153" s="130" t="s">
        <v>199</v>
      </c>
      <c r="C153" s="128" t="s">
        <v>506</v>
      </c>
      <c r="D153" s="167">
        <v>2072.8671279999999</v>
      </c>
      <c r="E153" s="158">
        <v>4766.295575000001</v>
      </c>
    </row>
    <row r="154" spans="1:5" ht="10.5" customHeight="1" x14ac:dyDescent="0.2">
      <c r="A154" s="130"/>
      <c r="B154" s="130" t="s">
        <v>418</v>
      </c>
      <c r="C154" s="128" t="s">
        <v>566</v>
      </c>
      <c r="D154" s="167">
        <v>1074.4000000000001</v>
      </c>
      <c r="E154" s="158">
        <v>4005.7884199999999</v>
      </c>
    </row>
    <row r="155" spans="1:5" ht="10.5" customHeight="1" x14ac:dyDescent="0.2">
      <c r="A155" s="130"/>
      <c r="B155" s="130" t="s">
        <v>424</v>
      </c>
      <c r="C155" s="128" t="s">
        <v>787</v>
      </c>
      <c r="D155" s="167">
        <v>726.45693000000006</v>
      </c>
      <c r="E155" s="158">
        <v>1909.136489</v>
      </c>
    </row>
    <row r="156" spans="1:5" ht="10.5" customHeight="1" x14ac:dyDescent="0.2">
      <c r="A156" s="130"/>
      <c r="B156" s="130" t="s">
        <v>435</v>
      </c>
      <c r="C156" s="128" t="s">
        <v>791</v>
      </c>
      <c r="D156" s="167">
        <v>2005.99</v>
      </c>
      <c r="E156" s="158">
        <v>1373.2716769999997</v>
      </c>
    </row>
    <row r="157" spans="1:5" ht="10.5" customHeight="1" x14ac:dyDescent="0.2">
      <c r="A157" s="160"/>
      <c r="B157" s="160"/>
      <c r="C157" s="174" t="s">
        <v>207</v>
      </c>
      <c r="D157" s="162">
        <v>18445.802499000012</v>
      </c>
      <c r="E157" s="162">
        <v>14777.748097999996</v>
      </c>
    </row>
    <row r="158" spans="1:5" ht="10.5" customHeight="1" x14ac:dyDescent="0.2">
      <c r="B158" s="67"/>
      <c r="C158" s="67"/>
      <c r="D158" s="61"/>
      <c r="E158" s="163" t="s">
        <v>331</v>
      </c>
    </row>
    <row r="159" spans="1:5" ht="10.5" customHeight="1" x14ac:dyDescent="0.2">
      <c r="A159" s="66" t="s">
        <v>364</v>
      </c>
      <c r="B159" s="67"/>
      <c r="C159" s="67"/>
      <c r="D159" s="61"/>
      <c r="E159" s="61"/>
    </row>
    <row r="160" spans="1:5" ht="15.95" customHeight="1" x14ac:dyDescent="0.25">
      <c r="A160" s="338" t="s">
        <v>235</v>
      </c>
      <c r="B160" s="339"/>
      <c r="C160" s="328" t="s">
        <v>359</v>
      </c>
      <c r="D160" s="329" t="s">
        <v>276</v>
      </c>
      <c r="E160" s="326" t="s">
        <v>227</v>
      </c>
    </row>
    <row r="161" spans="1:5" ht="15.95" customHeight="1" x14ac:dyDescent="0.2">
      <c r="A161" s="351" t="s">
        <v>233</v>
      </c>
      <c r="B161" s="352"/>
      <c r="C161" s="310"/>
      <c r="D161" s="349"/>
      <c r="E161" s="350"/>
    </row>
    <row r="162" spans="1:5" ht="18" customHeight="1" thickBot="1" x14ac:dyDescent="0.25">
      <c r="A162" s="293"/>
      <c r="B162" s="293" t="s">
        <v>213</v>
      </c>
      <c r="C162" s="293"/>
      <c r="D162" s="178">
        <v>60184.112274999978</v>
      </c>
      <c r="E162" s="178">
        <v>139302.36147099989</v>
      </c>
    </row>
    <row r="163" spans="1:5" ht="10.5" customHeight="1" thickTop="1" x14ac:dyDescent="0.2">
      <c r="A163" s="155"/>
      <c r="B163" s="155" t="s">
        <v>323</v>
      </c>
      <c r="C163" s="128" t="s">
        <v>549</v>
      </c>
      <c r="D163" s="166">
        <v>6928.5814529999998</v>
      </c>
      <c r="E163" s="156">
        <v>13605.559228999999</v>
      </c>
    </row>
    <row r="164" spans="1:5" ht="10.5" customHeight="1" x14ac:dyDescent="0.2">
      <c r="A164" s="130"/>
      <c r="B164" s="130" t="s">
        <v>83</v>
      </c>
      <c r="C164" s="128" t="s">
        <v>592</v>
      </c>
      <c r="D164" s="167">
        <v>354.48999999999995</v>
      </c>
      <c r="E164" s="158">
        <v>12997.911227999999</v>
      </c>
    </row>
    <row r="165" spans="1:5" ht="10.5" customHeight="1" x14ac:dyDescent="0.2">
      <c r="A165" s="130"/>
      <c r="B165" s="130" t="s">
        <v>122</v>
      </c>
      <c r="C165" s="128" t="s">
        <v>594</v>
      </c>
      <c r="D165" s="167">
        <v>2547.7767469999999</v>
      </c>
      <c r="E165" s="158">
        <v>7395.4575640000012</v>
      </c>
    </row>
    <row r="166" spans="1:5" ht="10.5" customHeight="1" x14ac:dyDescent="0.2">
      <c r="A166" s="130"/>
      <c r="B166" s="130" t="s">
        <v>18</v>
      </c>
      <c r="C166" s="128" t="s">
        <v>661</v>
      </c>
      <c r="D166" s="167">
        <v>1715.5200019999997</v>
      </c>
      <c r="E166" s="158">
        <v>6598.5534440000019</v>
      </c>
    </row>
    <row r="167" spans="1:5" ht="10.5" customHeight="1" x14ac:dyDescent="0.2">
      <c r="A167" s="130"/>
      <c r="B167" s="130" t="s">
        <v>113</v>
      </c>
      <c r="C167" s="128" t="s">
        <v>658</v>
      </c>
      <c r="D167" s="167">
        <v>6121.5222839999997</v>
      </c>
      <c r="E167" s="158">
        <v>5957.9667830000026</v>
      </c>
    </row>
    <row r="168" spans="1:5" ht="10.5" customHeight="1" x14ac:dyDescent="0.2">
      <c r="A168" s="130"/>
      <c r="B168" s="130" t="s">
        <v>91</v>
      </c>
      <c r="C168" s="128" t="s">
        <v>645</v>
      </c>
      <c r="D168" s="167">
        <v>692.28499999999997</v>
      </c>
      <c r="E168" s="158">
        <v>5756.4233929999991</v>
      </c>
    </row>
    <row r="169" spans="1:5" ht="10.5" customHeight="1" x14ac:dyDescent="0.2">
      <c r="A169" s="130"/>
      <c r="B169" s="130" t="s">
        <v>65</v>
      </c>
      <c r="C169" s="128" t="s">
        <v>604</v>
      </c>
      <c r="D169" s="167">
        <v>1296.9865529999993</v>
      </c>
      <c r="E169" s="158">
        <v>4751.8783869999988</v>
      </c>
    </row>
    <row r="170" spans="1:5" ht="10.5" customHeight="1" x14ac:dyDescent="0.2">
      <c r="A170" s="130"/>
      <c r="B170" s="130" t="s">
        <v>81</v>
      </c>
      <c r="C170" s="128" t="s">
        <v>786</v>
      </c>
      <c r="D170" s="167">
        <v>4199.1530670000002</v>
      </c>
      <c r="E170" s="158">
        <v>4396.6270620000014</v>
      </c>
    </row>
    <row r="171" spans="1:5" ht="10.5" customHeight="1" x14ac:dyDescent="0.2">
      <c r="A171" s="130"/>
      <c r="B171" s="130" t="s">
        <v>385</v>
      </c>
      <c r="C171" s="128" t="s">
        <v>705</v>
      </c>
      <c r="D171" s="167">
        <v>4612.5508</v>
      </c>
      <c r="E171" s="158">
        <v>4331.368097999999</v>
      </c>
    </row>
    <row r="172" spans="1:5" ht="10.5" customHeight="1" x14ac:dyDescent="0.2">
      <c r="A172" s="130"/>
      <c r="B172" s="130" t="s">
        <v>243</v>
      </c>
      <c r="C172" s="128" t="s">
        <v>489</v>
      </c>
      <c r="D172" s="167">
        <v>1481.3597519999996</v>
      </c>
      <c r="E172" s="158">
        <v>4256.3713880000014</v>
      </c>
    </row>
    <row r="173" spans="1:5" ht="10.5" customHeight="1" x14ac:dyDescent="0.2">
      <c r="A173" s="160"/>
      <c r="B173" s="160"/>
      <c r="C173" s="174" t="s">
        <v>207</v>
      </c>
      <c r="D173" s="162">
        <v>30233.886616999978</v>
      </c>
      <c r="E173" s="162">
        <v>69254.244894999894</v>
      </c>
    </row>
    <row r="174" spans="1:5" ht="15.95" customHeight="1" thickBot="1" x14ac:dyDescent="0.25">
      <c r="A174" s="293"/>
      <c r="B174" s="293" t="s">
        <v>196</v>
      </c>
      <c r="C174" s="293"/>
      <c r="D174" s="177">
        <v>116175.81624599994</v>
      </c>
      <c r="E174" s="177">
        <v>169712.75567300004</v>
      </c>
    </row>
    <row r="175" spans="1:5" ht="10.5" customHeight="1" thickTop="1" x14ac:dyDescent="0.2">
      <c r="A175" s="155"/>
      <c r="B175" s="155" t="s">
        <v>169</v>
      </c>
      <c r="C175" s="128" t="s">
        <v>512</v>
      </c>
      <c r="D175" s="166">
        <v>47451.695380000005</v>
      </c>
      <c r="E175" s="156">
        <v>27509.59552000001</v>
      </c>
    </row>
    <row r="176" spans="1:5" ht="10.5" customHeight="1" x14ac:dyDescent="0.2">
      <c r="A176" s="130"/>
      <c r="B176" s="130" t="s">
        <v>65</v>
      </c>
      <c r="C176" s="128" t="s">
        <v>604</v>
      </c>
      <c r="D176" s="167">
        <v>7500.1372830000018</v>
      </c>
      <c r="E176" s="158">
        <v>16986.253940000002</v>
      </c>
    </row>
    <row r="177" spans="1:5" ht="10.5" customHeight="1" x14ac:dyDescent="0.2">
      <c r="A177" s="130"/>
      <c r="B177" s="130" t="s">
        <v>389</v>
      </c>
      <c r="C177" s="128" t="s">
        <v>652</v>
      </c>
      <c r="D177" s="167">
        <v>16587.527400000006</v>
      </c>
      <c r="E177" s="158">
        <v>14123.020598000001</v>
      </c>
    </row>
    <row r="178" spans="1:5" ht="10.5" customHeight="1" x14ac:dyDescent="0.2">
      <c r="A178" s="130"/>
      <c r="B178" s="130" t="s">
        <v>34</v>
      </c>
      <c r="C178" s="128" t="s">
        <v>651</v>
      </c>
      <c r="D178" s="167">
        <v>7352.1592110000011</v>
      </c>
      <c r="E178" s="158">
        <v>13116.095837999999</v>
      </c>
    </row>
    <row r="179" spans="1:5" ht="10.5" customHeight="1" x14ac:dyDescent="0.2">
      <c r="A179" s="130"/>
      <c r="B179" s="130" t="s">
        <v>111</v>
      </c>
      <c r="C179" s="128" t="s">
        <v>508</v>
      </c>
      <c r="D179" s="167">
        <v>3308.072071000001</v>
      </c>
      <c r="E179" s="158">
        <v>12621.715405999998</v>
      </c>
    </row>
    <row r="180" spans="1:5" ht="10.5" customHeight="1" x14ac:dyDescent="0.2">
      <c r="A180" s="130"/>
      <c r="B180" s="130" t="s">
        <v>9</v>
      </c>
      <c r="C180" s="128" t="s">
        <v>665</v>
      </c>
      <c r="D180" s="167">
        <v>3981.4466080000011</v>
      </c>
      <c r="E180" s="158">
        <v>11416.653918999998</v>
      </c>
    </row>
    <row r="181" spans="1:5" ht="10.5" customHeight="1" x14ac:dyDescent="0.2">
      <c r="A181" s="130"/>
      <c r="B181" s="130" t="s">
        <v>191</v>
      </c>
      <c r="C181" s="128" t="s">
        <v>626</v>
      </c>
      <c r="D181" s="167">
        <v>524.08866500000011</v>
      </c>
      <c r="E181" s="158">
        <v>7281.213287999999</v>
      </c>
    </row>
    <row r="182" spans="1:5" ht="10.5" customHeight="1" x14ac:dyDescent="0.2">
      <c r="A182" s="130"/>
      <c r="B182" s="130" t="s">
        <v>66</v>
      </c>
      <c r="C182" s="128" t="s">
        <v>563</v>
      </c>
      <c r="D182" s="167">
        <v>493.71785799999998</v>
      </c>
      <c r="E182" s="158">
        <v>7003.8306439999988</v>
      </c>
    </row>
    <row r="183" spans="1:5" ht="10.5" customHeight="1" x14ac:dyDescent="0.2">
      <c r="A183" s="130"/>
      <c r="B183" s="130" t="s">
        <v>323</v>
      </c>
      <c r="C183" s="128" t="s">
        <v>549</v>
      </c>
      <c r="D183" s="167">
        <v>2411.2869999999994</v>
      </c>
      <c r="E183" s="158">
        <v>6169.2754140000015</v>
      </c>
    </row>
    <row r="184" spans="1:5" ht="10.5" customHeight="1" x14ac:dyDescent="0.2">
      <c r="A184" s="130"/>
      <c r="B184" s="130" t="s">
        <v>203</v>
      </c>
      <c r="C184" s="128" t="s">
        <v>518</v>
      </c>
      <c r="D184" s="167">
        <v>1957.3964199999998</v>
      </c>
      <c r="E184" s="158">
        <v>4350.1509639999995</v>
      </c>
    </row>
    <row r="185" spans="1:5" ht="10.5" customHeight="1" x14ac:dyDescent="0.2">
      <c r="A185" s="160"/>
      <c r="B185" s="160"/>
      <c r="C185" s="174" t="s">
        <v>207</v>
      </c>
      <c r="D185" s="162">
        <v>24608.288349999915</v>
      </c>
      <c r="E185" s="162">
        <v>49134.950142000016</v>
      </c>
    </row>
    <row r="186" spans="1:5" ht="9" customHeight="1" x14ac:dyDescent="0.2">
      <c r="A186" s="75" t="s">
        <v>326</v>
      </c>
      <c r="B186" s="19"/>
      <c r="C186" s="40"/>
      <c r="D186" s="40"/>
      <c r="E186" s="1"/>
    </row>
    <row r="187" spans="1:5" ht="9" customHeight="1" x14ac:dyDescent="0.2">
      <c r="A187" s="28" t="s">
        <v>245</v>
      </c>
      <c r="B187" s="19"/>
      <c r="C187" s="40"/>
      <c r="D187" s="40"/>
      <c r="E187" s="1"/>
    </row>
    <row r="188" spans="1:5" ht="9" customHeight="1" x14ac:dyDescent="0.2">
      <c r="A188" s="56" t="s">
        <v>477</v>
      </c>
      <c r="B188" s="19"/>
      <c r="C188" s="40"/>
      <c r="D188" s="40"/>
      <c r="E188" s="1"/>
    </row>
    <row r="189" spans="1:5" x14ac:dyDescent="0.2">
      <c r="A189" s="18"/>
      <c r="B189" s="19"/>
      <c r="C189" s="40"/>
      <c r="D189" s="40"/>
    </row>
    <row r="190" spans="1:5" x14ac:dyDescent="0.2">
      <c r="A190" s="18"/>
      <c r="B190" s="19"/>
      <c r="C190" s="40"/>
      <c r="D190" s="40"/>
      <c r="E190" s="1"/>
    </row>
    <row r="191" spans="1:5" x14ac:dyDescent="0.2">
      <c r="A191" s="18"/>
      <c r="B191" s="19"/>
      <c r="C191" s="40"/>
      <c r="D191" s="40"/>
      <c r="E191" s="1"/>
    </row>
    <row r="192" spans="1:5" x14ac:dyDescent="0.2">
      <c r="A192" s="18"/>
      <c r="B192" s="19"/>
      <c r="C192" s="40"/>
      <c r="D192" s="40"/>
      <c r="E192" s="1"/>
    </row>
    <row r="193" spans="1:5" x14ac:dyDescent="0.2">
      <c r="A193" s="18"/>
      <c r="B193" s="19"/>
      <c r="C193" s="40"/>
      <c r="D193" s="40"/>
      <c r="E193" s="1"/>
    </row>
    <row r="194" spans="1:5" x14ac:dyDescent="0.2">
      <c r="A194" s="18"/>
      <c r="B194" s="19"/>
      <c r="C194" s="40"/>
      <c r="D194" s="40"/>
      <c r="E194" s="1"/>
    </row>
    <row r="195" spans="1:5" x14ac:dyDescent="0.2">
      <c r="A195" s="18"/>
      <c r="B195" s="19"/>
      <c r="C195" s="40"/>
      <c r="D195" s="40"/>
      <c r="E195" s="1"/>
    </row>
    <row r="196" spans="1:5" x14ac:dyDescent="0.2">
      <c r="A196" s="18"/>
      <c r="B196" s="19"/>
      <c r="C196" s="40"/>
      <c r="D196" s="40"/>
      <c r="E196" s="1"/>
    </row>
    <row r="197" spans="1:5" x14ac:dyDescent="0.2">
      <c r="A197" s="18"/>
      <c r="B197" s="19"/>
      <c r="C197" s="40"/>
      <c r="D197" s="40"/>
      <c r="E197" s="1"/>
    </row>
    <row r="198" spans="1:5" x14ac:dyDescent="0.2">
      <c r="A198" s="18"/>
      <c r="B198" s="19"/>
      <c r="C198" s="40"/>
      <c r="D198" s="40"/>
      <c r="E198" s="1"/>
    </row>
    <row r="199" spans="1:5" x14ac:dyDescent="0.2">
      <c r="A199" s="18"/>
      <c r="B199" s="19"/>
      <c r="C199" s="40"/>
      <c r="D199" s="40"/>
      <c r="E199" s="1"/>
    </row>
    <row r="200" spans="1:5" x14ac:dyDescent="0.2">
      <c r="A200" s="18"/>
      <c r="B200" s="19"/>
      <c r="C200" s="40"/>
      <c r="D200" s="40"/>
      <c r="E200" s="1"/>
    </row>
    <row r="201" spans="1:5" x14ac:dyDescent="0.2">
      <c r="A201" s="18"/>
      <c r="B201" s="19"/>
      <c r="C201" s="40"/>
      <c r="D201" s="40"/>
      <c r="E201" s="1"/>
    </row>
    <row r="202" spans="1:5" x14ac:dyDescent="0.2">
      <c r="A202" s="18"/>
      <c r="B202" s="19"/>
      <c r="C202" s="40"/>
      <c r="D202" s="40"/>
      <c r="E202" s="1"/>
    </row>
    <row r="203" spans="1:5" x14ac:dyDescent="0.2">
      <c r="A203" s="18"/>
      <c r="B203" s="19"/>
      <c r="C203" s="40"/>
      <c r="D203" s="40"/>
      <c r="E203" s="1"/>
    </row>
    <row r="204" spans="1:5" x14ac:dyDescent="0.2">
      <c r="A204" s="18"/>
      <c r="B204" s="19"/>
      <c r="C204" s="40"/>
      <c r="D204" s="40"/>
      <c r="E204" s="1"/>
    </row>
    <row r="205" spans="1:5" x14ac:dyDescent="0.2">
      <c r="A205" s="18"/>
      <c r="B205" s="19"/>
      <c r="C205" s="40"/>
      <c r="D205" s="40"/>
      <c r="E205" s="1"/>
    </row>
    <row r="206" spans="1:5" x14ac:dyDescent="0.2">
      <c r="A206" s="18"/>
      <c r="B206" s="19"/>
      <c r="C206" s="40"/>
      <c r="D206" s="40"/>
      <c r="E206" s="1"/>
    </row>
    <row r="207" spans="1:5" x14ac:dyDescent="0.2">
      <c r="A207" s="18"/>
      <c r="B207" s="19"/>
      <c r="C207" s="40"/>
      <c r="D207" s="40"/>
      <c r="E207" s="1"/>
    </row>
    <row r="208" spans="1:5" x14ac:dyDescent="0.2">
      <c r="A208" s="18"/>
      <c r="B208" s="19"/>
      <c r="C208" s="40"/>
      <c r="D208" s="40"/>
      <c r="E208" s="1"/>
    </row>
    <row r="209" spans="1:5" x14ac:dyDescent="0.2">
      <c r="A209" s="18"/>
      <c r="B209" s="19"/>
      <c r="C209" s="40"/>
      <c r="D209" s="40"/>
      <c r="E209" s="1"/>
    </row>
    <row r="210" spans="1:5" x14ac:dyDescent="0.2">
      <c r="A210" s="18"/>
      <c r="B210" s="19"/>
      <c r="C210" s="40"/>
      <c r="D210" s="40"/>
      <c r="E210" s="1"/>
    </row>
    <row r="211" spans="1:5" x14ac:dyDescent="0.2">
      <c r="A211" s="18"/>
      <c r="B211" s="19"/>
      <c r="C211" s="40"/>
      <c r="D211" s="40"/>
      <c r="E211" s="1"/>
    </row>
    <row r="212" spans="1:5" x14ac:dyDescent="0.2">
      <c r="A212" s="56"/>
      <c r="B212" s="56"/>
      <c r="D212" s="1"/>
      <c r="E212" s="1"/>
    </row>
    <row r="213" spans="1:5" x14ac:dyDescent="0.2">
      <c r="A213" s="56"/>
      <c r="B213" s="56"/>
      <c r="D213" s="1"/>
      <c r="E213" s="1"/>
    </row>
    <row r="214" spans="1:5" x14ac:dyDescent="0.2">
      <c r="D214" s="1"/>
      <c r="E214" s="1"/>
    </row>
    <row r="215" spans="1:5" x14ac:dyDescent="0.2">
      <c r="D215" s="1"/>
      <c r="E215" s="1"/>
    </row>
    <row r="216" spans="1:5" x14ac:dyDescent="0.2">
      <c r="D216" s="1"/>
      <c r="E216" s="1"/>
    </row>
    <row r="217" spans="1:5" x14ac:dyDescent="0.2">
      <c r="D217" s="1"/>
      <c r="E217" s="1"/>
    </row>
    <row r="218" spans="1:5" x14ac:dyDescent="0.2">
      <c r="D218" s="1"/>
      <c r="E218" s="1"/>
    </row>
    <row r="219" spans="1:5" x14ac:dyDescent="0.2">
      <c r="D219" s="1"/>
      <c r="E219" s="1"/>
    </row>
    <row r="220" spans="1:5" x14ac:dyDescent="0.2">
      <c r="D220" s="1"/>
      <c r="E220" s="1"/>
    </row>
    <row r="221" spans="1:5" x14ac:dyDescent="0.2">
      <c r="D221" s="1"/>
      <c r="E221" s="1"/>
    </row>
    <row r="222" spans="1:5" x14ac:dyDescent="0.2">
      <c r="D222" s="1"/>
      <c r="E222" s="1"/>
    </row>
    <row r="223" spans="1:5" x14ac:dyDescent="0.2">
      <c r="D223" s="1"/>
      <c r="E223" s="1"/>
    </row>
    <row r="224" spans="1:5" x14ac:dyDescent="0.2">
      <c r="D224" s="1"/>
      <c r="E224" s="1"/>
    </row>
    <row r="225" spans="4:5" x14ac:dyDescent="0.2">
      <c r="D225" s="1"/>
      <c r="E225" s="1"/>
    </row>
    <row r="226" spans="4:5" x14ac:dyDescent="0.2">
      <c r="D226" s="1"/>
      <c r="E226" s="1"/>
    </row>
    <row r="227" spans="4:5" x14ac:dyDescent="0.2">
      <c r="D227" s="1"/>
      <c r="E227" s="1"/>
    </row>
    <row r="228" spans="4:5" x14ac:dyDescent="0.2">
      <c r="D228" s="1"/>
      <c r="E228" s="1"/>
    </row>
    <row r="229" spans="4:5" x14ac:dyDescent="0.2">
      <c r="D229" s="1"/>
      <c r="E229" s="1"/>
    </row>
    <row r="230" spans="4:5" x14ac:dyDescent="0.2">
      <c r="D230" s="1"/>
      <c r="E230" s="1"/>
    </row>
    <row r="231" spans="4:5" x14ac:dyDescent="0.2">
      <c r="D231" s="1"/>
      <c r="E231" s="1"/>
    </row>
    <row r="232" spans="4:5" x14ac:dyDescent="0.2">
      <c r="D232" s="1"/>
      <c r="E232" s="1"/>
    </row>
    <row r="233" spans="4:5" x14ac:dyDescent="0.2">
      <c r="D233" s="1"/>
      <c r="E233" s="1"/>
    </row>
    <row r="234" spans="4:5" x14ac:dyDescent="0.2">
      <c r="D234" s="1"/>
      <c r="E234" s="1"/>
    </row>
    <row r="235" spans="4:5" x14ac:dyDescent="0.2">
      <c r="D235" s="1"/>
      <c r="E235" s="1"/>
    </row>
    <row r="236" spans="4:5" x14ac:dyDescent="0.2">
      <c r="D236" s="1"/>
      <c r="E236" s="1"/>
    </row>
    <row r="237" spans="4:5" x14ac:dyDescent="0.2">
      <c r="D237" s="1"/>
      <c r="E237" s="1"/>
    </row>
    <row r="238" spans="4:5" x14ac:dyDescent="0.2">
      <c r="D238" s="1"/>
      <c r="E238" s="1"/>
    </row>
    <row r="239" spans="4:5" x14ac:dyDescent="0.2">
      <c r="D239" s="1"/>
      <c r="E239" s="1"/>
    </row>
    <row r="240" spans="4:5" x14ac:dyDescent="0.2">
      <c r="D240" s="1"/>
      <c r="E240" s="1"/>
    </row>
    <row r="241" spans="4:5" x14ac:dyDescent="0.2">
      <c r="D241" s="1"/>
      <c r="E241" s="1"/>
    </row>
    <row r="242" spans="4:5" x14ac:dyDescent="0.2">
      <c r="D242" s="1"/>
      <c r="E242" s="1"/>
    </row>
    <row r="243" spans="4:5" x14ac:dyDescent="0.2">
      <c r="D243" s="1"/>
      <c r="E243" s="1"/>
    </row>
    <row r="244" spans="4:5" x14ac:dyDescent="0.2">
      <c r="D244" s="1"/>
      <c r="E244" s="1"/>
    </row>
    <row r="245" spans="4:5" x14ac:dyDescent="0.2">
      <c r="D245" s="1"/>
      <c r="E245" s="1"/>
    </row>
    <row r="246" spans="4:5" x14ac:dyDescent="0.2">
      <c r="D246" s="1"/>
      <c r="E246" s="1"/>
    </row>
    <row r="247" spans="4:5" x14ac:dyDescent="0.2">
      <c r="D247" s="1"/>
      <c r="E247" s="1"/>
    </row>
    <row r="248" spans="4:5" x14ac:dyDescent="0.2">
      <c r="D248" s="1"/>
      <c r="E248" s="1"/>
    </row>
    <row r="249" spans="4:5" x14ac:dyDescent="0.2">
      <c r="D249" s="1"/>
      <c r="E249" s="1"/>
    </row>
    <row r="250" spans="4:5" x14ac:dyDescent="0.2">
      <c r="D250" s="1"/>
      <c r="E250" s="1"/>
    </row>
    <row r="251" spans="4:5" x14ac:dyDescent="0.2">
      <c r="D251" s="1"/>
      <c r="E251" s="1"/>
    </row>
    <row r="252" spans="4:5" x14ac:dyDescent="0.2">
      <c r="D252" s="1"/>
      <c r="E252" s="1"/>
    </row>
    <row r="253" spans="4:5" x14ac:dyDescent="0.2">
      <c r="D253" s="1"/>
      <c r="E253" s="1"/>
    </row>
    <row r="254" spans="4:5" x14ac:dyDescent="0.2">
      <c r="D254" s="1"/>
      <c r="E254" s="1"/>
    </row>
    <row r="255" spans="4:5" x14ac:dyDescent="0.2">
      <c r="D255" s="1"/>
      <c r="E255" s="1"/>
    </row>
    <row r="256" spans="4:5" x14ac:dyDescent="0.2">
      <c r="D256" s="1"/>
      <c r="E256" s="1"/>
    </row>
    <row r="257" spans="4:5" x14ac:dyDescent="0.2">
      <c r="D257" s="1"/>
      <c r="E257" s="1"/>
    </row>
    <row r="258" spans="4:5" x14ac:dyDescent="0.2">
      <c r="D258" s="1"/>
      <c r="E258" s="1"/>
    </row>
    <row r="259" spans="4:5" x14ac:dyDescent="0.2">
      <c r="D259" s="1"/>
      <c r="E259" s="1"/>
    </row>
    <row r="260" spans="4:5" x14ac:dyDescent="0.2">
      <c r="D260" s="1"/>
      <c r="E260" s="1"/>
    </row>
    <row r="261" spans="4:5" x14ac:dyDescent="0.2">
      <c r="D261" s="1"/>
      <c r="E261" s="1"/>
    </row>
    <row r="262" spans="4:5" x14ac:dyDescent="0.2">
      <c r="D262" s="1"/>
      <c r="E262" s="1"/>
    </row>
    <row r="263" spans="4:5" x14ac:dyDescent="0.2">
      <c r="D263" s="1"/>
      <c r="E263" s="1"/>
    </row>
    <row r="264" spans="4:5" x14ac:dyDescent="0.2">
      <c r="D264" s="1"/>
      <c r="E264" s="1"/>
    </row>
    <row r="265" spans="4:5" x14ac:dyDescent="0.2">
      <c r="D265" s="1"/>
      <c r="E265" s="1"/>
    </row>
    <row r="266" spans="4:5" x14ac:dyDescent="0.2">
      <c r="D266" s="1"/>
      <c r="E266" s="1"/>
    </row>
    <row r="267" spans="4:5" x14ac:dyDescent="0.2">
      <c r="D267" s="1"/>
      <c r="E267" s="1"/>
    </row>
    <row r="268" spans="4:5" x14ac:dyDescent="0.2">
      <c r="D268" s="1"/>
      <c r="E268" s="1"/>
    </row>
    <row r="269" spans="4:5" x14ac:dyDescent="0.2">
      <c r="D269" s="1"/>
      <c r="E269" s="1"/>
    </row>
    <row r="270" spans="4:5" x14ac:dyDescent="0.2">
      <c r="D270" s="1"/>
      <c r="E270" s="1"/>
    </row>
    <row r="271" spans="4:5" x14ac:dyDescent="0.2">
      <c r="D271" s="1"/>
      <c r="E271" s="1"/>
    </row>
    <row r="272" spans="4:5" x14ac:dyDescent="0.2">
      <c r="D272" s="1"/>
      <c r="E272" s="1"/>
    </row>
    <row r="273" spans="4:5" x14ac:dyDescent="0.2">
      <c r="D273" s="1"/>
      <c r="E273" s="1"/>
    </row>
    <row r="274" spans="4:5" x14ac:dyDescent="0.2">
      <c r="D274" s="1"/>
      <c r="E274" s="1"/>
    </row>
    <row r="275" spans="4:5" x14ac:dyDescent="0.2">
      <c r="D275" s="1"/>
      <c r="E275" s="1"/>
    </row>
    <row r="276" spans="4:5" x14ac:dyDescent="0.2">
      <c r="D276" s="1"/>
      <c r="E276" s="1"/>
    </row>
    <row r="277" spans="4:5" x14ac:dyDescent="0.2">
      <c r="D277" s="1"/>
      <c r="E277" s="1"/>
    </row>
    <row r="278" spans="4:5" x14ac:dyDescent="0.2">
      <c r="D278" s="1"/>
      <c r="E278" s="1"/>
    </row>
    <row r="279" spans="4:5" x14ac:dyDescent="0.2">
      <c r="D279" s="1"/>
      <c r="E279" s="1"/>
    </row>
    <row r="280" spans="4:5" x14ac:dyDescent="0.2">
      <c r="D280" s="1"/>
      <c r="E280" s="1"/>
    </row>
    <row r="281" spans="4:5" x14ac:dyDescent="0.2">
      <c r="D281" s="1"/>
      <c r="E281" s="1"/>
    </row>
    <row r="282" spans="4:5" x14ac:dyDescent="0.2">
      <c r="D282" s="1"/>
      <c r="E282" s="1"/>
    </row>
    <row r="283" spans="4:5" x14ac:dyDescent="0.2">
      <c r="D283" s="1"/>
      <c r="E283" s="1"/>
    </row>
    <row r="284" spans="4:5" x14ac:dyDescent="0.2">
      <c r="D284" s="1"/>
      <c r="E284" s="1"/>
    </row>
    <row r="285" spans="4:5" x14ac:dyDescent="0.2">
      <c r="D285" s="1"/>
      <c r="E285" s="1"/>
    </row>
    <row r="286" spans="4:5" x14ac:dyDescent="0.2">
      <c r="D286" s="1"/>
      <c r="E286" s="1"/>
    </row>
    <row r="287" spans="4:5" x14ac:dyDescent="0.2">
      <c r="D287" s="1"/>
      <c r="E287" s="1"/>
    </row>
    <row r="288" spans="4:5" x14ac:dyDescent="0.2">
      <c r="D288" s="1"/>
      <c r="E288" s="1"/>
    </row>
    <row r="289" spans="4:5" x14ac:dyDescent="0.2">
      <c r="D289" s="1"/>
      <c r="E289" s="1"/>
    </row>
    <row r="290" spans="4:5" x14ac:dyDescent="0.2">
      <c r="D290" s="1"/>
      <c r="E290" s="1"/>
    </row>
    <row r="291" spans="4:5" x14ac:dyDescent="0.2">
      <c r="D291" s="1"/>
      <c r="E291" s="1"/>
    </row>
    <row r="292" spans="4:5" x14ac:dyDescent="0.2">
      <c r="D292" s="1"/>
      <c r="E292" s="1"/>
    </row>
    <row r="293" spans="4:5" x14ac:dyDescent="0.2">
      <c r="D293" s="1"/>
      <c r="E293" s="1"/>
    </row>
    <row r="294" spans="4:5" x14ac:dyDescent="0.2">
      <c r="D294" s="1"/>
      <c r="E294" s="1"/>
    </row>
    <row r="295" spans="4:5" x14ac:dyDescent="0.2">
      <c r="D295" s="1"/>
      <c r="E295" s="1"/>
    </row>
    <row r="296" spans="4:5" x14ac:dyDescent="0.2">
      <c r="D296" s="1"/>
      <c r="E296" s="1"/>
    </row>
    <row r="297" spans="4:5" x14ac:dyDescent="0.2">
      <c r="D297" s="1"/>
      <c r="E297" s="1"/>
    </row>
    <row r="298" spans="4:5" x14ac:dyDescent="0.2">
      <c r="D298" s="1"/>
      <c r="E298" s="1"/>
    </row>
    <row r="299" spans="4:5" x14ac:dyDescent="0.2">
      <c r="D299" s="1"/>
      <c r="E299" s="1"/>
    </row>
    <row r="300" spans="4:5" x14ac:dyDescent="0.2">
      <c r="D300" s="1"/>
      <c r="E300" s="1"/>
    </row>
    <row r="301" spans="4:5" x14ac:dyDescent="0.2">
      <c r="D301" s="1"/>
      <c r="E301" s="1"/>
    </row>
    <row r="302" spans="4:5" x14ac:dyDescent="0.2">
      <c r="D302" s="1"/>
      <c r="E302" s="1"/>
    </row>
    <row r="303" spans="4:5" x14ac:dyDescent="0.2">
      <c r="D303" s="1"/>
      <c r="E303" s="1"/>
    </row>
    <row r="304" spans="4:5" x14ac:dyDescent="0.2">
      <c r="D304" s="1"/>
      <c r="E304" s="1"/>
    </row>
    <row r="305" spans="4:5" x14ac:dyDescent="0.2">
      <c r="D305" s="1"/>
      <c r="E305" s="1"/>
    </row>
    <row r="306" spans="4:5" x14ac:dyDescent="0.2">
      <c r="D306" s="1"/>
      <c r="E306" s="1"/>
    </row>
    <row r="307" spans="4:5" x14ac:dyDescent="0.2">
      <c r="D307" s="1"/>
      <c r="E307" s="1"/>
    </row>
    <row r="308" spans="4:5" x14ac:dyDescent="0.2">
      <c r="D308" s="1"/>
      <c r="E308" s="1"/>
    </row>
    <row r="309" spans="4:5" x14ac:dyDescent="0.2">
      <c r="D309" s="1"/>
      <c r="E309" s="1"/>
    </row>
    <row r="310" spans="4:5" x14ac:dyDescent="0.2">
      <c r="D310" s="1"/>
      <c r="E310" s="1"/>
    </row>
    <row r="311" spans="4:5" x14ac:dyDescent="0.2">
      <c r="D311" s="1"/>
      <c r="E311" s="1"/>
    </row>
    <row r="312" spans="4:5" x14ac:dyDescent="0.2">
      <c r="D312" s="1"/>
      <c r="E312" s="1"/>
    </row>
    <row r="313" spans="4:5" x14ac:dyDescent="0.2">
      <c r="D313" s="1"/>
      <c r="E313" s="1"/>
    </row>
    <row r="314" spans="4:5" x14ac:dyDescent="0.2">
      <c r="D314" s="1"/>
      <c r="E314" s="1"/>
    </row>
    <row r="315" spans="4:5" x14ac:dyDescent="0.2">
      <c r="D315" s="1"/>
      <c r="E315" s="1"/>
    </row>
    <row r="316" spans="4:5" x14ac:dyDescent="0.2">
      <c r="D316" s="1"/>
      <c r="E316" s="1"/>
    </row>
    <row r="317" spans="4:5" x14ac:dyDescent="0.2">
      <c r="D317" s="1"/>
      <c r="E317" s="1"/>
    </row>
    <row r="318" spans="4:5" x14ac:dyDescent="0.2">
      <c r="D318" s="1"/>
      <c r="E318" s="1"/>
    </row>
    <row r="319" spans="4:5" x14ac:dyDescent="0.2">
      <c r="D319" s="1"/>
      <c r="E319" s="1"/>
    </row>
    <row r="320" spans="4:5" x14ac:dyDescent="0.2">
      <c r="D320" s="1"/>
      <c r="E320" s="1"/>
    </row>
    <row r="321" spans="4:5" x14ac:dyDescent="0.2">
      <c r="D321" s="1"/>
      <c r="E321" s="1"/>
    </row>
    <row r="322" spans="4:5" x14ac:dyDescent="0.2">
      <c r="D322" s="1"/>
      <c r="E322" s="1"/>
    </row>
    <row r="323" spans="4:5" x14ac:dyDescent="0.2">
      <c r="D323" s="1"/>
      <c r="E323" s="1"/>
    </row>
    <row r="324" spans="4:5" x14ac:dyDescent="0.2">
      <c r="D324" s="1"/>
      <c r="E324" s="1"/>
    </row>
    <row r="325" spans="4:5" x14ac:dyDescent="0.2">
      <c r="D325" s="1"/>
      <c r="E325" s="1"/>
    </row>
    <row r="326" spans="4:5" x14ac:dyDescent="0.2">
      <c r="D326" s="1"/>
      <c r="E326" s="1"/>
    </row>
    <row r="327" spans="4:5" x14ac:dyDescent="0.2">
      <c r="D327" s="1"/>
      <c r="E327" s="1"/>
    </row>
    <row r="328" spans="4:5" x14ac:dyDescent="0.2">
      <c r="D328" s="1"/>
      <c r="E328" s="1"/>
    </row>
    <row r="329" spans="4:5" x14ac:dyDescent="0.2">
      <c r="D329" s="1"/>
      <c r="E329" s="1"/>
    </row>
    <row r="330" spans="4:5" x14ac:dyDescent="0.2">
      <c r="D330" s="1"/>
      <c r="E330" s="1"/>
    </row>
    <row r="331" spans="4:5" x14ac:dyDescent="0.2">
      <c r="D331" s="1"/>
      <c r="E331" s="1"/>
    </row>
    <row r="332" spans="4:5" x14ac:dyDescent="0.2">
      <c r="D332" s="1"/>
      <c r="E332" s="1"/>
    </row>
    <row r="333" spans="4:5" x14ac:dyDescent="0.2">
      <c r="D333" s="1"/>
      <c r="E333" s="1"/>
    </row>
    <row r="334" spans="4:5" x14ac:dyDescent="0.2">
      <c r="D334" s="1"/>
      <c r="E334" s="1"/>
    </row>
    <row r="335" spans="4:5" x14ac:dyDescent="0.2">
      <c r="D335" s="1"/>
      <c r="E335" s="1"/>
    </row>
    <row r="336" spans="4:5" x14ac:dyDescent="0.2">
      <c r="D336" s="1"/>
      <c r="E336" s="1"/>
    </row>
    <row r="337" spans="4:5" x14ac:dyDescent="0.2">
      <c r="D337" s="1"/>
      <c r="E337" s="1"/>
    </row>
    <row r="338" spans="4:5" x14ac:dyDescent="0.2">
      <c r="D338" s="1"/>
      <c r="E338" s="1"/>
    </row>
    <row r="339" spans="4:5" x14ac:dyDescent="0.2">
      <c r="D339" s="1"/>
      <c r="E339" s="1"/>
    </row>
    <row r="340" spans="4:5" x14ac:dyDescent="0.2">
      <c r="D340" s="1"/>
      <c r="E340" s="1"/>
    </row>
    <row r="341" spans="4:5" x14ac:dyDescent="0.2">
      <c r="D341" s="1"/>
      <c r="E341" s="1"/>
    </row>
    <row r="342" spans="4:5" x14ac:dyDescent="0.2">
      <c r="D342" s="1"/>
      <c r="E342" s="1"/>
    </row>
    <row r="343" spans="4:5" x14ac:dyDescent="0.2">
      <c r="D343" s="1"/>
      <c r="E343" s="1"/>
    </row>
    <row r="344" spans="4:5" x14ac:dyDescent="0.2">
      <c r="D344" s="1"/>
      <c r="E344" s="1"/>
    </row>
    <row r="345" spans="4:5" x14ac:dyDescent="0.2">
      <c r="D345" s="1"/>
      <c r="E345" s="1"/>
    </row>
    <row r="346" spans="4:5" x14ac:dyDescent="0.2">
      <c r="D346" s="1"/>
      <c r="E346" s="1"/>
    </row>
    <row r="347" spans="4:5" x14ac:dyDescent="0.2">
      <c r="D347" s="1"/>
      <c r="E347" s="1"/>
    </row>
    <row r="348" spans="4:5" x14ac:dyDescent="0.2">
      <c r="D348" s="1"/>
      <c r="E348" s="1"/>
    </row>
    <row r="349" spans="4:5" x14ac:dyDescent="0.2">
      <c r="D349" s="1"/>
      <c r="E349" s="1"/>
    </row>
    <row r="350" spans="4:5" x14ac:dyDescent="0.2">
      <c r="D350" s="1"/>
      <c r="E350" s="1"/>
    </row>
    <row r="351" spans="4:5" x14ac:dyDescent="0.2">
      <c r="D351" s="1"/>
      <c r="E351" s="1"/>
    </row>
    <row r="352" spans="4:5" x14ac:dyDescent="0.2">
      <c r="D352" s="1"/>
      <c r="E352" s="1"/>
    </row>
    <row r="353" spans="4:5" x14ac:dyDescent="0.2">
      <c r="D353" s="1"/>
      <c r="E353" s="1"/>
    </row>
    <row r="354" spans="4:5" x14ac:dyDescent="0.2">
      <c r="D354" s="1"/>
      <c r="E354" s="1"/>
    </row>
    <row r="355" spans="4:5" x14ac:dyDescent="0.2">
      <c r="D355" s="1"/>
      <c r="E355" s="1"/>
    </row>
    <row r="356" spans="4:5" x14ac:dyDescent="0.2">
      <c r="D356" s="1"/>
      <c r="E356" s="1"/>
    </row>
    <row r="357" spans="4:5" x14ac:dyDescent="0.2">
      <c r="D357" s="1"/>
      <c r="E357" s="1"/>
    </row>
    <row r="358" spans="4:5" x14ac:dyDescent="0.2">
      <c r="D358" s="1"/>
      <c r="E358" s="1"/>
    </row>
    <row r="359" spans="4:5" x14ac:dyDescent="0.2">
      <c r="D359" s="1"/>
      <c r="E359" s="1"/>
    </row>
    <row r="360" spans="4:5" x14ac:dyDescent="0.2">
      <c r="D360" s="1"/>
      <c r="E360" s="1"/>
    </row>
    <row r="361" spans="4:5" x14ac:dyDescent="0.2">
      <c r="D361" s="1"/>
      <c r="E361" s="1"/>
    </row>
    <row r="362" spans="4:5" x14ac:dyDescent="0.2">
      <c r="D362" s="1"/>
      <c r="E362" s="1"/>
    </row>
    <row r="363" spans="4:5" x14ac:dyDescent="0.2">
      <c r="D363" s="1"/>
      <c r="E363" s="1"/>
    </row>
    <row r="364" spans="4:5" x14ac:dyDescent="0.2">
      <c r="D364" s="1"/>
      <c r="E364" s="1"/>
    </row>
    <row r="365" spans="4:5" x14ac:dyDescent="0.2">
      <c r="D365" s="1"/>
      <c r="E365" s="1"/>
    </row>
    <row r="366" spans="4:5" x14ac:dyDescent="0.2">
      <c r="D366" s="1"/>
      <c r="E366" s="1"/>
    </row>
    <row r="367" spans="4:5" x14ac:dyDescent="0.2">
      <c r="D367" s="1"/>
      <c r="E367" s="1"/>
    </row>
    <row r="368" spans="4:5" x14ac:dyDescent="0.2">
      <c r="D368" s="1"/>
      <c r="E368" s="1"/>
    </row>
    <row r="369" spans="4:5" x14ac:dyDescent="0.2">
      <c r="D369" s="1"/>
      <c r="E369" s="1"/>
    </row>
    <row r="370" spans="4:5" x14ac:dyDescent="0.2">
      <c r="D370" s="1"/>
      <c r="E370" s="1"/>
    </row>
    <row r="371" spans="4:5" x14ac:dyDescent="0.2">
      <c r="D371" s="1"/>
      <c r="E371" s="1"/>
    </row>
    <row r="372" spans="4:5" x14ac:dyDescent="0.2">
      <c r="D372" s="1"/>
      <c r="E372" s="1"/>
    </row>
    <row r="373" spans="4:5" x14ac:dyDescent="0.2">
      <c r="D373" s="1"/>
      <c r="E373" s="1"/>
    </row>
    <row r="374" spans="4:5" x14ac:dyDescent="0.2">
      <c r="D374" s="1"/>
      <c r="E374" s="1"/>
    </row>
    <row r="375" spans="4:5" x14ac:dyDescent="0.2">
      <c r="D375" s="1"/>
      <c r="E375" s="1"/>
    </row>
    <row r="376" spans="4:5" x14ac:dyDescent="0.2">
      <c r="D376" s="1"/>
      <c r="E376" s="1"/>
    </row>
    <row r="377" spans="4:5" x14ac:dyDescent="0.2">
      <c r="D377" s="1"/>
      <c r="E377" s="1"/>
    </row>
    <row r="378" spans="4:5" x14ac:dyDescent="0.2">
      <c r="D378" s="1"/>
      <c r="E378" s="1"/>
    </row>
    <row r="379" spans="4:5" x14ac:dyDescent="0.2">
      <c r="D379" s="1"/>
      <c r="E379" s="1"/>
    </row>
    <row r="380" spans="4:5" x14ac:dyDescent="0.2">
      <c r="D380" s="1"/>
      <c r="E380" s="1"/>
    </row>
    <row r="381" spans="4:5" x14ac:dyDescent="0.2">
      <c r="D381" s="1"/>
      <c r="E381" s="1"/>
    </row>
    <row r="382" spans="4:5" x14ac:dyDescent="0.2">
      <c r="D382" s="1"/>
      <c r="E382" s="1"/>
    </row>
    <row r="383" spans="4:5" x14ac:dyDescent="0.2">
      <c r="D383" s="1"/>
      <c r="E383" s="1"/>
    </row>
    <row r="384" spans="4:5" x14ac:dyDescent="0.2">
      <c r="D384" s="1"/>
      <c r="E384" s="1"/>
    </row>
    <row r="385" spans="4:5" x14ac:dyDescent="0.2">
      <c r="D385" s="1"/>
      <c r="E385" s="1"/>
    </row>
    <row r="386" spans="4:5" x14ac:dyDescent="0.2">
      <c r="D386" s="1"/>
      <c r="E386" s="1"/>
    </row>
    <row r="387" spans="4:5" x14ac:dyDescent="0.2">
      <c r="D387" s="1"/>
      <c r="E387" s="1"/>
    </row>
    <row r="388" spans="4:5" x14ac:dyDescent="0.2">
      <c r="D388" s="1"/>
      <c r="E388" s="1"/>
    </row>
    <row r="389" spans="4:5" x14ac:dyDescent="0.2">
      <c r="D389" s="1"/>
      <c r="E389" s="1"/>
    </row>
    <row r="390" spans="4:5" x14ac:dyDescent="0.2">
      <c r="D390" s="1"/>
      <c r="E390" s="1"/>
    </row>
    <row r="391" spans="4:5" x14ac:dyDescent="0.2">
      <c r="D391" s="1"/>
      <c r="E391" s="1"/>
    </row>
    <row r="392" spans="4:5" x14ac:dyDescent="0.2">
      <c r="D392" s="1"/>
      <c r="E392" s="1"/>
    </row>
    <row r="393" spans="4:5" x14ac:dyDescent="0.2">
      <c r="D393" s="1"/>
      <c r="E393" s="1"/>
    </row>
    <row r="394" spans="4:5" x14ac:dyDescent="0.2">
      <c r="D394" s="1"/>
      <c r="E394" s="1"/>
    </row>
    <row r="395" spans="4:5" x14ac:dyDescent="0.2">
      <c r="D395" s="1"/>
      <c r="E395" s="1"/>
    </row>
    <row r="396" spans="4:5" x14ac:dyDescent="0.2">
      <c r="D396" s="1"/>
      <c r="E396" s="1"/>
    </row>
    <row r="397" spans="4:5" x14ac:dyDescent="0.2">
      <c r="D397" s="1"/>
      <c r="E397" s="1"/>
    </row>
    <row r="398" spans="4:5" x14ac:dyDescent="0.2">
      <c r="D398" s="1"/>
      <c r="E398" s="1"/>
    </row>
    <row r="399" spans="4:5" x14ac:dyDescent="0.2">
      <c r="D399" s="1"/>
      <c r="E399" s="1"/>
    </row>
    <row r="400" spans="4:5" x14ac:dyDescent="0.2">
      <c r="D400" s="1"/>
      <c r="E400" s="1"/>
    </row>
    <row r="401" spans="4:5" x14ac:dyDescent="0.2">
      <c r="D401" s="1"/>
      <c r="E401" s="1"/>
    </row>
    <row r="402" spans="4:5" x14ac:dyDescent="0.2">
      <c r="D402" s="1"/>
      <c r="E402" s="1"/>
    </row>
    <row r="403" spans="4:5" x14ac:dyDescent="0.2">
      <c r="D403" s="1"/>
      <c r="E403" s="1"/>
    </row>
    <row r="404" spans="4:5" x14ac:dyDescent="0.2">
      <c r="D404" s="1"/>
      <c r="E404" s="1"/>
    </row>
    <row r="405" spans="4:5" x14ac:dyDescent="0.2">
      <c r="D405" s="1"/>
      <c r="E405" s="1"/>
    </row>
    <row r="406" spans="4:5" x14ac:dyDescent="0.2">
      <c r="D406" s="1"/>
      <c r="E406" s="1"/>
    </row>
    <row r="407" spans="4:5" x14ac:dyDescent="0.2">
      <c r="D407" s="1"/>
      <c r="E407" s="1"/>
    </row>
    <row r="408" spans="4:5" x14ac:dyDescent="0.2">
      <c r="D408" s="1"/>
      <c r="E408" s="1"/>
    </row>
    <row r="409" spans="4:5" x14ac:dyDescent="0.2">
      <c r="D409" s="1"/>
      <c r="E409" s="1"/>
    </row>
    <row r="410" spans="4:5" x14ac:dyDescent="0.2">
      <c r="D410" s="1"/>
      <c r="E410" s="1"/>
    </row>
    <row r="411" spans="4:5" x14ac:dyDescent="0.2">
      <c r="D411" s="1"/>
      <c r="E411" s="1"/>
    </row>
    <row r="412" spans="4:5" x14ac:dyDescent="0.2">
      <c r="D412" s="1"/>
      <c r="E412" s="1"/>
    </row>
    <row r="413" spans="4:5" x14ac:dyDescent="0.2">
      <c r="D413" s="1"/>
      <c r="E413" s="1"/>
    </row>
    <row r="414" spans="4:5" x14ac:dyDescent="0.2">
      <c r="D414" s="1"/>
      <c r="E414" s="1"/>
    </row>
    <row r="415" spans="4:5" x14ac:dyDescent="0.2">
      <c r="D415" s="1"/>
      <c r="E415" s="1"/>
    </row>
    <row r="416" spans="4:5" x14ac:dyDescent="0.2">
      <c r="D416" s="1"/>
      <c r="E416" s="1"/>
    </row>
    <row r="417" spans="4:5" x14ac:dyDescent="0.2">
      <c r="D417" s="1"/>
      <c r="E417" s="1"/>
    </row>
    <row r="418" spans="4:5" x14ac:dyDescent="0.2">
      <c r="D418" s="1"/>
      <c r="E418" s="1"/>
    </row>
    <row r="419" spans="4:5" x14ac:dyDescent="0.2">
      <c r="D419" s="1"/>
      <c r="E419" s="1"/>
    </row>
    <row r="420" spans="4:5" x14ac:dyDescent="0.2">
      <c r="D420" s="1"/>
      <c r="E420" s="1"/>
    </row>
    <row r="421" spans="4:5" x14ac:dyDescent="0.2">
      <c r="D421" s="1"/>
      <c r="E421" s="1"/>
    </row>
    <row r="422" spans="4:5" x14ac:dyDescent="0.2">
      <c r="D422" s="1"/>
      <c r="E422" s="1"/>
    </row>
    <row r="423" spans="4:5" x14ac:dyDescent="0.2">
      <c r="D423" s="1"/>
      <c r="E423" s="1"/>
    </row>
    <row r="424" spans="4:5" x14ac:dyDescent="0.2">
      <c r="D424" s="1"/>
      <c r="E424" s="1"/>
    </row>
    <row r="425" spans="4:5" x14ac:dyDescent="0.2">
      <c r="D425" s="1"/>
      <c r="E425" s="1"/>
    </row>
    <row r="426" spans="4:5" x14ac:dyDescent="0.2">
      <c r="D426" s="1"/>
      <c r="E426" s="1"/>
    </row>
    <row r="427" spans="4:5" x14ac:dyDescent="0.2">
      <c r="D427" s="1"/>
      <c r="E427" s="1"/>
    </row>
    <row r="428" spans="4:5" x14ac:dyDescent="0.2">
      <c r="D428" s="1"/>
      <c r="E428" s="1"/>
    </row>
    <row r="429" spans="4:5" x14ac:dyDescent="0.2">
      <c r="D429" s="1"/>
      <c r="E429" s="1"/>
    </row>
    <row r="430" spans="4:5" x14ac:dyDescent="0.2">
      <c r="D430" s="1"/>
      <c r="E430" s="1"/>
    </row>
    <row r="431" spans="4:5" x14ac:dyDescent="0.2">
      <c r="D431" s="1"/>
      <c r="E431" s="1"/>
    </row>
    <row r="432" spans="4:5" x14ac:dyDescent="0.2">
      <c r="D432" s="1"/>
      <c r="E432" s="1"/>
    </row>
    <row r="433" spans="4:5" x14ac:dyDescent="0.2">
      <c r="D433" s="1"/>
      <c r="E433" s="1"/>
    </row>
    <row r="434" spans="4:5" x14ac:dyDescent="0.2">
      <c r="D434" s="1"/>
      <c r="E434" s="1"/>
    </row>
    <row r="435" spans="4:5" x14ac:dyDescent="0.2">
      <c r="D435" s="1"/>
      <c r="E435" s="1"/>
    </row>
    <row r="436" spans="4:5" x14ac:dyDescent="0.2">
      <c r="D436" s="1"/>
      <c r="E436" s="1"/>
    </row>
    <row r="437" spans="4:5" x14ac:dyDescent="0.2">
      <c r="D437" s="1"/>
      <c r="E437" s="1"/>
    </row>
    <row r="438" spans="4:5" x14ac:dyDescent="0.2">
      <c r="D438" s="1"/>
      <c r="E438" s="1"/>
    </row>
    <row r="439" spans="4:5" x14ac:dyDescent="0.2">
      <c r="D439" s="1"/>
      <c r="E439" s="1"/>
    </row>
    <row r="440" spans="4:5" x14ac:dyDescent="0.2">
      <c r="D440" s="1"/>
      <c r="E440" s="1"/>
    </row>
    <row r="441" spans="4:5" x14ac:dyDescent="0.2">
      <c r="D441" s="1"/>
      <c r="E441" s="1"/>
    </row>
    <row r="442" spans="4:5" x14ac:dyDescent="0.2">
      <c r="D442" s="1"/>
      <c r="E442" s="1"/>
    </row>
    <row r="443" spans="4:5" x14ac:dyDescent="0.2">
      <c r="D443" s="1"/>
      <c r="E443" s="1"/>
    </row>
    <row r="444" spans="4:5" x14ac:dyDescent="0.2">
      <c r="D444" s="1"/>
      <c r="E444" s="1"/>
    </row>
    <row r="445" spans="4:5" x14ac:dyDescent="0.2">
      <c r="D445" s="1"/>
      <c r="E445" s="1"/>
    </row>
    <row r="446" spans="4:5" x14ac:dyDescent="0.2">
      <c r="D446" s="1"/>
      <c r="E446" s="1"/>
    </row>
    <row r="447" spans="4:5" x14ac:dyDescent="0.2">
      <c r="D447" s="1"/>
      <c r="E447" s="1"/>
    </row>
    <row r="448" spans="4:5" x14ac:dyDescent="0.2">
      <c r="D448" s="1"/>
      <c r="E448" s="1"/>
    </row>
    <row r="449" spans="4:5" x14ac:dyDescent="0.2">
      <c r="D449" s="1"/>
      <c r="E449" s="1"/>
    </row>
    <row r="450" spans="4:5" x14ac:dyDescent="0.2">
      <c r="D450" s="1"/>
      <c r="E450" s="1"/>
    </row>
    <row r="451" spans="4:5" x14ac:dyDescent="0.2">
      <c r="D451" s="1"/>
      <c r="E451" s="1"/>
    </row>
    <row r="452" spans="4:5" x14ac:dyDescent="0.2">
      <c r="D452" s="1"/>
      <c r="E452" s="1"/>
    </row>
    <row r="453" spans="4:5" x14ac:dyDescent="0.2">
      <c r="D453" s="1"/>
      <c r="E453" s="1"/>
    </row>
    <row r="454" spans="4:5" x14ac:dyDescent="0.2">
      <c r="D454" s="1"/>
      <c r="E454" s="1"/>
    </row>
    <row r="455" spans="4:5" x14ac:dyDescent="0.2">
      <c r="D455" s="1"/>
      <c r="E455" s="1"/>
    </row>
    <row r="456" spans="4:5" x14ac:dyDescent="0.2">
      <c r="D456" s="1"/>
      <c r="E456" s="1"/>
    </row>
    <row r="457" spans="4:5" x14ac:dyDescent="0.2">
      <c r="D457" s="1"/>
      <c r="E457" s="1"/>
    </row>
    <row r="458" spans="4:5" x14ac:dyDescent="0.2">
      <c r="D458" s="1"/>
      <c r="E458" s="1"/>
    </row>
    <row r="459" spans="4:5" x14ac:dyDescent="0.2">
      <c r="D459" s="1"/>
      <c r="E459" s="1"/>
    </row>
    <row r="460" spans="4:5" x14ac:dyDescent="0.2">
      <c r="D460" s="1"/>
      <c r="E460" s="1"/>
    </row>
    <row r="461" spans="4:5" x14ac:dyDescent="0.2">
      <c r="D461" s="1"/>
      <c r="E461" s="1"/>
    </row>
    <row r="462" spans="4:5" x14ac:dyDescent="0.2">
      <c r="D462" s="1"/>
      <c r="E462" s="1"/>
    </row>
    <row r="463" spans="4:5" x14ac:dyDescent="0.2">
      <c r="D463" s="1"/>
      <c r="E463" s="1"/>
    </row>
    <row r="464" spans="4:5" x14ac:dyDescent="0.2">
      <c r="D464" s="1"/>
      <c r="E464" s="1"/>
    </row>
    <row r="465" spans="4:5" x14ac:dyDescent="0.2">
      <c r="D465" s="1"/>
      <c r="E465" s="1"/>
    </row>
    <row r="466" spans="4:5" x14ac:dyDescent="0.2">
      <c r="D466" s="1"/>
      <c r="E466" s="1"/>
    </row>
    <row r="467" spans="4:5" x14ac:dyDescent="0.2">
      <c r="D467" s="1"/>
      <c r="E467" s="1"/>
    </row>
    <row r="468" spans="4:5" x14ac:dyDescent="0.2">
      <c r="D468" s="1"/>
      <c r="E468" s="1"/>
    </row>
    <row r="469" spans="4:5" x14ac:dyDescent="0.2">
      <c r="D469" s="1"/>
      <c r="E469" s="1"/>
    </row>
    <row r="470" spans="4:5" x14ac:dyDescent="0.2">
      <c r="D470" s="1"/>
      <c r="E470" s="1"/>
    </row>
    <row r="471" spans="4:5" x14ac:dyDescent="0.2">
      <c r="D471" s="1"/>
      <c r="E471" s="1"/>
    </row>
    <row r="472" spans="4:5" x14ac:dyDescent="0.2">
      <c r="D472" s="1"/>
      <c r="E472" s="1"/>
    </row>
    <row r="473" spans="4:5" x14ac:dyDescent="0.2">
      <c r="D473" s="1"/>
      <c r="E473" s="1"/>
    </row>
    <row r="474" spans="4:5" x14ac:dyDescent="0.2">
      <c r="D474" s="1"/>
      <c r="E474" s="1"/>
    </row>
    <row r="475" spans="4:5" x14ac:dyDescent="0.2">
      <c r="D475" s="1"/>
      <c r="E475" s="1"/>
    </row>
    <row r="476" spans="4:5" x14ac:dyDescent="0.2">
      <c r="D476" s="1"/>
      <c r="E476" s="1"/>
    </row>
    <row r="477" spans="4:5" x14ac:dyDescent="0.2">
      <c r="D477" s="1"/>
      <c r="E477" s="1"/>
    </row>
    <row r="478" spans="4:5" x14ac:dyDescent="0.2">
      <c r="D478" s="1"/>
      <c r="E478" s="1"/>
    </row>
    <row r="479" spans="4:5" x14ac:dyDescent="0.2">
      <c r="D479" s="1"/>
      <c r="E479" s="1"/>
    </row>
    <row r="480" spans="4:5" x14ac:dyDescent="0.2">
      <c r="D480" s="1"/>
      <c r="E480" s="1"/>
    </row>
    <row r="481" spans="4:5" x14ac:dyDescent="0.2">
      <c r="D481" s="1"/>
      <c r="E481" s="1"/>
    </row>
    <row r="482" spans="4:5" x14ac:dyDescent="0.2">
      <c r="D482" s="1"/>
      <c r="E482" s="1"/>
    </row>
    <row r="483" spans="4:5" x14ac:dyDescent="0.2">
      <c r="D483" s="1"/>
      <c r="E483" s="1"/>
    </row>
    <row r="484" spans="4:5" x14ac:dyDescent="0.2">
      <c r="D484" s="1"/>
      <c r="E484" s="1"/>
    </row>
    <row r="485" spans="4:5" x14ac:dyDescent="0.2">
      <c r="D485" s="1"/>
      <c r="E485" s="1"/>
    </row>
    <row r="486" spans="4:5" x14ac:dyDescent="0.2">
      <c r="D486" s="1"/>
      <c r="E486" s="1"/>
    </row>
    <row r="487" spans="4:5" x14ac:dyDescent="0.2">
      <c r="D487" s="1"/>
      <c r="E487" s="1"/>
    </row>
    <row r="488" spans="4:5" x14ac:dyDescent="0.2">
      <c r="D488" s="1"/>
      <c r="E488" s="1"/>
    </row>
    <row r="489" spans="4:5" x14ac:dyDescent="0.2">
      <c r="D489" s="1"/>
      <c r="E489" s="1"/>
    </row>
    <row r="490" spans="4:5" x14ac:dyDescent="0.2">
      <c r="D490" s="1"/>
      <c r="E490" s="1"/>
    </row>
    <row r="491" spans="4:5" x14ac:dyDescent="0.2">
      <c r="D491" s="1"/>
      <c r="E491" s="1"/>
    </row>
    <row r="492" spans="4:5" x14ac:dyDescent="0.2">
      <c r="D492" s="1"/>
      <c r="E492" s="1"/>
    </row>
    <row r="493" spans="4:5" x14ac:dyDescent="0.2">
      <c r="D493" s="1"/>
      <c r="E493" s="1"/>
    </row>
    <row r="494" spans="4:5" x14ac:dyDescent="0.2">
      <c r="D494" s="1"/>
      <c r="E494" s="1"/>
    </row>
    <row r="495" spans="4:5" x14ac:dyDescent="0.2">
      <c r="D495" s="1"/>
      <c r="E495" s="1"/>
    </row>
    <row r="496" spans="4:5" x14ac:dyDescent="0.2">
      <c r="D496" s="1"/>
      <c r="E496" s="1"/>
    </row>
    <row r="497" spans="4:5" x14ac:dyDescent="0.2">
      <c r="D497" s="1"/>
      <c r="E497" s="1"/>
    </row>
    <row r="498" spans="4:5" x14ac:dyDescent="0.2">
      <c r="D498" s="1"/>
      <c r="E498" s="1"/>
    </row>
    <row r="499" spans="4:5" x14ac:dyDescent="0.2">
      <c r="D499" s="1"/>
      <c r="E499" s="1"/>
    </row>
    <row r="500" spans="4:5" x14ac:dyDescent="0.2">
      <c r="D500" s="1"/>
      <c r="E500" s="1"/>
    </row>
    <row r="501" spans="4:5" x14ac:dyDescent="0.2">
      <c r="D501" s="1"/>
      <c r="E501" s="1"/>
    </row>
    <row r="502" spans="4:5" x14ac:dyDescent="0.2">
      <c r="D502" s="1"/>
      <c r="E502" s="1"/>
    </row>
    <row r="503" spans="4:5" x14ac:dyDescent="0.2">
      <c r="D503" s="1"/>
      <c r="E503" s="1"/>
    </row>
    <row r="504" spans="4:5" x14ac:dyDescent="0.2">
      <c r="D504" s="1"/>
      <c r="E504" s="1"/>
    </row>
    <row r="505" spans="4:5" x14ac:dyDescent="0.2">
      <c r="D505" s="1"/>
      <c r="E505" s="1"/>
    </row>
    <row r="506" spans="4:5" x14ac:dyDescent="0.2">
      <c r="D506" s="1"/>
      <c r="E506" s="1"/>
    </row>
    <row r="507" spans="4:5" x14ac:dyDescent="0.2">
      <c r="D507" s="1"/>
      <c r="E507" s="1"/>
    </row>
    <row r="508" spans="4:5" x14ac:dyDescent="0.2">
      <c r="D508" s="1"/>
      <c r="E508" s="1"/>
    </row>
    <row r="509" spans="4:5" x14ac:dyDescent="0.2">
      <c r="D509" s="1"/>
      <c r="E509" s="1"/>
    </row>
    <row r="510" spans="4:5" x14ac:dyDescent="0.2">
      <c r="D510" s="1"/>
      <c r="E510" s="1"/>
    </row>
    <row r="511" spans="4:5" x14ac:dyDescent="0.2">
      <c r="D511" s="1"/>
      <c r="E511" s="1"/>
    </row>
    <row r="512" spans="4:5" x14ac:dyDescent="0.2">
      <c r="D512" s="1"/>
      <c r="E512" s="1"/>
    </row>
    <row r="513" spans="4:5" x14ac:dyDescent="0.2">
      <c r="D513" s="1"/>
      <c r="E513" s="1"/>
    </row>
    <row r="514" spans="4:5" x14ac:dyDescent="0.2">
      <c r="D514" s="1"/>
      <c r="E514" s="1"/>
    </row>
    <row r="515" spans="4:5" x14ac:dyDescent="0.2">
      <c r="D515" s="1"/>
      <c r="E515" s="1"/>
    </row>
    <row r="516" spans="4:5" x14ac:dyDescent="0.2">
      <c r="D516" s="1"/>
      <c r="E516" s="1"/>
    </row>
    <row r="517" spans="4:5" x14ac:dyDescent="0.2">
      <c r="D517" s="1"/>
      <c r="E517" s="1"/>
    </row>
    <row r="518" spans="4:5" x14ac:dyDescent="0.2">
      <c r="D518" s="1"/>
      <c r="E518" s="1"/>
    </row>
    <row r="519" spans="4:5" x14ac:dyDescent="0.2">
      <c r="D519" s="1"/>
      <c r="E519" s="1"/>
    </row>
    <row r="520" spans="4:5" x14ac:dyDescent="0.2">
      <c r="D520" s="1"/>
      <c r="E520" s="1"/>
    </row>
    <row r="521" spans="4:5" x14ac:dyDescent="0.2">
      <c r="D521" s="1"/>
      <c r="E521" s="1"/>
    </row>
    <row r="522" spans="4:5" x14ac:dyDescent="0.2">
      <c r="D522" s="1"/>
      <c r="E522" s="1"/>
    </row>
    <row r="523" spans="4:5" x14ac:dyDescent="0.2">
      <c r="D523" s="1"/>
      <c r="E523" s="1"/>
    </row>
    <row r="524" spans="4:5" x14ac:dyDescent="0.2">
      <c r="D524" s="1"/>
      <c r="E524" s="1"/>
    </row>
    <row r="525" spans="4:5" x14ac:dyDescent="0.2">
      <c r="D525" s="1"/>
      <c r="E525" s="1"/>
    </row>
    <row r="526" spans="4:5" x14ac:dyDescent="0.2">
      <c r="D526" s="1"/>
      <c r="E526" s="1"/>
    </row>
    <row r="527" spans="4:5" x14ac:dyDescent="0.2">
      <c r="D527" s="1"/>
      <c r="E527" s="1"/>
    </row>
    <row r="528" spans="4:5" x14ac:dyDescent="0.2">
      <c r="D528" s="1"/>
      <c r="E528" s="1"/>
    </row>
    <row r="529" spans="4:5" x14ac:dyDescent="0.2">
      <c r="D529" s="1"/>
      <c r="E529" s="1"/>
    </row>
    <row r="530" spans="4:5" x14ac:dyDescent="0.2">
      <c r="D530" s="1"/>
      <c r="E530" s="1"/>
    </row>
    <row r="531" spans="4:5" x14ac:dyDescent="0.2">
      <c r="D531" s="1"/>
      <c r="E531" s="1"/>
    </row>
    <row r="532" spans="4:5" x14ac:dyDescent="0.2">
      <c r="D532" s="1"/>
      <c r="E532" s="1"/>
    </row>
    <row r="533" spans="4:5" x14ac:dyDescent="0.2">
      <c r="D533" s="1"/>
      <c r="E533" s="1"/>
    </row>
    <row r="534" spans="4:5" x14ac:dyDescent="0.2">
      <c r="D534" s="1"/>
      <c r="E534" s="1"/>
    </row>
    <row r="535" spans="4:5" x14ac:dyDescent="0.2">
      <c r="D535" s="1"/>
      <c r="E535" s="1"/>
    </row>
    <row r="536" spans="4:5" x14ac:dyDescent="0.2">
      <c r="D536" s="1"/>
      <c r="E536" s="1"/>
    </row>
    <row r="537" spans="4:5" x14ac:dyDescent="0.2">
      <c r="D537" s="1"/>
      <c r="E537" s="1"/>
    </row>
    <row r="538" spans="4:5" x14ac:dyDescent="0.2">
      <c r="D538" s="1"/>
      <c r="E538" s="1"/>
    </row>
    <row r="539" spans="4:5" x14ac:dyDescent="0.2">
      <c r="D539" s="1"/>
      <c r="E539" s="1"/>
    </row>
    <row r="540" spans="4:5" x14ac:dyDescent="0.2">
      <c r="D540" s="1"/>
      <c r="E540" s="1"/>
    </row>
    <row r="541" spans="4:5" x14ac:dyDescent="0.2">
      <c r="D541" s="1"/>
      <c r="E541" s="1"/>
    </row>
    <row r="542" spans="4:5" x14ac:dyDescent="0.2">
      <c r="D542" s="1"/>
      <c r="E542" s="1"/>
    </row>
    <row r="543" spans="4:5" x14ac:dyDescent="0.2">
      <c r="D543" s="1"/>
      <c r="E543" s="1"/>
    </row>
    <row r="544" spans="4:5" x14ac:dyDescent="0.2">
      <c r="D544" s="1"/>
      <c r="E544" s="1"/>
    </row>
    <row r="545" spans="4:5" x14ac:dyDescent="0.2">
      <c r="D545" s="1"/>
      <c r="E545" s="1"/>
    </row>
    <row r="546" spans="4:5" x14ac:dyDescent="0.2">
      <c r="D546" s="1"/>
      <c r="E546" s="1"/>
    </row>
    <row r="547" spans="4:5" x14ac:dyDescent="0.2">
      <c r="D547" s="1"/>
      <c r="E547" s="1"/>
    </row>
    <row r="548" spans="4:5" x14ac:dyDescent="0.2">
      <c r="D548" s="1"/>
      <c r="E548" s="1"/>
    </row>
    <row r="549" spans="4:5" x14ac:dyDescent="0.2">
      <c r="D549" s="1"/>
      <c r="E549" s="1"/>
    </row>
    <row r="550" spans="4:5" x14ac:dyDescent="0.2">
      <c r="D550" s="1"/>
      <c r="E550" s="1"/>
    </row>
    <row r="551" spans="4:5" x14ac:dyDescent="0.2">
      <c r="D551" s="1"/>
      <c r="E551" s="1"/>
    </row>
    <row r="552" spans="4:5" x14ac:dyDescent="0.2">
      <c r="D552" s="1"/>
      <c r="E552" s="1"/>
    </row>
    <row r="553" spans="4:5" x14ac:dyDescent="0.2">
      <c r="D553" s="1"/>
      <c r="E553" s="1"/>
    </row>
    <row r="554" spans="4:5" x14ac:dyDescent="0.2">
      <c r="D554" s="1"/>
      <c r="E554" s="1"/>
    </row>
    <row r="555" spans="4:5" x14ac:dyDescent="0.2">
      <c r="D555" s="1"/>
      <c r="E555" s="1"/>
    </row>
    <row r="556" spans="4:5" x14ac:dyDescent="0.2">
      <c r="D556" s="1"/>
      <c r="E556" s="1"/>
    </row>
    <row r="557" spans="4:5" x14ac:dyDescent="0.2">
      <c r="D557" s="1"/>
      <c r="E557" s="1"/>
    </row>
    <row r="558" spans="4:5" x14ac:dyDescent="0.2">
      <c r="D558" s="1"/>
      <c r="E558" s="1"/>
    </row>
    <row r="559" spans="4:5" x14ac:dyDescent="0.2">
      <c r="D559" s="1"/>
      <c r="E559" s="1"/>
    </row>
    <row r="560" spans="4:5" x14ac:dyDescent="0.2">
      <c r="D560" s="1"/>
      <c r="E560" s="1"/>
    </row>
    <row r="561" spans="4:5" x14ac:dyDescent="0.2">
      <c r="D561" s="1"/>
      <c r="E561" s="1"/>
    </row>
    <row r="562" spans="4:5" x14ac:dyDescent="0.2">
      <c r="D562" s="1"/>
      <c r="E562" s="1"/>
    </row>
    <row r="563" spans="4:5" x14ac:dyDescent="0.2">
      <c r="D563" s="1"/>
      <c r="E563" s="1"/>
    </row>
    <row r="564" spans="4:5" x14ac:dyDescent="0.2">
      <c r="D564" s="1"/>
      <c r="E564" s="1"/>
    </row>
    <row r="565" spans="4:5" x14ac:dyDescent="0.2">
      <c r="D565" s="1"/>
      <c r="E565" s="1"/>
    </row>
    <row r="566" spans="4:5" x14ac:dyDescent="0.2">
      <c r="D566" s="1"/>
      <c r="E566" s="1"/>
    </row>
    <row r="567" spans="4:5" x14ac:dyDescent="0.2">
      <c r="D567" s="1"/>
      <c r="E567" s="1"/>
    </row>
    <row r="568" spans="4:5" x14ac:dyDescent="0.2">
      <c r="D568" s="1"/>
      <c r="E568" s="1"/>
    </row>
    <row r="569" spans="4:5" x14ac:dyDescent="0.2">
      <c r="D569" s="1"/>
      <c r="E569" s="1"/>
    </row>
    <row r="570" spans="4:5" x14ac:dyDescent="0.2">
      <c r="D570" s="1"/>
      <c r="E570" s="1"/>
    </row>
    <row r="571" spans="4:5" x14ac:dyDescent="0.2">
      <c r="D571" s="1"/>
      <c r="E571" s="1"/>
    </row>
    <row r="572" spans="4:5" x14ac:dyDescent="0.2">
      <c r="D572" s="1"/>
      <c r="E572" s="1"/>
    </row>
    <row r="573" spans="4:5" x14ac:dyDescent="0.2">
      <c r="D573" s="1"/>
      <c r="E573" s="1"/>
    </row>
    <row r="574" spans="4:5" x14ac:dyDescent="0.2">
      <c r="D574" s="1"/>
      <c r="E574" s="1"/>
    </row>
    <row r="575" spans="4:5" x14ac:dyDescent="0.2">
      <c r="D575" s="1"/>
      <c r="E575" s="1"/>
    </row>
    <row r="576" spans="4:5" x14ac:dyDescent="0.2">
      <c r="D576" s="1"/>
      <c r="E576" s="1"/>
    </row>
    <row r="577" spans="4:5" x14ac:dyDescent="0.2">
      <c r="D577" s="1"/>
      <c r="E577" s="1"/>
    </row>
    <row r="578" spans="4:5" x14ac:dyDescent="0.2">
      <c r="D578" s="1"/>
      <c r="E578" s="1"/>
    </row>
    <row r="579" spans="4:5" x14ac:dyDescent="0.2">
      <c r="D579" s="1"/>
      <c r="E579" s="1"/>
    </row>
    <row r="580" spans="4:5" x14ac:dyDescent="0.2">
      <c r="D580" s="1"/>
      <c r="E580" s="1"/>
    </row>
    <row r="581" spans="4:5" x14ac:dyDescent="0.2">
      <c r="D581" s="1"/>
      <c r="E581" s="1"/>
    </row>
    <row r="582" spans="4:5" x14ac:dyDescent="0.2">
      <c r="D582" s="1"/>
      <c r="E582" s="1"/>
    </row>
    <row r="583" spans="4:5" x14ac:dyDescent="0.2">
      <c r="D583" s="1"/>
      <c r="E583" s="1"/>
    </row>
    <row r="584" spans="4:5" x14ac:dyDescent="0.2">
      <c r="D584" s="1"/>
      <c r="E584" s="1"/>
    </row>
    <row r="585" spans="4:5" x14ac:dyDescent="0.2">
      <c r="D585" s="1"/>
      <c r="E585" s="1"/>
    </row>
    <row r="586" spans="4:5" x14ac:dyDescent="0.2">
      <c r="D586" s="1"/>
      <c r="E586" s="1"/>
    </row>
    <row r="587" spans="4:5" x14ac:dyDescent="0.2">
      <c r="D587" s="1"/>
      <c r="E587" s="1"/>
    </row>
    <row r="588" spans="4:5" x14ac:dyDescent="0.2">
      <c r="D588" s="1"/>
      <c r="E588" s="1"/>
    </row>
    <row r="589" spans="4:5" x14ac:dyDescent="0.2">
      <c r="D589" s="1"/>
      <c r="E589" s="1"/>
    </row>
    <row r="590" spans="4:5" x14ac:dyDescent="0.2">
      <c r="D590" s="1"/>
      <c r="E590" s="1"/>
    </row>
    <row r="591" spans="4:5" x14ac:dyDescent="0.2">
      <c r="D591" s="1"/>
      <c r="E591" s="1"/>
    </row>
    <row r="592" spans="4:5" x14ac:dyDescent="0.2">
      <c r="D592" s="1"/>
      <c r="E592" s="1"/>
    </row>
    <row r="593" spans="4:5" x14ac:dyDescent="0.2">
      <c r="D593" s="1"/>
      <c r="E593" s="1"/>
    </row>
    <row r="594" spans="4:5" x14ac:dyDescent="0.2">
      <c r="D594" s="1"/>
      <c r="E594" s="1"/>
    </row>
    <row r="595" spans="4:5" x14ac:dyDescent="0.2">
      <c r="D595" s="1"/>
      <c r="E595" s="1"/>
    </row>
    <row r="596" spans="4:5" x14ac:dyDescent="0.2">
      <c r="D596" s="1"/>
      <c r="E596" s="1"/>
    </row>
    <row r="597" spans="4:5" x14ac:dyDescent="0.2">
      <c r="D597" s="1"/>
      <c r="E597" s="1"/>
    </row>
    <row r="598" spans="4:5" x14ac:dyDescent="0.2">
      <c r="D598" s="1"/>
      <c r="E598" s="1"/>
    </row>
    <row r="599" spans="4:5" x14ac:dyDescent="0.2">
      <c r="D599" s="1"/>
      <c r="E599" s="1"/>
    </row>
    <row r="600" spans="4:5" x14ac:dyDescent="0.2">
      <c r="D600" s="1"/>
      <c r="E600" s="1"/>
    </row>
    <row r="601" spans="4:5" x14ac:dyDescent="0.2">
      <c r="D601" s="1"/>
      <c r="E601" s="1"/>
    </row>
    <row r="602" spans="4:5" x14ac:dyDescent="0.2">
      <c r="D602" s="1"/>
      <c r="E602" s="1"/>
    </row>
    <row r="603" spans="4:5" x14ac:dyDescent="0.2">
      <c r="D603" s="1"/>
      <c r="E603" s="1"/>
    </row>
    <row r="604" spans="4:5" x14ac:dyDescent="0.2">
      <c r="D604" s="1"/>
      <c r="E604" s="1"/>
    </row>
    <row r="605" spans="4:5" x14ac:dyDescent="0.2">
      <c r="D605" s="1"/>
      <c r="E605" s="1"/>
    </row>
    <row r="606" spans="4:5" x14ac:dyDescent="0.2">
      <c r="D606" s="1"/>
      <c r="E606" s="1"/>
    </row>
    <row r="607" spans="4:5" x14ac:dyDescent="0.2">
      <c r="D607" s="1"/>
      <c r="E607" s="1"/>
    </row>
    <row r="608" spans="4:5" x14ac:dyDescent="0.2">
      <c r="D608" s="1"/>
      <c r="E608" s="1"/>
    </row>
    <row r="609" spans="4:5" x14ac:dyDescent="0.2">
      <c r="D609" s="1"/>
      <c r="E609" s="1"/>
    </row>
    <row r="610" spans="4:5" x14ac:dyDescent="0.2">
      <c r="D610" s="1"/>
      <c r="E610" s="1"/>
    </row>
    <row r="611" spans="4:5" x14ac:dyDescent="0.2">
      <c r="D611" s="1"/>
      <c r="E611" s="1"/>
    </row>
    <row r="612" spans="4:5" x14ac:dyDescent="0.2">
      <c r="D612" s="1"/>
      <c r="E612" s="1"/>
    </row>
    <row r="613" spans="4:5" x14ac:dyDescent="0.2">
      <c r="D613" s="1"/>
      <c r="E613" s="1"/>
    </row>
    <row r="614" spans="4:5" x14ac:dyDescent="0.2">
      <c r="D614" s="1"/>
      <c r="E614" s="1"/>
    </row>
    <row r="615" spans="4:5" x14ac:dyDescent="0.2">
      <c r="D615" s="1"/>
      <c r="E615" s="1"/>
    </row>
    <row r="616" spans="4:5" x14ac:dyDescent="0.2">
      <c r="D616" s="1"/>
      <c r="E616" s="1"/>
    </row>
    <row r="617" spans="4:5" x14ac:dyDescent="0.2">
      <c r="D617" s="1"/>
      <c r="E617" s="1"/>
    </row>
    <row r="618" spans="4:5" x14ac:dyDescent="0.2">
      <c r="D618" s="1"/>
      <c r="E618" s="1"/>
    </row>
    <row r="619" spans="4:5" x14ac:dyDescent="0.2">
      <c r="D619" s="1"/>
      <c r="E619" s="1"/>
    </row>
    <row r="620" spans="4:5" x14ac:dyDescent="0.2">
      <c r="D620" s="1"/>
      <c r="E620" s="1"/>
    </row>
    <row r="621" spans="4:5" x14ac:dyDescent="0.2">
      <c r="D621" s="1"/>
      <c r="E621" s="1"/>
    </row>
    <row r="622" spans="4:5" x14ac:dyDescent="0.2">
      <c r="D622" s="1"/>
      <c r="E622" s="1"/>
    </row>
    <row r="623" spans="4:5" x14ac:dyDescent="0.2">
      <c r="D623" s="1"/>
      <c r="E623" s="1"/>
    </row>
    <row r="624" spans="4:5" x14ac:dyDescent="0.2">
      <c r="D624" s="1"/>
      <c r="E624" s="1"/>
    </row>
    <row r="625" spans="4:5" x14ac:dyDescent="0.2">
      <c r="D625" s="1"/>
      <c r="E625" s="1"/>
    </row>
    <row r="626" spans="4:5" x14ac:dyDescent="0.2">
      <c r="D626" s="1"/>
      <c r="E626" s="1"/>
    </row>
    <row r="627" spans="4:5" x14ac:dyDescent="0.2">
      <c r="D627" s="1"/>
      <c r="E627" s="1"/>
    </row>
    <row r="628" spans="4:5" x14ac:dyDescent="0.2">
      <c r="D628" s="1"/>
      <c r="E628" s="1"/>
    </row>
    <row r="629" spans="4:5" x14ac:dyDescent="0.2">
      <c r="D629" s="1"/>
      <c r="E629" s="1"/>
    </row>
    <row r="630" spans="4:5" x14ac:dyDescent="0.2">
      <c r="D630" s="1"/>
      <c r="E630" s="1"/>
    </row>
    <row r="631" spans="4:5" x14ac:dyDescent="0.2">
      <c r="D631" s="1"/>
      <c r="E631" s="1"/>
    </row>
    <row r="632" spans="4:5" x14ac:dyDescent="0.2">
      <c r="D632" s="1"/>
      <c r="E632" s="1"/>
    </row>
    <row r="633" spans="4:5" x14ac:dyDescent="0.2">
      <c r="D633" s="1"/>
      <c r="E633" s="1"/>
    </row>
    <row r="634" spans="4:5" x14ac:dyDescent="0.2">
      <c r="D634" s="1"/>
      <c r="E634" s="1"/>
    </row>
    <row r="635" spans="4:5" x14ac:dyDescent="0.2">
      <c r="D635" s="1"/>
      <c r="E635" s="1"/>
    </row>
    <row r="636" spans="4:5" x14ac:dyDescent="0.2">
      <c r="D636" s="1"/>
      <c r="E636" s="1"/>
    </row>
    <row r="637" spans="4:5" x14ac:dyDescent="0.2">
      <c r="D637" s="1"/>
      <c r="E637" s="1"/>
    </row>
    <row r="638" spans="4:5" x14ac:dyDescent="0.2">
      <c r="D638" s="1"/>
      <c r="E638" s="1"/>
    </row>
    <row r="639" spans="4:5" x14ac:dyDescent="0.2">
      <c r="D639" s="1"/>
      <c r="E639" s="1"/>
    </row>
    <row r="640" spans="4:5" x14ac:dyDescent="0.2">
      <c r="D640" s="1"/>
      <c r="E640" s="1"/>
    </row>
    <row r="641" spans="4:5" x14ac:dyDescent="0.2">
      <c r="D641" s="1"/>
      <c r="E641" s="1"/>
    </row>
    <row r="642" spans="4:5" x14ac:dyDescent="0.2">
      <c r="D642" s="1"/>
      <c r="E642" s="1"/>
    </row>
    <row r="643" spans="4:5" x14ac:dyDescent="0.2">
      <c r="D643" s="1"/>
      <c r="E643" s="1"/>
    </row>
    <row r="644" spans="4:5" x14ac:dyDescent="0.2">
      <c r="D644" s="1"/>
      <c r="E644" s="1"/>
    </row>
    <row r="645" spans="4:5" x14ac:dyDescent="0.2">
      <c r="D645" s="1"/>
      <c r="E645" s="1"/>
    </row>
    <row r="646" spans="4:5" x14ac:dyDescent="0.2">
      <c r="D646" s="1"/>
      <c r="E646" s="1"/>
    </row>
    <row r="647" spans="4:5" x14ac:dyDescent="0.2">
      <c r="D647" s="1"/>
      <c r="E647" s="1"/>
    </row>
    <row r="648" spans="4:5" x14ac:dyDescent="0.2">
      <c r="D648" s="1"/>
      <c r="E648" s="1"/>
    </row>
    <row r="649" spans="4:5" x14ac:dyDescent="0.2">
      <c r="D649" s="1"/>
      <c r="E649" s="1"/>
    </row>
    <row r="650" spans="4:5" x14ac:dyDescent="0.2">
      <c r="D650" s="1"/>
      <c r="E650" s="1"/>
    </row>
    <row r="651" spans="4:5" x14ac:dyDescent="0.2">
      <c r="D651" s="1"/>
      <c r="E651" s="1"/>
    </row>
    <row r="652" spans="4:5" x14ac:dyDescent="0.2">
      <c r="D652" s="1"/>
      <c r="E652" s="1"/>
    </row>
    <row r="653" spans="4:5" x14ac:dyDescent="0.2">
      <c r="D653" s="1"/>
      <c r="E653" s="1"/>
    </row>
    <row r="654" spans="4:5" x14ac:dyDescent="0.2">
      <c r="D654" s="1"/>
      <c r="E654" s="1"/>
    </row>
    <row r="655" spans="4:5" x14ac:dyDescent="0.2">
      <c r="D655" s="1"/>
      <c r="E655" s="1"/>
    </row>
    <row r="656" spans="4:5" x14ac:dyDescent="0.2">
      <c r="D656" s="1"/>
      <c r="E656" s="1"/>
    </row>
    <row r="657" spans="4:5" x14ac:dyDescent="0.2">
      <c r="D657" s="1"/>
      <c r="E657" s="1"/>
    </row>
    <row r="658" spans="4:5" x14ac:dyDescent="0.2">
      <c r="D658" s="1"/>
      <c r="E658" s="1"/>
    </row>
    <row r="659" spans="4:5" x14ac:dyDescent="0.2">
      <c r="D659" s="1"/>
      <c r="E659" s="1"/>
    </row>
    <row r="660" spans="4:5" x14ac:dyDescent="0.2">
      <c r="D660" s="1"/>
      <c r="E660" s="1"/>
    </row>
    <row r="661" spans="4:5" x14ac:dyDescent="0.2">
      <c r="D661" s="1"/>
      <c r="E661" s="1"/>
    </row>
    <row r="662" spans="4:5" x14ac:dyDescent="0.2">
      <c r="D662" s="1"/>
      <c r="E662" s="1"/>
    </row>
    <row r="663" spans="4:5" x14ac:dyDescent="0.2">
      <c r="D663" s="1"/>
      <c r="E663" s="1"/>
    </row>
    <row r="664" spans="4:5" x14ac:dyDescent="0.2">
      <c r="D664" s="1"/>
      <c r="E664" s="1"/>
    </row>
    <row r="665" spans="4:5" x14ac:dyDescent="0.2">
      <c r="D665" s="1"/>
      <c r="E665" s="1"/>
    </row>
    <row r="666" spans="4:5" x14ac:dyDescent="0.2">
      <c r="D666" s="1"/>
      <c r="E666" s="1"/>
    </row>
    <row r="667" spans="4:5" x14ac:dyDescent="0.2">
      <c r="D667" s="1"/>
      <c r="E667" s="1"/>
    </row>
    <row r="668" spans="4:5" x14ac:dyDescent="0.2">
      <c r="D668" s="1"/>
      <c r="E668" s="1"/>
    </row>
    <row r="669" spans="4:5" x14ac:dyDescent="0.2">
      <c r="D669" s="1"/>
      <c r="E669" s="1"/>
    </row>
    <row r="670" spans="4:5" x14ac:dyDescent="0.2">
      <c r="D670" s="1"/>
      <c r="E670" s="1"/>
    </row>
    <row r="671" spans="4:5" x14ac:dyDescent="0.2">
      <c r="D671" s="1"/>
      <c r="E671" s="1"/>
    </row>
    <row r="672" spans="4:5" x14ac:dyDescent="0.2">
      <c r="D672" s="1"/>
      <c r="E672" s="1"/>
    </row>
    <row r="673" spans="4:5" x14ac:dyDescent="0.2">
      <c r="D673" s="1"/>
      <c r="E673" s="1"/>
    </row>
    <row r="674" spans="4:5" x14ac:dyDescent="0.2">
      <c r="D674" s="1"/>
      <c r="E674" s="1"/>
    </row>
    <row r="675" spans="4:5" x14ac:dyDescent="0.2">
      <c r="D675" s="1"/>
      <c r="E675" s="1"/>
    </row>
    <row r="676" spans="4:5" x14ac:dyDescent="0.2">
      <c r="D676" s="1"/>
      <c r="E676" s="1"/>
    </row>
    <row r="677" spans="4:5" x14ac:dyDescent="0.2">
      <c r="D677" s="1"/>
      <c r="E677" s="1"/>
    </row>
    <row r="678" spans="4:5" x14ac:dyDescent="0.2">
      <c r="D678" s="1"/>
      <c r="E678" s="1"/>
    </row>
    <row r="679" spans="4:5" x14ac:dyDescent="0.2">
      <c r="D679" s="1"/>
      <c r="E679" s="1"/>
    </row>
    <row r="680" spans="4:5" x14ac:dyDescent="0.2">
      <c r="D680" s="1"/>
      <c r="E680" s="1"/>
    </row>
    <row r="681" spans="4:5" x14ac:dyDescent="0.2">
      <c r="D681" s="1"/>
      <c r="E681" s="1"/>
    </row>
    <row r="682" spans="4:5" x14ac:dyDescent="0.2">
      <c r="D682" s="1"/>
      <c r="E682" s="1"/>
    </row>
    <row r="683" spans="4:5" x14ac:dyDescent="0.2">
      <c r="D683" s="1"/>
      <c r="E683" s="1"/>
    </row>
    <row r="684" spans="4:5" x14ac:dyDescent="0.2">
      <c r="D684" s="1"/>
      <c r="E684" s="1"/>
    </row>
    <row r="685" spans="4:5" x14ac:dyDescent="0.2">
      <c r="D685" s="1"/>
      <c r="E685" s="1"/>
    </row>
    <row r="686" spans="4:5" x14ac:dyDescent="0.2">
      <c r="D686" s="1"/>
      <c r="E686" s="1"/>
    </row>
    <row r="687" spans="4:5" x14ac:dyDescent="0.2">
      <c r="D687" s="1"/>
      <c r="E687" s="1"/>
    </row>
    <row r="688" spans="4:5" x14ac:dyDescent="0.2">
      <c r="D688" s="1"/>
      <c r="E688" s="1"/>
    </row>
    <row r="689" spans="4:5" x14ac:dyDescent="0.2">
      <c r="D689" s="1"/>
      <c r="E689" s="1"/>
    </row>
    <row r="690" spans="4:5" x14ac:dyDescent="0.2">
      <c r="D690" s="1"/>
      <c r="E690" s="1"/>
    </row>
    <row r="691" spans="4:5" x14ac:dyDescent="0.2">
      <c r="D691" s="1"/>
      <c r="E691" s="1"/>
    </row>
    <row r="692" spans="4:5" x14ac:dyDescent="0.2">
      <c r="D692" s="1"/>
      <c r="E692" s="1"/>
    </row>
    <row r="693" spans="4:5" x14ac:dyDescent="0.2">
      <c r="D693" s="1"/>
      <c r="E693" s="1"/>
    </row>
    <row r="694" spans="4:5" x14ac:dyDescent="0.2">
      <c r="D694" s="1"/>
      <c r="E694" s="1"/>
    </row>
    <row r="695" spans="4:5" x14ac:dyDescent="0.2">
      <c r="D695" s="1"/>
      <c r="E695" s="1"/>
    </row>
    <row r="696" spans="4:5" x14ac:dyDescent="0.2">
      <c r="D696" s="1"/>
      <c r="E696" s="1"/>
    </row>
    <row r="697" spans="4:5" x14ac:dyDescent="0.2">
      <c r="D697" s="1"/>
      <c r="E697" s="1"/>
    </row>
    <row r="698" spans="4:5" x14ac:dyDescent="0.2">
      <c r="D698" s="1"/>
      <c r="E698" s="1"/>
    </row>
    <row r="699" spans="4:5" x14ac:dyDescent="0.2">
      <c r="D699" s="1"/>
      <c r="E699" s="1"/>
    </row>
    <row r="700" spans="4:5" x14ac:dyDescent="0.2">
      <c r="D700" s="1"/>
      <c r="E700" s="1"/>
    </row>
    <row r="701" spans="4:5" x14ac:dyDescent="0.2">
      <c r="D701" s="1"/>
      <c r="E701" s="1"/>
    </row>
    <row r="702" spans="4:5" x14ac:dyDescent="0.2">
      <c r="D702" s="1"/>
      <c r="E702" s="1"/>
    </row>
    <row r="703" spans="4:5" x14ac:dyDescent="0.2">
      <c r="D703" s="1"/>
      <c r="E703" s="1"/>
    </row>
    <row r="704" spans="4:5" x14ac:dyDescent="0.2">
      <c r="D704" s="1"/>
      <c r="E704" s="1"/>
    </row>
    <row r="705" spans="4:5" x14ac:dyDescent="0.2">
      <c r="D705" s="1"/>
      <c r="E705" s="1"/>
    </row>
    <row r="706" spans="4:5" x14ac:dyDescent="0.2">
      <c r="D706" s="1"/>
      <c r="E706" s="1"/>
    </row>
    <row r="707" spans="4:5" x14ac:dyDescent="0.2">
      <c r="D707" s="1"/>
      <c r="E707" s="1"/>
    </row>
    <row r="708" spans="4:5" x14ac:dyDescent="0.2">
      <c r="D708" s="1"/>
      <c r="E708" s="1"/>
    </row>
    <row r="709" spans="4:5" x14ac:dyDescent="0.2">
      <c r="D709" s="1"/>
      <c r="E709" s="1"/>
    </row>
    <row r="710" spans="4:5" x14ac:dyDescent="0.2">
      <c r="D710" s="1"/>
      <c r="E710" s="1"/>
    </row>
    <row r="711" spans="4:5" x14ac:dyDescent="0.2">
      <c r="D711" s="1"/>
      <c r="E711" s="1"/>
    </row>
    <row r="712" spans="4:5" x14ac:dyDescent="0.2">
      <c r="D712" s="1"/>
      <c r="E712" s="1"/>
    </row>
    <row r="713" spans="4:5" x14ac:dyDescent="0.2">
      <c r="D713" s="1"/>
      <c r="E713" s="1"/>
    </row>
    <row r="714" spans="4:5" x14ac:dyDescent="0.2">
      <c r="D714" s="1"/>
      <c r="E714" s="1"/>
    </row>
    <row r="715" spans="4:5" x14ac:dyDescent="0.2">
      <c r="D715" s="1"/>
      <c r="E715" s="1"/>
    </row>
    <row r="716" spans="4:5" x14ac:dyDescent="0.2">
      <c r="D716" s="1"/>
      <c r="E716" s="1"/>
    </row>
    <row r="717" spans="4:5" x14ac:dyDescent="0.2">
      <c r="D717" s="1"/>
      <c r="E717" s="1"/>
    </row>
    <row r="718" spans="4:5" x14ac:dyDescent="0.2">
      <c r="D718" s="1"/>
      <c r="E718" s="1"/>
    </row>
    <row r="719" spans="4:5" x14ac:dyDescent="0.2">
      <c r="D719" s="1"/>
      <c r="E719" s="1"/>
    </row>
    <row r="720" spans="4:5" x14ac:dyDescent="0.2">
      <c r="D720" s="1"/>
      <c r="E720" s="1"/>
    </row>
    <row r="721" spans="4:5" x14ac:dyDescent="0.2">
      <c r="D721" s="1"/>
      <c r="E721" s="1"/>
    </row>
    <row r="722" spans="4:5" x14ac:dyDescent="0.2">
      <c r="D722" s="1"/>
      <c r="E722" s="1"/>
    </row>
    <row r="723" spans="4:5" x14ac:dyDescent="0.2">
      <c r="D723" s="1"/>
      <c r="E723" s="1"/>
    </row>
    <row r="724" spans="4:5" x14ac:dyDescent="0.2">
      <c r="D724" s="1"/>
      <c r="E724" s="1"/>
    </row>
    <row r="725" spans="4:5" x14ac:dyDescent="0.2">
      <c r="D725" s="1"/>
      <c r="E725" s="1"/>
    </row>
    <row r="726" spans="4:5" x14ac:dyDescent="0.2">
      <c r="D726" s="1"/>
      <c r="E726" s="1"/>
    </row>
    <row r="727" spans="4:5" x14ac:dyDescent="0.2">
      <c r="D727" s="1"/>
      <c r="E727" s="1"/>
    </row>
    <row r="728" spans="4:5" x14ac:dyDescent="0.2">
      <c r="D728" s="1"/>
      <c r="E728" s="1"/>
    </row>
    <row r="729" spans="4:5" x14ac:dyDescent="0.2">
      <c r="D729" s="1"/>
      <c r="E729" s="1"/>
    </row>
    <row r="730" spans="4:5" x14ac:dyDescent="0.2">
      <c r="D730" s="1"/>
      <c r="E730" s="1"/>
    </row>
    <row r="731" spans="4:5" x14ac:dyDescent="0.2">
      <c r="D731" s="1"/>
      <c r="E731" s="1"/>
    </row>
    <row r="732" spans="4:5" x14ac:dyDescent="0.2">
      <c r="D732" s="1"/>
      <c r="E732" s="1"/>
    </row>
    <row r="733" spans="4:5" x14ac:dyDescent="0.2">
      <c r="D733" s="1"/>
      <c r="E733" s="1"/>
    </row>
    <row r="734" spans="4:5" x14ac:dyDescent="0.2">
      <c r="D734" s="1"/>
      <c r="E734" s="1"/>
    </row>
    <row r="735" spans="4:5" x14ac:dyDescent="0.2">
      <c r="D735" s="1"/>
      <c r="E735" s="1"/>
    </row>
    <row r="736" spans="4:5" x14ac:dyDescent="0.2">
      <c r="D736" s="1"/>
      <c r="E736" s="1"/>
    </row>
    <row r="737" spans="4:5" x14ac:dyDescent="0.2">
      <c r="D737" s="1"/>
      <c r="E737" s="1"/>
    </row>
    <row r="738" spans="4:5" x14ac:dyDescent="0.2">
      <c r="D738" s="1"/>
      <c r="E738" s="1"/>
    </row>
    <row r="739" spans="4:5" x14ac:dyDescent="0.2">
      <c r="D739" s="1"/>
      <c r="E739" s="1"/>
    </row>
    <row r="740" spans="4:5" x14ac:dyDescent="0.2">
      <c r="D740" s="1"/>
      <c r="E740" s="1"/>
    </row>
    <row r="741" spans="4:5" x14ac:dyDescent="0.2">
      <c r="D741" s="1"/>
      <c r="E741" s="1"/>
    </row>
    <row r="742" spans="4:5" x14ac:dyDescent="0.2">
      <c r="D742" s="1"/>
      <c r="E742" s="1"/>
    </row>
    <row r="743" spans="4:5" x14ac:dyDescent="0.2">
      <c r="D743" s="1"/>
      <c r="E743" s="1"/>
    </row>
    <row r="744" spans="4:5" x14ac:dyDescent="0.2">
      <c r="D744" s="1"/>
      <c r="E744" s="1"/>
    </row>
    <row r="745" spans="4:5" x14ac:dyDescent="0.2">
      <c r="D745" s="1"/>
      <c r="E745" s="1"/>
    </row>
    <row r="746" spans="4:5" x14ac:dyDescent="0.2">
      <c r="D746" s="1"/>
      <c r="E746" s="1"/>
    </row>
    <row r="747" spans="4:5" x14ac:dyDescent="0.2">
      <c r="D747" s="1"/>
      <c r="E747" s="1"/>
    </row>
    <row r="748" spans="4:5" x14ac:dyDescent="0.2">
      <c r="D748" s="1"/>
      <c r="E748" s="1"/>
    </row>
    <row r="749" spans="4:5" x14ac:dyDescent="0.2">
      <c r="D749" s="1"/>
      <c r="E749" s="1"/>
    </row>
    <row r="750" spans="4:5" x14ac:dyDescent="0.2">
      <c r="D750" s="1"/>
      <c r="E750" s="1"/>
    </row>
    <row r="751" spans="4:5" x14ac:dyDescent="0.2">
      <c r="D751" s="1"/>
      <c r="E751" s="1"/>
    </row>
    <row r="752" spans="4:5" x14ac:dyDescent="0.2">
      <c r="D752" s="1"/>
      <c r="E752" s="1"/>
    </row>
    <row r="753" spans="4:5" x14ac:dyDescent="0.2">
      <c r="D753" s="1"/>
      <c r="E753" s="1"/>
    </row>
    <row r="754" spans="4:5" x14ac:dyDescent="0.2">
      <c r="D754" s="1"/>
      <c r="E754" s="1"/>
    </row>
    <row r="755" spans="4:5" x14ac:dyDescent="0.2">
      <c r="D755" s="1"/>
      <c r="E755" s="1"/>
    </row>
    <row r="756" spans="4:5" x14ac:dyDescent="0.2">
      <c r="D756" s="1"/>
      <c r="E756" s="1"/>
    </row>
    <row r="757" spans="4:5" x14ac:dyDescent="0.2">
      <c r="D757" s="1"/>
      <c r="E757" s="1"/>
    </row>
    <row r="758" spans="4:5" x14ac:dyDescent="0.2">
      <c r="D758" s="1"/>
      <c r="E758" s="1"/>
    </row>
    <row r="759" spans="4:5" x14ac:dyDescent="0.2">
      <c r="D759" s="1"/>
      <c r="E759" s="1"/>
    </row>
    <row r="760" spans="4:5" x14ac:dyDescent="0.2">
      <c r="D760" s="1"/>
      <c r="E760" s="1"/>
    </row>
    <row r="761" spans="4:5" x14ac:dyDescent="0.2">
      <c r="D761" s="1"/>
      <c r="E761" s="1"/>
    </row>
    <row r="762" spans="4:5" x14ac:dyDescent="0.2">
      <c r="D762" s="1"/>
      <c r="E762" s="1"/>
    </row>
    <row r="763" spans="4:5" x14ac:dyDescent="0.2">
      <c r="D763" s="1"/>
      <c r="E763" s="1"/>
    </row>
    <row r="764" spans="4:5" x14ac:dyDescent="0.2">
      <c r="D764" s="1"/>
      <c r="E764" s="1"/>
    </row>
    <row r="765" spans="4:5" x14ac:dyDescent="0.2">
      <c r="D765" s="1"/>
      <c r="E765" s="1"/>
    </row>
    <row r="766" spans="4:5" x14ac:dyDescent="0.2">
      <c r="D766" s="1"/>
      <c r="E766" s="1"/>
    </row>
    <row r="767" spans="4:5" x14ac:dyDescent="0.2">
      <c r="D767" s="1"/>
      <c r="E767" s="1"/>
    </row>
    <row r="768" spans="4:5" x14ac:dyDescent="0.2">
      <c r="D768" s="1"/>
      <c r="E768" s="1"/>
    </row>
    <row r="769" spans="4:5" x14ac:dyDescent="0.2">
      <c r="D769" s="1"/>
      <c r="E769" s="1"/>
    </row>
    <row r="770" spans="4:5" x14ac:dyDescent="0.2">
      <c r="D770" s="1"/>
      <c r="E770" s="1"/>
    </row>
    <row r="771" spans="4:5" x14ac:dyDescent="0.2">
      <c r="D771" s="1"/>
      <c r="E771" s="1"/>
    </row>
    <row r="772" spans="4:5" x14ac:dyDescent="0.2">
      <c r="D772" s="1"/>
      <c r="E772" s="1"/>
    </row>
    <row r="773" spans="4:5" x14ac:dyDescent="0.2">
      <c r="D773" s="1"/>
      <c r="E773" s="1"/>
    </row>
    <row r="774" spans="4:5" x14ac:dyDescent="0.2">
      <c r="D774" s="1"/>
      <c r="E774" s="1"/>
    </row>
    <row r="775" spans="4:5" x14ac:dyDescent="0.2">
      <c r="D775" s="1"/>
      <c r="E775" s="1"/>
    </row>
    <row r="776" spans="4:5" x14ac:dyDescent="0.2">
      <c r="D776" s="1"/>
      <c r="E776" s="1"/>
    </row>
    <row r="777" spans="4:5" x14ac:dyDescent="0.2">
      <c r="D777" s="1"/>
      <c r="E777" s="1"/>
    </row>
    <row r="778" spans="4:5" x14ac:dyDescent="0.2">
      <c r="D778" s="1"/>
      <c r="E778" s="1"/>
    </row>
    <row r="779" spans="4:5" x14ac:dyDescent="0.2">
      <c r="D779" s="1"/>
      <c r="E779" s="1"/>
    </row>
    <row r="780" spans="4:5" x14ac:dyDescent="0.2">
      <c r="D780" s="1"/>
      <c r="E780" s="1"/>
    </row>
    <row r="781" spans="4:5" x14ac:dyDescent="0.2">
      <c r="D781" s="1"/>
      <c r="E781" s="1"/>
    </row>
    <row r="782" spans="4:5" x14ac:dyDescent="0.2">
      <c r="D782" s="1"/>
      <c r="E782" s="1"/>
    </row>
    <row r="783" spans="4:5" x14ac:dyDescent="0.2">
      <c r="D783" s="1"/>
      <c r="E783" s="1"/>
    </row>
    <row r="784" spans="4:5" x14ac:dyDescent="0.2">
      <c r="D784" s="1"/>
      <c r="E784" s="1"/>
    </row>
    <row r="785" spans="4:5" x14ac:dyDescent="0.2">
      <c r="D785" s="1"/>
      <c r="E785" s="1"/>
    </row>
    <row r="786" spans="4:5" x14ac:dyDescent="0.2">
      <c r="D786" s="1"/>
      <c r="E786" s="1"/>
    </row>
    <row r="787" spans="4:5" x14ac:dyDescent="0.2">
      <c r="D787" s="1"/>
      <c r="E787" s="1"/>
    </row>
    <row r="788" spans="4:5" x14ac:dyDescent="0.2">
      <c r="D788" s="1"/>
      <c r="E788" s="1"/>
    </row>
    <row r="789" spans="4:5" x14ac:dyDescent="0.2">
      <c r="D789" s="1"/>
      <c r="E789" s="1"/>
    </row>
    <row r="790" spans="4:5" x14ac:dyDescent="0.2">
      <c r="D790" s="1"/>
      <c r="E790" s="1"/>
    </row>
    <row r="791" spans="4:5" x14ac:dyDescent="0.2">
      <c r="D791" s="1"/>
      <c r="E791" s="1"/>
    </row>
    <row r="792" spans="4:5" x14ac:dyDescent="0.2">
      <c r="D792" s="1"/>
      <c r="E792" s="1"/>
    </row>
    <row r="793" spans="4:5" x14ac:dyDescent="0.2">
      <c r="D793" s="1"/>
      <c r="E793" s="1"/>
    </row>
    <row r="794" spans="4:5" x14ac:dyDescent="0.2">
      <c r="D794" s="1"/>
      <c r="E794" s="1"/>
    </row>
    <row r="795" spans="4:5" x14ac:dyDescent="0.2">
      <c r="D795" s="1"/>
      <c r="E795" s="1"/>
    </row>
    <row r="796" spans="4:5" x14ac:dyDescent="0.2">
      <c r="D796" s="1"/>
      <c r="E796" s="1"/>
    </row>
    <row r="797" spans="4:5" x14ac:dyDescent="0.2">
      <c r="D797" s="1"/>
      <c r="E797" s="1"/>
    </row>
    <row r="798" spans="4:5" x14ac:dyDescent="0.2">
      <c r="D798" s="1"/>
      <c r="E798" s="1"/>
    </row>
    <row r="799" spans="4:5" x14ac:dyDescent="0.2">
      <c r="D799" s="1"/>
      <c r="E799" s="1"/>
    </row>
    <row r="800" spans="4:5" x14ac:dyDescent="0.2">
      <c r="D800" s="1"/>
      <c r="E800" s="1"/>
    </row>
    <row r="801" spans="4:5" x14ac:dyDescent="0.2">
      <c r="D801" s="1"/>
      <c r="E801" s="1"/>
    </row>
    <row r="802" spans="4:5" x14ac:dyDescent="0.2">
      <c r="D802" s="1"/>
      <c r="E802" s="1"/>
    </row>
    <row r="803" spans="4:5" x14ac:dyDescent="0.2">
      <c r="D803" s="1"/>
      <c r="E803" s="1"/>
    </row>
    <row r="804" spans="4:5" x14ac:dyDescent="0.2">
      <c r="D804" s="1"/>
      <c r="E804" s="1"/>
    </row>
    <row r="805" spans="4:5" x14ac:dyDescent="0.2">
      <c r="D805" s="1"/>
      <c r="E805" s="1"/>
    </row>
    <row r="806" spans="4:5" x14ac:dyDescent="0.2">
      <c r="D806" s="1"/>
      <c r="E806" s="1"/>
    </row>
    <row r="807" spans="4:5" x14ac:dyDescent="0.2">
      <c r="D807" s="1"/>
      <c r="E807" s="1"/>
    </row>
    <row r="808" spans="4:5" x14ac:dyDescent="0.2">
      <c r="D808" s="1"/>
      <c r="E808" s="1"/>
    </row>
    <row r="809" spans="4:5" x14ac:dyDescent="0.2">
      <c r="D809" s="1"/>
      <c r="E809" s="1"/>
    </row>
    <row r="810" spans="4:5" x14ac:dyDescent="0.2">
      <c r="D810" s="1"/>
      <c r="E810" s="1"/>
    </row>
    <row r="811" spans="4:5" x14ac:dyDescent="0.2">
      <c r="D811" s="1"/>
      <c r="E811" s="1"/>
    </row>
    <row r="812" spans="4:5" x14ac:dyDescent="0.2">
      <c r="D812" s="1"/>
      <c r="E812" s="1"/>
    </row>
    <row r="813" spans="4:5" x14ac:dyDescent="0.2">
      <c r="D813" s="1"/>
      <c r="E813" s="1"/>
    </row>
    <row r="814" spans="4:5" x14ac:dyDescent="0.2">
      <c r="D814" s="1"/>
      <c r="E814" s="1"/>
    </row>
    <row r="815" spans="4:5" x14ac:dyDescent="0.2">
      <c r="D815" s="1"/>
      <c r="E815" s="1"/>
    </row>
    <row r="816" spans="4:5" x14ac:dyDescent="0.2">
      <c r="D816" s="1"/>
      <c r="E816" s="1"/>
    </row>
    <row r="817" spans="4:5" x14ac:dyDescent="0.2">
      <c r="D817" s="1"/>
      <c r="E817" s="1"/>
    </row>
    <row r="818" spans="4:5" x14ac:dyDescent="0.2">
      <c r="D818" s="1"/>
      <c r="E818" s="1"/>
    </row>
    <row r="819" spans="4:5" x14ac:dyDescent="0.2">
      <c r="D819" s="1"/>
      <c r="E819" s="1"/>
    </row>
    <row r="820" spans="4:5" x14ac:dyDescent="0.2">
      <c r="D820" s="1"/>
      <c r="E820" s="1"/>
    </row>
    <row r="821" spans="4:5" x14ac:dyDescent="0.2">
      <c r="D821" s="1"/>
      <c r="E821" s="1"/>
    </row>
    <row r="822" spans="4:5" x14ac:dyDescent="0.2">
      <c r="D822" s="1"/>
      <c r="E822" s="1"/>
    </row>
    <row r="823" spans="4:5" x14ac:dyDescent="0.2">
      <c r="D823" s="1"/>
      <c r="E823" s="1"/>
    </row>
    <row r="824" spans="4:5" x14ac:dyDescent="0.2">
      <c r="D824" s="1"/>
      <c r="E824" s="1"/>
    </row>
    <row r="825" spans="4:5" x14ac:dyDescent="0.2">
      <c r="D825" s="1"/>
      <c r="E825" s="1"/>
    </row>
    <row r="826" spans="4:5" x14ac:dyDescent="0.2">
      <c r="D826" s="1"/>
      <c r="E826" s="1"/>
    </row>
    <row r="827" spans="4:5" x14ac:dyDescent="0.2">
      <c r="D827" s="1"/>
      <c r="E827" s="1"/>
    </row>
    <row r="828" spans="4:5" x14ac:dyDescent="0.2">
      <c r="D828" s="1"/>
      <c r="E828" s="1"/>
    </row>
    <row r="829" spans="4:5" x14ac:dyDescent="0.2">
      <c r="D829" s="1"/>
      <c r="E829" s="1"/>
    </row>
    <row r="830" spans="4:5" x14ac:dyDescent="0.2">
      <c r="D830" s="1"/>
      <c r="E830" s="1"/>
    </row>
    <row r="831" spans="4:5" x14ac:dyDescent="0.2">
      <c r="D831" s="1"/>
      <c r="E831" s="1"/>
    </row>
    <row r="832" spans="4:5" x14ac:dyDescent="0.2">
      <c r="D832" s="1"/>
      <c r="E832" s="1"/>
    </row>
    <row r="833" spans="4:5" x14ac:dyDescent="0.2">
      <c r="D833" s="1"/>
      <c r="E833" s="1"/>
    </row>
    <row r="834" spans="4:5" x14ac:dyDescent="0.2">
      <c r="D834" s="1"/>
      <c r="E834" s="1"/>
    </row>
    <row r="835" spans="4:5" x14ac:dyDescent="0.2">
      <c r="D835" s="1"/>
      <c r="E835" s="1"/>
    </row>
    <row r="836" spans="4:5" x14ac:dyDescent="0.2">
      <c r="D836" s="1"/>
      <c r="E836" s="1"/>
    </row>
    <row r="837" spans="4:5" x14ac:dyDescent="0.2">
      <c r="D837" s="1"/>
      <c r="E837" s="1"/>
    </row>
    <row r="838" spans="4:5" x14ac:dyDescent="0.2">
      <c r="D838" s="1"/>
      <c r="E838" s="1"/>
    </row>
    <row r="839" spans="4:5" x14ac:dyDescent="0.2">
      <c r="D839" s="1"/>
      <c r="E839" s="1"/>
    </row>
    <row r="840" spans="4:5" x14ac:dyDescent="0.2">
      <c r="D840" s="1"/>
      <c r="E840" s="1"/>
    </row>
    <row r="841" spans="4:5" x14ac:dyDescent="0.2">
      <c r="D841" s="1"/>
      <c r="E841" s="1"/>
    </row>
    <row r="842" spans="4:5" x14ac:dyDescent="0.2">
      <c r="D842" s="1"/>
      <c r="E842" s="1"/>
    </row>
    <row r="843" spans="4:5" x14ac:dyDescent="0.2">
      <c r="D843" s="1"/>
      <c r="E843" s="1"/>
    </row>
    <row r="844" spans="4:5" x14ac:dyDescent="0.2">
      <c r="D844" s="1"/>
      <c r="E844" s="1"/>
    </row>
    <row r="845" spans="4:5" x14ac:dyDescent="0.2">
      <c r="D845" s="1"/>
      <c r="E845" s="1"/>
    </row>
    <row r="846" spans="4:5" x14ac:dyDescent="0.2">
      <c r="D846" s="1"/>
      <c r="E846" s="1"/>
    </row>
    <row r="847" spans="4:5" x14ac:dyDescent="0.2">
      <c r="D847" s="1"/>
      <c r="E847" s="1"/>
    </row>
    <row r="848" spans="4:5" x14ac:dyDescent="0.2">
      <c r="D848" s="1"/>
      <c r="E848" s="1"/>
    </row>
    <row r="849" spans="4:5" x14ac:dyDescent="0.2">
      <c r="D849" s="1"/>
      <c r="E849" s="1"/>
    </row>
    <row r="850" spans="4:5" x14ac:dyDescent="0.2">
      <c r="D850" s="1"/>
      <c r="E850" s="1"/>
    </row>
    <row r="851" spans="4:5" x14ac:dyDescent="0.2">
      <c r="D851" s="1"/>
      <c r="E851" s="1"/>
    </row>
    <row r="852" spans="4:5" x14ac:dyDescent="0.2">
      <c r="D852" s="1"/>
      <c r="E852" s="1"/>
    </row>
    <row r="853" spans="4:5" x14ac:dyDescent="0.2">
      <c r="D853" s="1"/>
      <c r="E853" s="1"/>
    </row>
    <row r="854" spans="4:5" x14ac:dyDescent="0.2">
      <c r="D854" s="1"/>
      <c r="E854" s="1"/>
    </row>
    <row r="855" spans="4:5" x14ac:dyDescent="0.2">
      <c r="D855" s="1"/>
      <c r="E855" s="1"/>
    </row>
    <row r="856" spans="4:5" x14ac:dyDescent="0.2">
      <c r="D856" s="1"/>
      <c r="E856" s="1"/>
    </row>
    <row r="857" spans="4:5" x14ac:dyDescent="0.2">
      <c r="D857" s="1"/>
      <c r="E857" s="1"/>
    </row>
    <row r="858" spans="4:5" x14ac:dyDescent="0.2">
      <c r="D858" s="1"/>
      <c r="E858" s="1"/>
    </row>
    <row r="859" spans="4:5" x14ac:dyDescent="0.2">
      <c r="D859" s="1"/>
      <c r="E859" s="1"/>
    </row>
    <row r="860" spans="4:5" x14ac:dyDescent="0.2">
      <c r="D860" s="1"/>
      <c r="E860" s="1"/>
    </row>
    <row r="861" spans="4:5" x14ac:dyDescent="0.2">
      <c r="D861" s="1"/>
      <c r="E861" s="1"/>
    </row>
    <row r="862" spans="4:5" x14ac:dyDescent="0.2">
      <c r="D862" s="1"/>
      <c r="E862" s="1"/>
    </row>
    <row r="863" spans="4:5" x14ac:dyDescent="0.2">
      <c r="D863" s="1"/>
      <c r="E863" s="1"/>
    </row>
    <row r="864" spans="4:5" x14ac:dyDescent="0.2">
      <c r="D864" s="1"/>
      <c r="E864" s="1"/>
    </row>
    <row r="865" spans="4:5" x14ac:dyDescent="0.2">
      <c r="D865" s="1"/>
      <c r="E865" s="1"/>
    </row>
    <row r="866" spans="4:5" x14ac:dyDescent="0.2">
      <c r="D866" s="1"/>
      <c r="E866" s="1"/>
    </row>
    <row r="867" spans="4:5" x14ac:dyDescent="0.2">
      <c r="D867" s="1"/>
      <c r="E867" s="1"/>
    </row>
    <row r="868" spans="4:5" x14ac:dyDescent="0.2">
      <c r="D868" s="1"/>
      <c r="E868" s="1"/>
    </row>
    <row r="869" spans="4:5" x14ac:dyDescent="0.2">
      <c r="D869" s="1"/>
      <c r="E869" s="1"/>
    </row>
    <row r="870" spans="4:5" x14ac:dyDescent="0.2">
      <c r="D870" s="1"/>
      <c r="E870" s="1"/>
    </row>
    <row r="871" spans="4:5" x14ac:dyDescent="0.2">
      <c r="D871" s="1"/>
      <c r="E871" s="1"/>
    </row>
    <row r="872" spans="4:5" x14ac:dyDescent="0.2">
      <c r="D872" s="1"/>
      <c r="E872" s="1"/>
    </row>
    <row r="873" spans="4:5" x14ac:dyDescent="0.2">
      <c r="D873" s="1"/>
      <c r="E873" s="1"/>
    </row>
    <row r="874" spans="4:5" x14ac:dyDescent="0.2">
      <c r="D874" s="1"/>
      <c r="E874" s="1"/>
    </row>
    <row r="875" spans="4:5" x14ac:dyDescent="0.2">
      <c r="D875" s="1"/>
      <c r="E875" s="1"/>
    </row>
    <row r="876" spans="4:5" x14ac:dyDescent="0.2">
      <c r="D876" s="1"/>
      <c r="E876" s="1"/>
    </row>
    <row r="877" spans="4:5" x14ac:dyDescent="0.2">
      <c r="D877" s="1"/>
      <c r="E877" s="1"/>
    </row>
    <row r="878" spans="4:5" x14ac:dyDescent="0.2">
      <c r="D878" s="1"/>
      <c r="E878" s="1"/>
    </row>
    <row r="879" spans="4:5" x14ac:dyDescent="0.2">
      <c r="D879" s="1"/>
      <c r="E879" s="1"/>
    </row>
    <row r="880" spans="4:5" x14ac:dyDescent="0.2">
      <c r="D880" s="1"/>
      <c r="E880" s="1"/>
    </row>
    <row r="881" spans="4:5" x14ac:dyDescent="0.2">
      <c r="D881" s="1"/>
      <c r="E881" s="1"/>
    </row>
    <row r="882" spans="4:5" x14ac:dyDescent="0.2">
      <c r="D882" s="1"/>
      <c r="E882" s="1"/>
    </row>
    <row r="883" spans="4:5" x14ac:dyDescent="0.2">
      <c r="D883" s="1"/>
      <c r="E883" s="1"/>
    </row>
    <row r="884" spans="4:5" x14ac:dyDescent="0.2">
      <c r="D884" s="1"/>
      <c r="E884" s="1"/>
    </row>
    <row r="885" spans="4:5" x14ac:dyDescent="0.2">
      <c r="D885" s="1"/>
      <c r="E885" s="1"/>
    </row>
    <row r="886" spans="4:5" x14ac:dyDescent="0.2">
      <c r="D886" s="1"/>
      <c r="E886" s="1"/>
    </row>
    <row r="887" spans="4:5" x14ac:dyDescent="0.2">
      <c r="D887" s="1"/>
      <c r="E887" s="1"/>
    </row>
    <row r="888" spans="4:5" x14ac:dyDescent="0.2">
      <c r="D888" s="1"/>
      <c r="E888" s="1"/>
    </row>
    <row r="889" spans="4:5" x14ac:dyDescent="0.2">
      <c r="D889" s="1"/>
      <c r="E889" s="1"/>
    </row>
    <row r="890" spans="4:5" x14ac:dyDescent="0.2">
      <c r="D890" s="1"/>
      <c r="E890" s="1"/>
    </row>
    <row r="891" spans="4:5" x14ac:dyDescent="0.2">
      <c r="D891" s="1"/>
      <c r="E891" s="1"/>
    </row>
    <row r="892" spans="4:5" x14ac:dyDescent="0.2">
      <c r="D892" s="1"/>
      <c r="E892" s="1"/>
    </row>
    <row r="893" spans="4:5" x14ac:dyDescent="0.2">
      <c r="D893" s="1"/>
      <c r="E893" s="1"/>
    </row>
    <row r="894" spans="4:5" x14ac:dyDescent="0.2">
      <c r="D894" s="1"/>
      <c r="E894" s="1"/>
    </row>
    <row r="895" spans="4:5" x14ac:dyDescent="0.2">
      <c r="D895" s="1"/>
      <c r="E895" s="1"/>
    </row>
    <row r="896" spans="4:5" x14ac:dyDescent="0.2">
      <c r="D896" s="1"/>
      <c r="E896" s="1"/>
    </row>
    <row r="897" spans="4:5" x14ac:dyDescent="0.2">
      <c r="D897" s="1"/>
      <c r="E897" s="1"/>
    </row>
    <row r="898" spans="4:5" x14ac:dyDescent="0.2">
      <c r="D898" s="1"/>
      <c r="E898" s="1"/>
    </row>
    <row r="899" spans="4:5" x14ac:dyDescent="0.2">
      <c r="D899" s="1"/>
      <c r="E899" s="1"/>
    </row>
    <row r="900" spans="4:5" x14ac:dyDescent="0.2">
      <c r="D900" s="1"/>
      <c r="E900" s="1"/>
    </row>
    <row r="901" spans="4:5" x14ac:dyDescent="0.2">
      <c r="D901" s="1"/>
      <c r="E901" s="1"/>
    </row>
    <row r="902" spans="4:5" x14ac:dyDescent="0.2">
      <c r="D902" s="1"/>
      <c r="E902" s="1"/>
    </row>
    <row r="903" spans="4:5" x14ac:dyDescent="0.2">
      <c r="D903" s="1"/>
      <c r="E903" s="1"/>
    </row>
    <row r="904" spans="4:5" x14ac:dyDescent="0.2">
      <c r="D904" s="1"/>
      <c r="E904" s="1"/>
    </row>
    <row r="905" spans="4:5" x14ac:dyDescent="0.2">
      <c r="D905" s="1"/>
      <c r="E905" s="1"/>
    </row>
    <row r="906" spans="4:5" x14ac:dyDescent="0.2">
      <c r="D906" s="1"/>
      <c r="E906" s="1"/>
    </row>
    <row r="907" spans="4:5" x14ac:dyDescent="0.2">
      <c r="D907" s="1"/>
      <c r="E907" s="1"/>
    </row>
    <row r="908" spans="4:5" x14ac:dyDescent="0.2">
      <c r="D908" s="1"/>
      <c r="E908" s="1"/>
    </row>
    <row r="909" spans="4:5" x14ac:dyDescent="0.2">
      <c r="D909" s="1"/>
      <c r="E909" s="1"/>
    </row>
    <row r="910" spans="4:5" x14ac:dyDescent="0.2">
      <c r="D910" s="1"/>
      <c r="E910" s="1"/>
    </row>
    <row r="911" spans="4:5" x14ac:dyDescent="0.2">
      <c r="D911" s="1"/>
      <c r="E911" s="1"/>
    </row>
    <row r="912" spans="4:5" x14ac:dyDescent="0.2">
      <c r="D912" s="1"/>
      <c r="E912" s="1"/>
    </row>
    <row r="913" spans="4:5" x14ac:dyDescent="0.2">
      <c r="D913" s="1"/>
      <c r="E913" s="1"/>
    </row>
    <row r="914" spans="4:5" x14ac:dyDescent="0.2">
      <c r="D914" s="1"/>
      <c r="E914" s="1"/>
    </row>
    <row r="915" spans="4:5" x14ac:dyDescent="0.2">
      <c r="D915" s="1"/>
      <c r="E915" s="1"/>
    </row>
    <row r="916" spans="4:5" x14ac:dyDescent="0.2">
      <c r="D916" s="1"/>
      <c r="E916" s="1"/>
    </row>
    <row r="917" spans="4:5" x14ac:dyDescent="0.2">
      <c r="D917" s="1"/>
      <c r="E917" s="1"/>
    </row>
    <row r="918" spans="4:5" x14ac:dyDescent="0.2">
      <c r="D918" s="1"/>
      <c r="E918" s="1"/>
    </row>
    <row r="919" spans="4:5" x14ac:dyDescent="0.2">
      <c r="D919" s="1"/>
      <c r="E919" s="1"/>
    </row>
    <row r="920" spans="4:5" x14ac:dyDescent="0.2">
      <c r="D920" s="1"/>
      <c r="E920" s="1"/>
    </row>
    <row r="921" spans="4:5" x14ac:dyDescent="0.2">
      <c r="D921" s="1"/>
      <c r="E921" s="1"/>
    </row>
    <row r="922" spans="4:5" x14ac:dyDescent="0.2">
      <c r="D922" s="1"/>
      <c r="E922" s="1"/>
    </row>
    <row r="923" spans="4:5" x14ac:dyDescent="0.2">
      <c r="D923" s="1"/>
      <c r="E923" s="1"/>
    </row>
    <row r="924" spans="4:5" x14ac:dyDescent="0.2">
      <c r="D924" s="1"/>
      <c r="E924" s="1"/>
    </row>
    <row r="925" spans="4:5" x14ac:dyDescent="0.2">
      <c r="D925" s="1"/>
      <c r="E925" s="1"/>
    </row>
    <row r="926" spans="4:5" x14ac:dyDescent="0.2">
      <c r="D926" s="1"/>
      <c r="E926" s="1"/>
    </row>
    <row r="927" spans="4:5" x14ac:dyDescent="0.2">
      <c r="D927" s="1"/>
      <c r="E927" s="1"/>
    </row>
    <row r="928" spans="4:5" x14ac:dyDescent="0.2">
      <c r="D928" s="1"/>
      <c r="E928" s="1"/>
    </row>
    <row r="929" spans="4:5" x14ac:dyDescent="0.2">
      <c r="D929" s="1"/>
      <c r="E929" s="1"/>
    </row>
    <row r="930" spans="4:5" x14ac:dyDescent="0.2">
      <c r="D930" s="1"/>
      <c r="E930" s="1"/>
    </row>
    <row r="931" spans="4:5" x14ac:dyDescent="0.2">
      <c r="D931" s="1"/>
      <c r="E931" s="1"/>
    </row>
    <row r="932" spans="4:5" x14ac:dyDescent="0.2">
      <c r="D932" s="1"/>
      <c r="E932" s="1"/>
    </row>
    <row r="933" spans="4:5" x14ac:dyDescent="0.2">
      <c r="D933" s="1"/>
      <c r="E933" s="1"/>
    </row>
    <row r="934" spans="4:5" x14ac:dyDescent="0.2">
      <c r="D934" s="1"/>
      <c r="E934" s="1"/>
    </row>
    <row r="935" spans="4:5" x14ac:dyDescent="0.2">
      <c r="D935" s="1"/>
      <c r="E935" s="1"/>
    </row>
    <row r="936" spans="4:5" x14ac:dyDescent="0.2">
      <c r="D936" s="1"/>
      <c r="E936" s="1"/>
    </row>
    <row r="937" spans="4:5" x14ac:dyDescent="0.2">
      <c r="D937" s="1"/>
      <c r="E937" s="1"/>
    </row>
    <row r="938" spans="4:5" x14ac:dyDescent="0.2">
      <c r="D938" s="1"/>
      <c r="E938" s="1"/>
    </row>
    <row r="939" spans="4:5" x14ac:dyDescent="0.2">
      <c r="D939" s="1"/>
      <c r="E939" s="1"/>
    </row>
    <row r="940" spans="4:5" x14ac:dyDescent="0.2">
      <c r="D940" s="1"/>
      <c r="E940" s="1"/>
    </row>
    <row r="941" spans="4:5" x14ac:dyDescent="0.2">
      <c r="D941" s="1"/>
      <c r="E941" s="1"/>
    </row>
    <row r="942" spans="4:5" x14ac:dyDescent="0.2">
      <c r="D942" s="1"/>
      <c r="E942" s="1"/>
    </row>
    <row r="943" spans="4:5" x14ac:dyDescent="0.2">
      <c r="D943" s="1"/>
      <c r="E943" s="1"/>
    </row>
    <row r="944" spans="4:5" x14ac:dyDescent="0.2">
      <c r="D944" s="1"/>
      <c r="E944" s="1"/>
    </row>
    <row r="945" spans="4:5" x14ac:dyDescent="0.2">
      <c r="D945" s="1"/>
      <c r="E945" s="1"/>
    </row>
    <row r="946" spans="4:5" x14ac:dyDescent="0.2">
      <c r="D946" s="1"/>
      <c r="E946" s="1"/>
    </row>
    <row r="947" spans="4:5" x14ac:dyDescent="0.2">
      <c r="D947" s="1"/>
      <c r="E947" s="1"/>
    </row>
    <row r="948" spans="4:5" x14ac:dyDescent="0.2">
      <c r="D948" s="1"/>
      <c r="E948" s="1"/>
    </row>
    <row r="949" spans="4:5" x14ac:dyDescent="0.2">
      <c r="D949" s="1"/>
      <c r="E949" s="1"/>
    </row>
    <row r="950" spans="4:5" x14ac:dyDescent="0.2">
      <c r="D950" s="1"/>
      <c r="E950" s="1"/>
    </row>
    <row r="951" spans="4:5" x14ac:dyDescent="0.2">
      <c r="D951" s="1"/>
      <c r="E951" s="1"/>
    </row>
    <row r="952" spans="4:5" x14ac:dyDescent="0.2">
      <c r="D952" s="1"/>
      <c r="E952" s="1"/>
    </row>
    <row r="953" spans="4:5" x14ac:dyDescent="0.2">
      <c r="D953" s="1"/>
      <c r="E953" s="1"/>
    </row>
    <row r="954" spans="4:5" x14ac:dyDescent="0.2">
      <c r="D954" s="1"/>
      <c r="E954" s="1"/>
    </row>
    <row r="955" spans="4:5" x14ac:dyDescent="0.2">
      <c r="D955" s="1"/>
      <c r="E955" s="1"/>
    </row>
    <row r="956" spans="4:5" x14ac:dyDescent="0.2">
      <c r="D956" s="1"/>
      <c r="E956" s="1"/>
    </row>
    <row r="957" spans="4:5" x14ac:dyDescent="0.2">
      <c r="D957" s="1"/>
      <c r="E957" s="1"/>
    </row>
    <row r="958" spans="4:5" x14ac:dyDescent="0.2">
      <c r="D958" s="1"/>
      <c r="E958" s="1"/>
    </row>
    <row r="959" spans="4:5" x14ac:dyDescent="0.2">
      <c r="D959" s="1"/>
      <c r="E959" s="1"/>
    </row>
    <row r="960" spans="4:5" x14ac:dyDescent="0.2">
      <c r="D960" s="1"/>
      <c r="E960" s="1"/>
    </row>
    <row r="961" spans="4:5" x14ac:dyDescent="0.2">
      <c r="D961" s="1"/>
      <c r="E961" s="1"/>
    </row>
    <row r="962" spans="4:5" x14ac:dyDescent="0.2">
      <c r="D962" s="1"/>
      <c r="E962" s="1"/>
    </row>
    <row r="963" spans="4:5" x14ac:dyDescent="0.2">
      <c r="D963" s="1"/>
      <c r="E963" s="1"/>
    </row>
    <row r="964" spans="4:5" x14ac:dyDescent="0.2">
      <c r="D964" s="1"/>
      <c r="E964" s="1"/>
    </row>
    <row r="965" spans="4:5" x14ac:dyDescent="0.2">
      <c r="D965" s="1"/>
      <c r="E965" s="1"/>
    </row>
    <row r="966" spans="4:5" x14ac:dyDescent="0.2">
      <c r="D966" s="1"/>
      <c r="E966" s="1"/>
    </row>
    <row r="967" spans="4:5" x14ac:dyDescent="0.2">
      <c r="D967" s="1"/>
      <c r="E967" s="1"/>
    </row>
    <row r="968" spans="4:5" x14ac:dyDescent="0.2">
      <c r="D968" s="1"/>
      <c r="E968" s="1"/>
    </row>
    <row r="969" spans="4:5" x14ac:dyDescent="0.2">
      <c r="D969" s="1"/>
      <c r="E969" s="1"/>
    </row>
    <row r="970" spans="4:5" x14ac:dyDescent="0.2">
      <c r="D970" s="1"/>
      <c r="E970" s="1"/>
    </row>
    <row r="971" spans="4:5" x14ac:dyDescent="0.2">
      <c r="D971" s="1"/>
      <c r="E971" s="1"/>
    </row>
    <row r="972" spans="4:5" x14ac:dyDescent="0.2">
      <c r="D972" s="1"/>
      <c r="E972" s="1"/>
    </row>
    <row r="973" spans="4:5" x14ac:dyDescent="0.2">
      <c r="D973" s="1"/>
      <c r="E973" s="1"/>
    </row>
    <row r="974" spans="4:5" x14ac:dyDescent="0.2">
      <c r="D974" s="1"/>
      <c r="E974" s="1"/>
    </row>
    <row r="975" spans="4:5" x14ac:dyDescent="0.2">
      <c r="D975" s="1"/>
      <c r="E975" s="1"/>
    </row>
    <row r="976" spans="4:5" x14ac:dyDescent="0.2">
      <c r="D976" s="1"/>
      <c r="E976" s="1"/>
    </row>
    <row r="977" spans="4:5" x14ac:dyDescent="0.2">
      <c r="D977" s="1"/>
      <c r="E977" s="1"/>
    </row>
    <row r="978" spans="4:5" x14ac:dyDescent="0.2">
      <c r="D978" s="1"/>
      <c r="E978" s="1"/>
    </row>
    <row r="979" spans="4:5" x14ac:dyDescent="0.2">
      <c r="D979" s="1"/>
      <c r="E979" s="1"/>
    </row>
    <row r="980" spans="4:5" x14ac:dyDescent="0.2">
      <c r="D980" s="1"/>
      <c r="E980" s="1"/>
    </row>
    <row r="981" spans="4:5" x14ac:dyDescent="0.2">
      <c r="D981" s="1"/>
      <c r="E981" s="1"/>
    </row>
    <row r="982" spans="4:5" x14ac:dyDescent="0.2">
      <c r="D982" s="1"/>
      <c r="E982" s="1"/>
    </row>
    <row r="983" spans="4:5" x14ac:dyDescent="0.2">
      <c r="D983" s="1"/>
      <c r="E983" s="1"/>
    </row>
    <row r="984" spans="4:5" x14ac:dyDescent="0.2">
      <c r="D984" s="1"/>
      <c r="E984" s="1"/>
    </row>
    <row r="985" spans="4:5" x14ac:dyDescent="0.2">
      <c r="D985" s="1"/>
      <c r="E985" s="1"/>
    </row>
    <row r="986" spans="4:5" x14ac:dyDescent="0.2">
      <c r="D986" s="1"/>
      <c r="E986" s="1"/>
    </row>
    <row r="987" spans="4:5" x14ac:dyDescent="0.2">
      <c r="D987" s="1"/>
      <c r="E987" s="1"/>
    </row>
    <row r="988" spans="4:5" x14ac:dyDescent="0.2">
      <c r="D988" s="1"/>
      <c r="E988" s="1"/>
    </row>
    <row r="989" spans="4:5" x14ac:dyDescent="0.2">
      <c r="D989" s="1"/>
      <c r="E989" s="1"/>
    </row>
    <row r="990" spans="4:5" x14ac:dyDescent="0.2">
      <c r="D990" s="1"/>
      <c r="E990" s="1"/>
    </row>
    <row r="991" spans="4:5" x14ac:dyDescent="0.2">
      <c r="D991" s="1"/>
      <c r="E991" s="1"/>
    </row>
    <row r="992" spans="4:5" x14ac:dyDescent="0.2">
      <c r="D992" s="1"/>
      <c r="E992" s="1"/>
    </row>
    <row r="993" spans="4:5" x14ac:dyDescent="0.2">
      <c r="D993" s="1"/>
      <c r="E993" s="1"/>
    </row>
    <row r="994" spans="4:5" x14ac:dyDescent="0.2">
      <c r="D994" s="1"/>
      <c r="E994" s="1"/>
    </row>
    <row r="995" spans="4:5" x14ac:dyDescent="0.2">
      <c r="D995" s="1"/>
      <c r="E995" s="1"/>
    </row>
    <row r="996" spans="4:5" x14ac:dyDescent="0.2">
      <c r="D996" s="1"/>
      <c r="E996" s="1"/>
    </row>
    <row r="997" spans="4:5" x14ac:dyDescent="0.2">
      <c r="D997" s="1"/>
      <c r="E997" s="1"/>
    </row>
    <row r="998" spans="4:5" x14ac:dyDescent="0.2">
      <c r="D998" s="1"/>
      <c r="E998" s="1"/>
    </row>
    <row r="999" spans="4:5" x14ac:dyDescent="0.2">
      <c r="D999" s="1"/>
      <c r="E999" s="1"/>
    </row>
    <row r="1000" spans="4:5" x14ac:dyDescent="0.2">
      <c r="D1000" s="1"/>
      <c r="E1000" s="1"/>
    </row>
    <row r="1001" spans="4:5" x14ac:dyDescent="0.2">
      <c r="D1001" s="1"/>
      <c r="E1001" s="1"/>
    </row>
    <row r="1002" spans="4:5" x14ac:dyDescent="0.2">
      <c r="D1002" s="1"/>
      <c r="E1002" s="1"/>
    </row>
    <row r="1003" spans="4:5" x14ac:dyDescent="0.2">
      <c r="D1003" s="1"/>
      <c r="E1003" s="1"/>
    </row>
    <row r="1004" spans="4:5" x14ac:dyDescent="0.2">
      <c r="D1004" s="1"/>
      <c r="E1004" s="1"/>
    </row>
    <row r="1005" spans="4:5" x14ac:dyDescent="0.2">
      <c r="D1005" s="1"/>
      <c r="E1005" s="1"/>
    </row>
    <row r="1006" spans="4:5" x14ac:dyDescent="0.2">
      <c r="D1006" s="1"/>
      <c r="E1006" s="1"/>
    </row>
    <row r="1007" spans="4:5" x14ac:dyDescent="0.2">
      <c r="D1007" s="1"/>
      <c r="E1007" s="1"/>
    </row>
    <row r="1008" spans="4:5" x14ac:dyDescent="0.2">
      <c r="D1008" s="1"/>
      <c r="E1008" s="1"/>
    </row>
    <row r="1009" spans="4:5" x14ac:dyDescent="0.2">
      <c r="D1009" s="1"/>
      <c r="E1009" s="1"/>
    </row>
    <row r="1010" spans="4:5" x14ac:dyDescent="0.2">
      <c r="D1010" s="1"/>
      <c r="E1010" s="1"/>
    </row>
    <row r="1011" spans="4:5" x14ac:dyDescent="0.2">
      <c r="D1011" s="1"/>
      <c r="E1011" s="1"/>
    </row>
    <row r="1012" spans="4:5" x14ac:dyDescent="0.2">
      <c r="D1012" s="1"/>
      <c r="E1012" s="1"/>
    </row>
    <row r="1013" spans="4:5" x14ac:dyDescent="0.2">
      <c r="D1013" s="1"/>
      <c r="E1013" s="1"/>
    </row>
    <row r="1014" spans="4:5" x14ac:dyDescent="0.2">
      <c r="D1014" s="1"/>
      <c r="E1014" s="1"/>
    </row>
    <row r="1015" spans="4:5" x14ac:dyDescent="0.2">
      <c r="D1015" s="1"/>
      <c r="E1015" s="1"/>
    </row>
    <row r="1016" spans="4:5" x14ac:dyDescent="0.2">
      <c r="D1016" s="1"/>
      <c r="E1016" s="1"/>
    </row>
    <row r="1017" spans="4:5" x14ac:dyDescent="0.2">
      <c r="D1017" s="1"/>
      <c r="E1017" s="1"/>
    </row>
    <row r="1018" spans="4:5" x14ac:dyDescent="0.2">
      <c r="D1018" s="1"/>
      <c r="E1018" s="1"/>
    </row>
    <row r="1019" spans="4:5" x14ac:dyDescent="0.2">
      <c r="D1019" s="1"/>
      <c r="E1019" s="1"/>
    </row>
    <row r="1020" spans="4:5" x14ac:dyDescent="0.2">
      <c r="D1020" s="1"/>
      <c r="E1020" s="1"/>
    </row>
    <row r="1021" spans="4:5" x14ac:dyDescent="0.2">
      <c r="D1021" s="1"/>
      <c r="E1021" s="1"/>
    </row>
    <row r="1022" spans="4:5" x14ac:dyDescent="0.2">
      <c r="D1022" s="1"/>
      <c r="E1022" s="1"/>
    </row>
    <row r="1023" spans="4:5" x14ac:dyDescent="0.2">
      <c r="D1023" s="1"/>
      <c r="E1023" s="1"/>
    </row>
    <row r="1024" spans="4:5" x14ac:dyDescent="0.2">
      <c r="D1024" s="1"/>
      <c r="E1024" s="1"/>
    </row>
    <row r="1025" spans="4:5" x14ac:dyDescent="0.2">
      <c r="D1025" s="1"/>
      <c r="E1025" s="1"/>
    </row>
    <row r="1026" spans="4:5" x14ac:dyDescent="0.2">
      <c r="D1026" s="1"/>
      <c r="E1026" s="1"/>
    </row>
    <row r="1027" spans="4:5" x14ac:dyDescent="0.2">
      <c r="D1027" s="1"/>
      <c r="E1027" s="1"/>
    </row>
    <row r="1028" spans="4:5" x14ac:dyDescent="0.2">
      <c r="D1028" s="1"/>
      <c r="E1028" s="1"/>
    </row>
    <row r="1029" spans="4:5" x14ac:dyDescent="0.2">
      <c r="D1029" s="1"/>
      <c r="E1029" s="1"/>
    </row>
    <row r="1030" spans="4:5" x14ac:dyDescent="0.2">
      <c r="D1030" s="1"/>
      <c r="E1030" s="1"/>
    </row>
    <row r="1031" spans="4:5" x14ac:dyDescent="0.2">
      <c r="D1031" s="1"/>
      <c r="E1031" s="1"/>
    </row>
    <row r="1032" spans="4:5" x14ac:dyDescent="0.2">
      <c r="D1032" s="1"/>
      <c r="E1032" s="1"/>
    </row>
    <row r="1033" spans="4:5" x14ac:dyDescent="0.2">
      <c r="D1033" s="1"/>
      <c r="E1033" s="1"/>
    </row>
    <row r="1034" spans="4:5" x14ac:dyDescent="0.2">
      <c r="D1034" s="1"/>
      <c r="E1034" s="1"/>
    </row>
    <row r="1035" spans="4:5" x14ac:dyDescent="0.2">
      <c r="D1035" s="1"/>
      <c r="E1035" s="1"/>
    </row>
    <row r="1036" spans="4:5" x14ac:dyDescent="0.2">
      <c r="D1036" s="1"/>
      <c r="E1036" s="1"/>
    </row>
    <row r="1037" spans="4:5" x14ac:dyDescent="0.2">
      <c r="D1037" s="1"/>
      <c r="E1037" s="1"/>
    </row>
    <row r="1038" spans="4:5" x14ac:dyDescent="0.2">
      <c r="D1038" s="1"/>
      <c r="E1038" s="1"/>
    </row>
    <row r="1039" spans="4:5" x14ac:dyDescent="0.2">
      <c r="D1039" s="1"/>
      <c r="E1039" s="1"/>
    </row>
    <row r="1040" spans="4:5" x14ac:dyDescent="0.2">
      <c r="D1040" s="1"/>
      <c r="E1040" s="1"/>
    </row>
    <row r="1041" spans="4:5" x14ac:dyDescent="0.2">
      <c r="D1041" s="1"/>
      <c r="E1041" s="1"/>
    </row>
    <row r="1042" spans="4:5" x14ac:dyDescent="0.2">
      <c r="D1042" s="1"/>
      <c r="E1042" s="1"/>
    </row>
    <row r="1043" spans="4:5" x14ac:dyDescent="0.2">
      <c r="D1043" s="1"/>
      <c r="E1043" s="1"/>
    </row>
    <row r="1044" spans="4:5" x14ac:dyDescent="0.2">
      <c r="D1044" s="1"/>
      <c r="E1044" s="1"/>
    </row>
    <row r="1045" spans="4:5" x14ac:dyDescent="0.2">
      <c r="D1045" s="1"/>
      <c r="E1045" s="1"/>
    </row>
    <row r="1046" spans="4:5" x14ac:dyDescent="0.2">
      <c r="D1046" s="1"/>
      <c r="E1046" s="1"/>
    </row>
    <row r="1047" spans="4:5" x14ac:dyDescent="0.2">
      <c r="D1047" s="1"/>
      <c r="E1047" s="1"/>
    </row>
    <row r="1048" spans="4:5" x14ac:dyDescent="0.2">
      <c r="D1048" s="1"/>
      <c r="E1048" s="1"/>
    </row>
    <row r="1049" spans="4:5" x14ac:dyDescent="0.2">
      <c r="D1049" s="1"/>
      <c r="E1049" s="1"/>
    </row>
    <row r="1050" spans="4:5" x14ac:dyDescent="0.2">
      <c r="D1050" s="1"/>
      <c r="E1050" s="1"/>
    </row>
    <row r="1051" spans="4:5" x14ac:dyDescent="0.2">
      <c r="D1051" s="1"/>
      <c r="E1051" s="1"/>
    </row>
    <row r="1052" spans="4:5" x14ac:dyDescent="0.2">
      <c r="D1052" s="1"/>
      <c r="E1052" s="1"/>
    </row>
    <row r="1053" spans="4:5" x14ac:dyDescent="0.2">
      <c r="D1053" s="1"/>
      <c r="E1053" s="1"/>
    </row>
    <row r="1054" spans="4:5" x14ac:dyDescent="0.2">
      <c r="D1054" s="1"/>
      <c r="E1054" s="1"/>
    </row>
    <row r="1055" spans="4:5" x14ac:dyDescent="0.2">
      <c r="D1055" s="1"/>
      <c r="E1055" s="1"/>
    </row>
    <row r="1056" spans="4:5" x14ac:dyDescent="0.2">
      <c r="D1056" s="1"/>
      <c r="E1056" s="1"/>
    </row>
    <row r="1057" spans="4:5" x14ac:dyDescent="0.2">
      <c r="D1057" s="1"/>
      <c r="E1057" s="1"/>
    </row>
    <row r="1058" spans="4:5" x14ac:dyDescent="0.2">
      <c r="D1058" s="1"/>
      <c r="E1058" s="1"/>
    </row>
    <row r="1059" spans="4:5" x14ac:dyDescent="0.2">
      <c r="D1059" s="1"/>
      <c r="E1059" s="1"/>
    </row>
    <row r="1060" spans="4:5" x14ac:dyDescent="0.2">
      <c r="D1060" s="1"/>
      <c r="E1060" s="1"/>
    </row>
    <row r="1061" spans="4:5" x14ac:dyDescent="0.2">
      <c r="D1061" s="1"/>
      <c r="E1061" s="1"/>
    </row>
    <row r="1062" spans="4:5" x14ac:dyDescent="0.2">
      <c r="D1062" s="1"/>
      <c r="E1062" s="1"/>
    </row>
    <row r="1063" spans="4:5" x14ac:dyDescent="0.2">
      <c r="D1063" s="1"/>
      <c r="E1063" s="1"/>
    </row>
    <row r="1064" spans="4:5" x14ac:dyDescent="0.2">
      <c r="D1064" s="1"/>
      <c r="E1064" s="1"/>
    </row>
    <row r="1065" spans="4:5" x14ac:dyDescent="0.2">
      <c r="D1065" s="1"/>
      <c r="E1065" s="1"/>
    </row>
    <row r="1066" spans="4:5" x14ac:dyDescent="0.2">
      <c r="D1066" s="1"/>
      <c r="E1066" s="1"/>
    </row>
    <row r="1067" spans="4:5" x14ac:dyDescent="0.2">
      <c r="D1067" s="1"/>
      <c r="E1067" s="1"/>
    </row>
    <row r="1068" spans="4:5" x14ac:dyDescent="0.2">
      <c r="D1068" s="1"/>
      <c r="E1068" s="1"/>
    </row>
    <row r="1069" spans="4:5" x14ac:dyDescent="0.2">
      <c r="D1069" s="1"/>
      <c r="E1069" s="1"/>
    </row>
    <row r="1070" spans="4:5" x14ac:dyDescent="0.2">
      <c r="D1070" s="1"/>
      <c r="E1070" s="1"/>
    </row>
    <row r="1071" spans="4:5" x14ac:dyDescent="0.2">
      <c r="D1071" s="1"/>
      <c r="E1071" s="1"/>
    </row>
    <row r="1072" spans="4:5" x14ac:dyDescent="0.2">
      <c r="D1072" s="1"/>
      <c r="E1072" s="1"/>
    </row>
    <row r="1073" spans="4:5" x14ac:dyDescent="0.2">
      <c r="D1073" s="1"/>
      <c r="E1073" s="1"/>
    </row>
    <row r="1074" spans="4:5" x14ac:dyDescent="0.2">
      <c r="D1074" s="1"/>
      <c r="E1074" s="1"/>
    </row>
    <row r="1075" spans="4:5" x14ac:dyDescent="0.2">
      <c r="D1075" s="1"/>
      <c r="E1075" s="1"/>
    </row>
    <row r="1076" spans="4:5" x14ac:dyDescent="0.2">
      <c r="D1076" s="1"/>
      <c r="E1076" s="1"/>
    </row>
    <row r="1077" spans="4:5" x14ac:dyDescent="0.2">
      <c r="D1077" s="1"/>
      <c r="E1077" s="1"/>
    </row>
    <row r="1078" spans="4:5" x14ac:dyDescent="0.2">
      <c r="D1078" s="1"/>
      <c r="E1078" s="1"/>
    </row>
    <row r="1079" spans="4:5" x14ac:dyDescent="0.2">
      <c r="D1079" s="1"/>
      <c r="E1079" s="1"/>
    </row>
    <row r="1080" spans="4:5" x14ac:dyDescent="0.2">
      <c r="D1080" s="1"/>
      <c r="E1080" s="1"/>
    </row>
    <row r="1081" spans="4:5" x14ac:dyDescent="0.2">
      <c r="D1081" s="1"/>
      <c r="E1081" s="1"/>
    </row>
    <row r="1082" spans="4:5" x14ac:dyDescent="0.2">
      <c r="D1082" s="1"/>
      <c r="E1082" s="1"/>
    </row>
    <row r="1083" spans="4:5" x14ac:dyDescent="0.2">
      <c r="D1083" s="1"/>
      <c r="E1083" s="1"/>
    </row>
    <row r="1084" spans="4:5" x14ac:dyDescent="0.2">
      <c r="D1084" s="1"/>
      <c r="E1084" s="1"/>
    </row>
    <row r="1085" spans="4:5" x14ac:dyDescent="0.2">
      <c r="D1085" s="1"/>
      <c r="E1085" s="1"/>
    </row>
    <row r="1086" spans="4:5" x14ac:dyDescent="0.2">
      <c r="D1086" s="1"/>
      <c r="E1086" s="1"/>
    </row>
    <row r="1087" spans="4:5" x14ac:dyDescent="0.2">
      <c r="D1087" s="1"/>
      <c r="E1087" s="1"/>
    </row>
    <row r="1088" spans="4:5" x14ac:dyDescent="0.2">
      <c r="D1088" s="1"/>
      <c r="E1088" s="1"/>
    </row>
    <row r="1089" spans="4:5" x14ac:dyDescent="0.2">
      <c r="D1089" s="1"/>
      <c r="E1089" s="1"/>
    </row>
    <row r="1090" spans="4:5" x14ac:dyDescent="0.2">
      <c r="D1090" s="1"/>
      <c r="E1090" s="1"/>
    </row>
    <row r="1091" spans="4:5" x14ac:dyDescent="0.2">
      <c r="D1091" s="1"/>
      <c r="E1091" s="1"/>
    </row>
    <row r="1092" spans="4:5" x14ac:dyDescent="0.2">
      <c r="D1092" s="1"/>
      <c r="E1092" s="1"/>
    </row>
    <row r="1093" spans="4:5" x14ac:dyDescent="0.2">
      <c r="D1093" s="1"/>
      <c r="E1093" s="1"/>
    </row>
    <row r="1094" spans="4:5" x14ac:dyDescent="0.2">
      <c r="D1094" s="1"/>
      <c r="E1094" s="1"/>
    </row>
    <row r="1095" spans="4:5" x14ac:dyDescent="0.2">
      <c r="D1095" s="1"/>
      <c r="E1095" s="1"/>
    </row>
    <row r="1096" spans="4:5" x14ac:dyDescent="0.2">
      <c r="D1096" s="1"/>
      <c r="E1096" s="1"/>
    </row>
    <row r="1097" spans="4:5" x14ac:dyDescent="0.2">
      <c r="D1097" s="1"/>
      <c r="E1097" s="1"/>
    </row>
    <row r="1098" spans="4:5" x14ac:dyDescent="0.2">
      <c r="D1098" s="1"/>
      <c r="E1098" s="1"/>
    </row>
    <row r="1099" spans="4:5" x14ac:dyDescent="0.2">
      <c r="D1099" s="1"/>
      <c r="E1099" s="1"/>
    </row>
    <row r="1100" spans="4:5" x14ac:dyDescent="0.2">
      <c r="D1100" s="1"/>
      <c r="E1100" s="1"/>
    </row>
    <row r="1101" spans="4:5" x14ac:dyDescent="0.2">
      <c r="D1101" s="1"/>
      <c r="E1101" s="1"/>
    </row>
    <row r="1102" spans="4:5" x14ac:dyDescent="0.2">
      <c r="D1102" s="1"/>
      <c r="E1102" s="1"/>
    </row>
    <row r="1103" spans="4:5" x14ac:dyDescent="0.2">
      <c r="D1103" s="1"/>
      <c r="E1103" s="1"/>
    </row>
    <row r="1104" spans="4:5" x14ac:dyDescent="0.2">
      <c r="D1104" s="1"/>
      <c r="E1104" s="1"/>
    </row>
    <row r="1105" spans="4:5" x14ac:dyDescent="0.2">
      <c r="D1105" s="1"/>
      <c r="E1105" s="1"/>
    </row>
    <row r="1106" spans="4:5" x14ac:dyDescent="0.2">
      <c r="D1106" s="1"/>
      <c r="E1106" s="1"/>
    </row>
    <row r="1107" spans="4:5" x14ac:dyDescent="0.2">
      <c r="D1107" s="1"/>
      <c r="E1107" s="1"/>
    </row>
    <row r="1108" spans="4:5" x14ac:dyDescent="0.2">
      <c r="D1108" s="1"/>
      <c r="E1108" s="1"/>
    </row>
    <row r="1109" spans="4:5" x14ac:dyDescent="0.2">
      <c r="D1109" s="1"/>
      <c r="E1109" s="1"/>
    </row>
    <row r="1110" spans="4:5" x14ac:dyDescent="0.2">
      <c r="D1110" s="1"/>
      <c r="E1110" s="1"/>
    </row>
    <row r="1111" spans="4:5" x14ac:dyDescent="0.2">
      <c r="D1111" s="1"/>
      <c r="E1111" s="1"/>
    </row>
    <row r="1112" spans="4:5" x14ac:dyDescent="0.2">
      <c r="D1112" s="1"/>
      <c r="E1112" s="1"/>
    </row>
    <row r="1113" spans="4:5" x14ac:dyDescent="0.2">
      <c r="D1113" s="1"/>
      <c r="E1113" s="1"/>
    </row>
    <row r="1114" spans="4:5" x14ac:dyDescent="0.2">
      <c r="D1114" s="1"/>
      <c r="E1114" s="1"/>
    </row>
    <row r="1115" spans="4:5" x14ac:dyDescent="0.2">
      <c r="D1115" s="1"/>
      <c r="E1115" s="1"/>
    </row>
    <row r="1116" spans="4:5" x14ac:dyDescent="0.2">
      <c r="D1116" s="1"/>
      <c r="E1116" s="1"/>
    </row>
    <row r="1117" spans="4:5" x14ac:dyDescent="0.2">
      <c r="D1117" s="1"/>
      <c r="E1117" s="1"/>
    </row>
    <row r="1118" spans="4:5" x14ac:dyDescent="0.2">
      <c r="D1118" s="1"/>
      <c r="E1118" s="1"/>
    </row>
    <row r="1119" spans="4:5" x14ac:dyDescent="0.2">
      <c r="D1119" s="1"/>
      <c r="E1119" s="1"/>
    </row>
    <row r="1120" spans="4:5" x14ac:dyDescent="0.2">
      <c r="D1120" s="1"/>
      <c r="E1120" s="1"/>
    </row>
    <row r="1121" spans="4:5" x14ac:dyDescent="0.2">
      <c r="D1121" s="1"/>
      <c r="E1121" s="1"/>
    </row>
    <row r="1122" spans="4:5" x14ac:dyDescent="0.2">
      <c r="D1122" s="1"/>
      <c r="E1122" s="1"/>
    </row>
    <row r="1123" spans="4:5" x14ac:dyDescent="0.2">
      <c r="D1123" s="1"/>
      <c r="E1123" s="1"/>
    </row>
    <row r="1124" spans="4:5" x14ac:dyDescent="0.2">
      <c r="D1124" s="1"/>
      <c r="E1124" s="1"/>
    </row>
    <row r="1125" spans="4:5" x14ac:dyDescent="0.2">
      <c r="D1125" s="1"/>
      <c r="E1125" s="1"/>
    </row>
    <row r="1126" spans="4:5" x14ac:dyDescent="0.2">
      <c r="D1126" s="1"/>
      <c r="E1126" s="1"/>
    </row>
    <row r="1127" spans="4:5" x14ac:dyDescent="0.2">
      <c r="D1127" s="1"/>
      <c r="E1127" s="1"/>
    </row>
    <row r="1128" spans="4:5" x14ac:dyDescent="0.2">
      <c r="D1128" s="1"/>
      <c r="E1128" s="1"/>
    </row>
    <row r="1129" spans="4:5" x14ac:dyDescent="0.2">
      <c r="D1129" s="1"/>
      <c r="E1129" s="1"/>
    </row>
    <row r="1130" spans="4:5" x14ac:dyDescent="0.2">
      <c r="D1130" s="1"/>
      <c r="E1130" s="1"/>
    </row>
    <row r="1131" spans="4:5" x14ac:dyDescent="0.2">
      <c r="D1131" s="1"/>
      <c r="E1131" s="1"/>
    </row>
    <row r="1132" spans="4:5" x14ac:dyDescent="0.2">
      <c r="D1132" s="1"/>
      <c r="E1132" s="1"/>
    </row>
    <row r="1133" spans="4:5" x14ac:dyDescent="0.2">
      <c r="D1133" s="1"/>
      <c r="E1133" s="1"/>
    </row>
    <row r="1134" spans="4:5" x14ac:dyDescent="0.2">
      <c r="D1134" s="1"/>
      <c r="E1134" s="1"/>
    </row>
    <row r="1135" spans="4:5" x14ac:dyDescent="0.2">
      <c r="D1135" s="1"/>
      <c r="E1135" s="1"/>
    </row>
    <row r="1136" spans="4:5" x14ac:dyDescent="0.2">
      <c r="D1136" s="1"/>
      <c r="E1136" s="1"/>
    </row>
    <row r="1137" spans="4:5" x14ac:dyDescent="0.2">
      <c r="D1137" s="1"/>
      <c r="E1137" s="1"/>
    </row>
    <row r="1138" spans="4:5" x14ac:dyDescent="0.2">
      <c r="D1138" s="1"/>
      <c r="E1138" s="1"/>
    </row>
    <row r="1139" spans="4:5" x14ac:dyDescent="0.2">
      <c r="D1139" s="1"/>
      <c r="E1139" s="1"/>
    </row>
    <row r="1140" spans="4:5" x14ac:dyDescent="0.2">
      <c r="D1140" s="1"/>
      <c r="E1140" s="1"/>
    </row>
    <row r="1141" spans="4:5" x14ac:dyDescent="0.2">
      <c r="D1141" s="1"/>
      <c r="E1141" s="1"/>
    </row>
    <row r="1142" spans="4:5" x14ac:dyDescent="0.2">
      <c r="D1142" s="1"/>
      <c r="E1142" s="1"/>
    </row>
    <row r="1143" spans="4:5" x14ac:dyDescent="0.2">
      <c r="D1143" s="1"/>
      <c r="E1143" s="1"/>
    </row>
    <row r="1144" spans="4:5" x14ac:dyDescent="0.2">
      <c r="D1144" s="1"/>
      <c r="E1144" s="1"/>
    </row>
    <row r="1145" spans="4:5" x14ac:dyDescent="0.2">
      <c r="D1145" s="1"/>
      <c r="E1145" s="1"/>
    </row>
    <row r="1146" spans="4:5" x14ac:dyDescent="0.2">
      <c r="D1146" s="1"/>
      <c r="E1146" s="1"/>
    </row>
    <row r="1147" spans="4:5" x14ac:dyDescent="0.2">
      <c r="D1147" s="1"/>
      <c r="E1147" s="1"/>
    </row>
    <row r="1148" spans="4:5" x14ac:dyDescent="0.2">
      <c r="D1148" s="1"/>
      <c r="E1148" s="1"/>
    </row>
    <row r="1149" spans="4:5" x14ac:dyDescent="0.2">
      <c r="D1149" s="1"/>
      <c r="E1149" s="1"/>
    </row>
    <row r="1150" spans="4:5" x14ac:dyDescent="0.2">
      <c r="D1150" s="1"/>
      <c r="E1150" s="1"/>
    </row>
    <row r="1151" spans="4:5" x14ac:dyDescent="0.2">
      <c r="D1151" s="1"/>
      <c r="E1151" s="1"/>
    </row>
    <row r="1152" spans="4:5" x14ac:dyDescent="0.2">
      <c r="D1152" s="1"/>
      <c r="E1152" s="1"/>
    </row>
    <row r="1153" spans="4:5" x14ac:dyDescent="0.2">
      <c r="D1153" s="1"/>
      <c r="E1153" s="1"/>
    </row>
    <row r="1154" spans="4:5" x14ac:dyDescent="0.2">
      <c r="D1154" s="1"/>
      <c r="E1154" s="1"/>
    </row>
    <row r="1155" spans="4:5" x14ac:dyDescent="0.2">
      <c r="D1155" s="1"/>
      <c r="E1155" s="1"/>
    </row>
    <row r="1156" spans="4:5" x14ac:dyDescent="0.2">
      <c r="D1156" s="1"/>
      <c r="E1156" s="1"/>
    </row>
    <row r="1157" spans="4:5" x14ac:dyDescent="0.2">
      <c r="D1157" s="1"/>
      <c r="E1157" s="1"/>
    </row>
    <row r="1158" spans="4:5" x14ac:dyDescent="0.2">
      <c r="D1158" s="1"/>
      <c r="E1158" s="1"/>
    </row>
    <row r="1159" spans="4:5" x14ac:dyDescent="0.2">
      <c r="D1159" s="1"/>
      <c r="E1159" s="1"/>
    </row>
    <row r="1160" spans="4:5" x14ac:dyDescent="0.2">
      <c r="D1160" s="1"/>
      <c r="E1160" s="1"/>
    </row>
    <row r="1161" spans="4:5" x14ac:dyDescent="0.2">
      <c r="D1161" s="1"/>
      <c r="E1161" s="1"/>
    </row>
    <row r="1162" spans="4:5" x14ac:dyDescent="0.2">
      <c r="D1162" s="1"/>
      <c r="E1162" s="1"/>
    </row>
    <row r="1163" spans="4:5" x14ac:dyDescent="0.2">
      <c r="D1163" s="1"/>
      <c r="E1163" s="1"/>
    </row>
    <row r="1164" spans="4:5" x14ac:dyDescent="0.2">
      <c r="D1164" s="1"/>
      <c r="E1164" s="1"/>
    </row>
    <row r="1165" spans="4:5" x14ac:dyDescent="0.2">
      <c r="D1165" s="1"/>
      <c r="E1165" s="1"/>
    </row>
    <row r="1166" spans="4:5" x14ac:dyDescent="0.2">
      <c r="D1166" s="1"/>
      <c r="E1166" s="1"/>
    </row>
    <row r="1167" spans="4:5" x14ac:dyDescent="0.2">
      <c r="D1167" s="1"/>
      <c r="E1167" s="1"/>
    </row>
    <row r="1168" spans="4:5" x14ac:dyDescent="0.2">
      <c r="D1168" s="1"/>
      <c r="E1168" s="1"/>
    </row>
    <row r="1169" spans="4:5" x14ac:dyDescent="0.2">
      <c r="D1169" s="1"/>
      <c r="E1169" s="1"/>
    </row>
    <row r="1170" spans="4:5" x14ac:dyDescent="0.2">
      <c r="D1170" s="1"/>
      <c r="E1170" s="1"/>
    </row>
    <row r="1171" spans="4:5" x14ac:dyDescent="0.2">
      <c r="D1171" s="1"/>
      <c r="E1171" s="1"/>
    </row>
    <row r="1172" spans="4:5" x14ac:dyDescent="0.2">
      <c r="D1172" s="1"/>
      <c r="E1172" s="1"/>
    </row>
    <row r="1173" spans="4:5" x14ac:dyDescent="0.2">
      <c r="D1173" s="1"/>
      <c r="E1173" s="1"/>
    </row>
    <row r="1174" spans="4:5" x14ac:dyDescent="0.2">
      <c r="D1174" s="1"/>
      <c r="E1174" s="1"/>
    </row>
    <row r="1175" spans="4:5" x14ac:dyDescent="0.2">
      <c r="D1175" s="1"/>
      <c r="E1175" s="1"/>
    </row>
    <row r="1176" spans="4:5" x14ac:dyDescent="0.2">
      <c r="D1176" s="1"/>
      <c r="E1176" s="1"/>
    </row>
    <row r="1177" spans="4:5" x14ac:dyDescent="0.2">
      <c r="D1177" s="1"/>
      <c r="E1177" s="1"/>
    </row>
    <row r="1178" spans="4:5" x14ac:dyDescent="0.2">
      <c r="D1178" s="1"/>
      <c r="E1178" s="1"/>
    </row>
    <row r="1179" spans="4:5" x14ac:dyDescent="0.2">
      <c r="D1179" s="1"/>
      <c r="E1179" s="1"/>
    </row>
    <row r="1180" spans="4:5" x14ac:dyDescent="0.2">
      <c r="D1180" s="1"/>
      <c r="E1180" s="1"/>
    </row>
    <row r="1181" spans="4:5" x14ac:dyDescent="0.2">
      <c r="D1181" s="1"/>
      <c r="E1181" s="1"/>
    </row>
    <row r="1182" spans="4:5" x14ac:dyDescent="0.2">
      <c r="D1182" s="1"/>
      <c r="E1182" s="1"/>
    </row>
    <row r="1183" spans="4:5" x14ac:dyDescent="0.2">
      <c r="D1183" s="1"/>
      <c r="E1183" s="1"/>
    </row>
    <row r="1184" spans="4:5" x14ac:dyDescent="0.2">
      <c r="D1184" s="1"/>
      <c r="E1184" s="1"/>
    </row>
    <row r="1185" spans="4:5" x14ac:dyDescent="0.2">
      <c r="D1185" s="1"/>
      <c r="E1185" s="1"/>
    </row>
    <row r="1186" spans="4:5" x14ac:dyDescent="0.2">
      <c r="D1186" s="1"/>
      <c r="E1186" s="1"/>
    </row>
    <row r="1187" spans="4:5" x14ac:dyDescent="0.2">
      <c r="D1187" s="1"/>
      <c r="E1187" s="1"/>
    </row>
    <row r="1188" spans="4:5" x14ac:dyDescent="0.2">
      <c r="D1188" s="1"/>
      <c r="E1188" s="1"/>
    </row>
    <row r="1189" spans="4:5" x14ac:dyDescent="0.2">
      <c r="D1189" s="1"/>
      <c r="E1189" s="1"/>
    </row>
    <row r="1190" spans="4:5" x14ac:dyDescent="0.2">
      <c r="D1190" s="1"/>
      <c r="E1190" s="1"/>
    </row>
    <row r="1191" spans="4:5" x14ac:dyDescent="0.2">
      <c r="D1191" s="1"/>
      <c r="E1191" s="1"/>
    </row>
    <row r="1192" spans="4:5" x14ac:dyDescent="0.2">
      <c r="D1192" s="1"/>
      <c r="E1192" s="1"/>
    </row>
    <row r="1193" spans="4:5" x14ac:dyDescent="0.2">
      <c r="D1193" s="1"/>
      <c r="E1193" s="1"/>
    </row>
    <row r="1194" spans="4:5" x14ac:dyDescent="0.2">
      <c r="D1194" s="1"/>
      <c r="E1194" s="1"/>
    </row>
    <row r="1195" spans="4:5" x14ac:dyDescent="0.2">
      <c r="D1195" s="1"/>
      <c r="E1195" s="1"/>
    </row>
    <row r="1196" spans="4:5" x14ac:dyDescent="0.2">
      <c r="D1196" s="1"/>
      <c r="E1196" s="1"/>
    </row>
    <row r="1197" spans="4:5" x14ac:dyDescent="0.2">
      <c r="D1197" s="1"/>
      <c r="E1197" s="1"/>
    </row>
    <row r="1198" spans="4:5" x14ac:dyDescent="0.2">
      <c r="D1198" s="1"/>
      <c r="E1198" s="1"/>
    </row>
    <row r="1199" spans="4:5" x14ac:dyDescent="0.2">
      <c r="D1199" s="1"/>
      <c r="E1199" s="1"/>
    </row>
    <row r="1200" spans="4:5" x14ac:dyDescent="0.2">
      <c r="D1200" s="1"/>
      <c r="E1200" s="1"/>
    </row>
    <row r="1201" spans="4:5" x14ac:dyDescent="0.2">
      <c r="D1201" s="1"/>
      <c r="E1201" s="1"/>
    </row>
    <row r="1202" spans="4:5" x14ac:dyDescent="0.2">
      <c r="D1202" s="1"/>
      <c r="E1202" s="1"/>
    </row>
    <row r="1203" spans="4:5" x14ac:dyDescent="0.2">
      <c r="D1203" s="1"/>
      <c r="E1203" s="1"/>
    </row>
    <row r="1204" spans="4:5" x14ac:dyDescent="0.2">
      <c r="D1204" s="1"/>
      <c r="E1204" s="1"/>
    </row>
    <row r="1205" spans="4:5" x14ac:dyDescent="0.2">
      <c r="D1205" s="1"/>
      <c r="E1205" s="1"/>
    </row>
    <row r="1206" spans="4:5" x14ac:dyDescent="0.2">
      <c r="D1206" s="1"/>
      <c r="E1206" s="1"/>
    </row>
    <row r="1207" spans="4:5" x14ac:dyDescent="0.2">
      <c r="D1207" s="1"/>
      <c r="E1207" s="1"/>
    </row>
    <row r="1208" spans="4:5" x14ac:dyDescent="0.2">
      <c r="D1208" s="1"/>
      <c r="E1208" s="1"/>
    </row>
    <row r="1209" spans="4:5" x14ac:dyDescent="0.2">
      <c r="D1209" s="1"/>
      <c r="E1209" s="1"/>
    </row>
    <row r="1210" spans="4:5" x14ac:dyDescent="0.2">
      <c r="D1210" s="1"/>
      <c r="E1210" s="1"/>
    </row>
    <row r="1211" spans="4:5" x14ac:dyDescent="0.2">
      <c r="D1211" s="1"/>
      <c r="E1211" s="1"/>
    </row>
    <row r="1212" spans="4:5" x14ac:dyDescent="0.2">
      <c r="D1212" s="1"/>
      <c r="E1212" s="1"/>
    </row>
    <row r="1213" spans="4:5" x14ac:dyDescent="0.2">
      <c r="D1213" s="1"/>
      <c r="E1213" s="1"/>
    </row>
    <row r="1214" spans="4:5" x14ac:dyDescent="0.2">
      <c r="D1214" s="1"/>
      <c r="E1214" s="1"/>
    </row>
    <row r="1215" spans="4:5" x14ac:dyDescent="0.2">
      <c r="D1215" s="1"/>
      <c r="E1215" s="1"/>
    </row>
    <row r="1216" spans="4:5" x14ac:dyDescent="0.2">
      <c r="D1216" s="1"/>
      <c r="E1216" s="1"/>
    </row>
    <row r="1217" spans="4:5" x14ac:dyDescent="0.2">
      <c r="D1217" s="1"/>
      <c r="E1217" s="1"/>
    </row>
    <row r="1218" spans="4:5" x14ac:dyDescent="0.2">
      <c r="D1218" s="1"/>
      <c r="E1218" s="1"/>
    </row>
    <row r="1219" spans="4:5" x14ac:dyDescent="0.2">
      <c r="D1219" s="1"/>
      <c r="E1219" s="1"/>
    </row>
    <row r="1220" spans="4:5" x14ac:dyDescent="0.2">
      <c r="D1220" s="1"/>
      <c r="E1220" s="1"/>
    </row>
    <row r="1221" spans="4:5" x14ac:dyDescent="0.2">
      <c r="D1221" s="1"/>
      <c r="E1221" s="1"/>
    </row>
    <row r="1222" spans="4:5" x14ac:dyDescent="0.2">
      <c r="D1222" s="1"/>
      <c r="E1222" s="1"/>
    </row>
    <row r="1223" spans="4:5" x14ac:dyDescent="0.2">
      <c r="D1223" s="1"/>
      <c r="E1223" s="1"/>
    </row>
    <row r="1224" spans="4:5" x14ac:dyDescent="0.2">
      <c r="D1224" s="1"/>
      <c r="E1224" s="1"/>
    </row>
    <row r="1225" spans="4:5" x14ac:dyDescent="0.2">
      <c r="D1225" s="1"/>
      <c r="E1225" s="1"/>
    </row>
    <row r="1226" spans="4:5" x14ac:dyDescent="0.2">
      <c r="D1226" s="1"/>
      <c r="E1226" s="1"/>
    </row>
    <row r="1227" spans="4:5" x14ac:dyDescent="0.2">
      <c r="D1227" s="1"/>
      <c r="E1227" s="1"/>
    </row>
    <row r="1228" spans="4:5" x14ac:dyDescent="0.2">
      <c r="D1228" s="1"/>
      <c r="E1228" s="1"/>
    </row>
    <row r="1229" spans="4:5" x14ac:dyDescent="0.2">
      <c r="D1229" s="1"/>
      <c r="E1229" s="1"/>
    </row>
    <row r="1230" spans="4:5" x14ac:dyDescent="0.2">
      <c r="D1230" s="1"/>
      <c r="E1230" s="1"/>
    </row>
    <row r="1231" spans="4:5" x14ac:dyDescent="0.2">
      <c r="D1231" s="1"/>
      <c r="E1231" s="1"/>
    </row>
    <row r="1232" spans="4:5" x14ac:dyDescent="0.2">
      <c r="D1232" s="1"/>
      <c r="E1232" s="1"/>
    </row>
    <row r="1233" spans="4:5" x14ac:dyDescent="0.2">
      <c r="D1233" s="1"/>
      <c r="E1233" s="1"/>
    </row>
    <row r="1234" spans="4:5" x14ac:dyDescent="0.2">
      <c r="D1234" s="1"/>
      <c r="E1234" s="1"/>
    </row>
    <row r="1235" spans="4:5" x14ac:dyDescent="0.2">
      <c r="D1235" s="1"/>
      <c r="E1235" s="1"/>
    </row>
    <row r="1236" spans="4:5" x14ac:dyDescent="0.2">
      <c r="D1236" s="1"/>
      <c r="E1236" s="1"/>
    </row>
    <row r="1237" spans="4:5" x14ac:dyDescent="0.2">
      <c r="D1237" s="1"/>
      <c r="E1237" s="1"/>
    </row>
    <row r="1238" spans="4:5" x14ac:dyDescent="0.2">
      <c r="D1238" s="1"/>
      <c r="E1238" s="1"/>
    </row>
    <row r="1239" spans="4:5" x14ac:dyDescent="0.2">
      <c r="D1239" s="1"/>
      <c r="E1239" s="1"/>
    </row>
    <row r="1240" spans="4:5" x14ac:dyDescent="0.2">
      <c r="D1240" s="1"/>
      <c r="E1240" s="1"/>
    </row>
    <row r="1241" spans="4:5" x14ac:dyDescent="0.2">
      <c r="D1241" s="1"/>
      <c r="E1241" s="1"/>
    </row>
    <row r="1242" spans="4:5" x14ac:dyDescent="0.2">
      <c r="D1242" s="1"/>
      <c r="E1242" s="1"/>
    </row>
    <row r="1243" spans="4:5" x14ac:dyDescent="0.2">
      <c r="D1243" s="1"/>
      <c r="E1243" s="1"/>
    </row>
    <row r="1244" spans="4:5" x14ac:dyDescent="0.2">
      <c r="D1244" s="1"/>
      <c r="E1244" s="1"/>
    </row>
    <row r="1245" spans="4:5" x14ac:dyDescent="0.2">
      <c r="D1245" s="1"/>
      <c r="E1245" s="1"/>
    </row>
    <row r="1246" spans="4:5" x14ac:dyDescent="0.2">
      <c r="D1246" s="1"/>
      <c r="E1246" s="1"/>
    </row>
    <row r="1247" spans="4:5" x14ac:dyDescent="0.2">
      <c r="D1247" s="1"/>
      <c r="E1247" s="1"/>
    </row>
    <row r="1248" spans="4:5" x14ac:dyDescent="0.2">
      <c r="D1248" s="1"/>
      <c r="E1248" s="1"/>
    </row>
    <row r="1249" spans="4:5" x14ac:dyDescent="0.2">
      <c r="D1249" s="1"/>
      <c r="E1249" s="1"/>
    </row>
    <row r="1250" spans="4:5" x14ac:dyDescent="0.2">
      <c r="D1250" s="1"/>
      <c r="E1250" s="1"/>
    </row>
    <row r="1251" spans="4:5" x14ac:dyDescent="0.2">
      <c r="D1251" s="1"/>
      <c r="E1251" s="1"/>
    </row>
    <row r="1252" spans="4:5" x14ac:dyDescent="0.2">
      <c r="D1252" s="1"/>
      <c r="E1252" s="1"/>
    </row>
    <row r="1253" spans="4:5" x14ac:dyDescent="0.2">
      <c r="D1253" s="1"/>
      <c r="E1253" s="1"/>
    </row>
    <row r="1254" spans="4:5" x14ac:dyDescent="0.2">
      <c r="D1254" s="1"/>
      <c r="E1254" s="1"/>
    </row>
    <row r="1255" spans="4:5" x14ac:dyDescent="0.2">
      <c r="D1255" s="1"/>
      <c r="E1255" s="1"/>
    </row>
    <row r="1256" spans="4:5" x14ac:dyDescent="0.2">
      <c r="D1256" s="1"/>
      <c r="E1256" s="1"/>
    </row>
    <row r="1257" spans="4:5" x14ac:dyDescent="0.2">
      <c r="D1257" s="1"/>
      <c r="E1257" s="1"/>
    </row>
    <row r="1258" spans="4:5" x14ac:dyDescent="0.2">
      <c r="D1258" s="1"/>
      <c r="E1258" s="1"/>
    </row>
    <row r="1259" spans="4:5" x14ac:dyDescent="0.2">
      <c r="D1259" s="1"/>
      <c r="E1259" s="1"/>
    </row>
    <row r="1260" spans="4:5" x14ac:dyDescent="0.2">
      <c r="D1260" s="1"/>
      <c r="E1260" s="1"/>
    </row>
    <row r="1261" spans="4:5" x14ac:dyDescent="0.2">
      <c r="D1261" s="1"/>
      <c r="E1261" s="1"/>
    </row>
    <row r="1262" spans="4:5" x14ac:dyDescent="0.2">
      <c r="D1262" s="1"/>
      <c r="E1262" s="1"/>
    </row>
    <row r="1263" spans="4:5" x14ac:dyDescent="0.2">
      <c r="D1263" s="1"/>
      <c r="E1263" s="1"/>
    </row>
    <row r="1264" spans="4:5" x14ac:dyDescent="0.2">
      <c r="D1264" s="1"/>
      <c r="E1264" s="1"/>
    </row>
    <row r="1265" spans="4:5" x14ac:dyDescent="0.2">
      <c r="D1265" s="1"/>
      <c r="E1265" s="1"/>
    </row>
    <row r="1266" spans="4:5" x14ac:dyDescent="0.2">
      <c r="D1266" s="1"/>
      <c r="E1266" s="1"/>
    </row>
    <row r="1267" spans="4:5" x14ac:dyDescent="0.2">
      <c r="D1267" s="1"/>
      <c r="E1267" s="1"/>
    </row>
    <row r="1268" spans="4:5" x14ac:dyDescent="0.2">
      <c r="D1268" s="1"/>
      <c r="E1268" s="1"/>
    </row>
    <row r="1269" spans="4:5" x14ac:dyDescent="0.2">
      <c r="D1269" s="1"/>
      <c r="E1269" s="1"/>
    </row>
    <row r="1270" spans="4:5" x14ac:dyDescent="0.2">
      <c r="D1270" s="1"/>
      <c r="E1270" s="1"/>
    </row>
    <row r="1271" spans="4:5" x14ac:dyDescent="0.2">
      <c r="D1271" s="1"/>
      <c r="E1271" s="1"/>
    </row>
    <row r="1272" spans="4:5" x14ac:dyDescent="0.2">
      <c r="D1272" s="1"/>
      <c r="E1272" s="1"/>
    </row>
    <row r="1273" spans="4:5" x14ac:dyDescent="0.2">
      <c r="D1273" s="1"/>
      <c r="E1273" s="1"/>
    </row>
    <row r="1274" spans="4:5" x14ac:dyDescent="0.2">
      <c r="D1274" s="1"/>
      <c r="E1274" s="1"/>
    </row>
    <row r="1275" spans="4:5" x14ac:dyDescent="0.2">
      <c r="D1275" s="1"/>
      <c r="E1275" s="1"/>
    </row>
    <row r="1276" spans="4:5" x14ac:dyDescent="0.2">
      <c r="D1276" s="1"/>
      <c r="E1276" s="1"/>
    </row>
    <row r="1277" spans="4:5" x14ac:dyDescent="0.2">
      <c r="D1277" s="1"/>
      <c r="E1277" s="1"/>
    </row>
    <row r="1278" spans="4:5" x14ac:dyDescent="0.2">
      <c r="D1278" s="1"/>
      <c r="E1278" s="1"/>
    </row>
    <row r="1279" spans="4:5" x14ac:dyDescent="0.2">
      <c r="D1279" s="1"/>
      <c r="E1279" s="1"/>
    </row>
    <row r="1280" spans="4:5" x14ac:dyDescent="0.2">
      <c r="D1280" s="1"/>
      <c r="E1280" s="1"/>
    </row>
    <row r="1281" spans="4:5" x14ac:dyDescent="0.2">
      <c r="D1281" s="1"/>
      <c r="E1281" s="1"/>
    </row>
    <row r="1282" spans="4:5" x14ac:dyDescent="0.2">
      <c r="D1282" s="1"/>
      <c r="E1282" s="1"/>
    </row>
    <row r="1283" spans="4:5" x14ac:dyDescent="0.2">
      <c r="D1283" s="1"/>
      <c r="E1283" s="1"/>
    </row>
    <row r="1284" spans="4:5" x14ac:dyDescent="0.2">
      <c r="D1284" s="1"/>
      <c r="E1284" s="1"/>
    </row>
    <row r="1285" spans="4:5" x14ac:dyDescent="0.2">
      <c r="D1285" s="1"/>
      <c r="E1285" s="1"/>
    </row>
    <row r="1286" spans="4:5" x14ac:dyDescent="0.2">
      <c r="D1286" s="1"/>
      <c r="E1286" s="1"/>
    </row>
    <row r="1287" spans="4:5" x14ac:dyDescent="0.2">
      <c r="D1287" s="1"/>
      <c r="E1287" s="1"/>
    </row>
    <row r="1288" spans="4:5" x14ac:dyDescent="0.2">
      <c r="D1288" s="1"/>
      <c r="E1288" s="1"/>
    </row>
    <row r="1289" spans="4:5" x14ac:dyDescent="0.2">
      <c r="D1289" s="1"/>
      <c r="E1289" s="1"/>
    </row>
    <row r="1290" spans="4:5" x14ac:dyDescent="0.2">
      <c r="D1290" s="1"/>
      <c r="E1290" s="1"/>
    </row>
    <row r="1291" spans="4:5" x14ac:dyDescent="0.2">
      <c r="D1291" s="1"/>
      <c r="E1291" s="1"/>
    </row>
    <row r="1292" spans="4:5" x14ac:dyDescent="0.2">
      <c r="D1292" s="1"/>
      <c r="E1292" s="1"/>
    </row>
    <row r="1293" spans="4:5" x14ac:dyDescent="0.2">
      <c r="D1293" s="1"/>
      <c r="E1293" s="1"/>
    </row>
    <row r="1294" spans="4:5" x14ac:dyDescent="0.2">
      <c r="D1294" s="1"/>
      <c r="E1294" s="1"/>
    </row>
    <row r="1295" spans="4:5" x14ac:dyDescent="0.2">
      <c r="D1295" s="1"/>
      <c r="E1295" s="1"/>
    </row>
    <row r="1296" spans="4:5" x14ac:dyDescent="0.2">
      <c r="D1296" s="1"/>
      <c r="E1296" s="1"/>
    </row>
    <row r="1297" spans="4:5" x14ac:dyDescent="0.2">
      <c r="D1297" s="1"/>
      <c r="E1297" s="1"/>
    </row>
    <row r="1298" spans="4:5" x14ac:dyDescent="0.2">
      <c r="D1298" s="1"/>
      <c r="E1298" s="1"/>
    </row>
    <row r="1299" spans="4:5" x14ac:dyDescent="0.2">
      <c r="D1299" s="1"/>
      <c r="E1299" s="1"/>
    </row>
    <row r="1300" spans="4:5" x14ac:dyDescent="0.2">
      <c r="D1300" s="1"/>
      <c r="E1300" s="1"/>
    </row>
    <row r="1301" spans="4:5" x14ac:dyDescent="0.2">
      <c r="D1301" s="1"/>
      <c r="E1301" s="1"/>
    </row>
    <row r="1302" spans="4:5" x14ac:dyDescent="0.2">
      <c r="D1302" s="1"/>
      <c r="E1302" s="1"/>
    </row>
    <row r="1303" spans="4:5" x14ac:dyDescent="0.2">
      <c r="D1303" s="1"/>
      <c r="E1303" s="1"/>
    </row>
    <row r="1304" spans="4:5" x14ac:dyDescent="0.2">
      <c r="D1304" s="1"/>
      <c r="E1304" s="1"/>
    </row>
    <row r="1305" spans="4:5" x14ac:dyDescent="0.2">
      <c r="D1305" s="1"/>
      <c r="E1305" s="1"/>
    </row>
    <row r="1306" spans="4:5" x14ac:dyDescent="0.2">
      <c r="D1306" s="1"/>
      <c r="E1306" s="1"/>
    </row>
    <row r="1307" spans="4:5" x14ac:dyDescent="0.2">
      <c r="D1307" s="1"/>
      <c r="E1307" s="1"/>
    </row>
    <row r="1308" spans="4:5" x14ac:dyDescent="0.2">
      <c r="D1308" s="1"/>
      <c r="E1308" s="1"/>
    </row>
    <row r="1309" spans="4:5" x14ac:dyDescent="0.2">
      <c r="D1309" s="1"/>
      <c r="E1309" s="1"/>
    </row>
    <row r="1310" spans="4:5" x14ac:dyDescent="0.2">
      <c r="D1310" s="1"/>
      <c r="E1310" s="1"/>
    </row>
    <row r="1311" spans="4:5" x14ac:dyDescent="0.2">
      <c r="D1311" s="1"/>
      <c r="E1311" s="1"/>
    </row>
    <row r="1312" spans="4:5" x14ac:dyDescent="0.2">
      <c r="D1312" s="1"/>
      <c r="E1312" s="1"/>
    </row>
    <row r="1313" spans="4:5" x14ac:dyDescent="0.2">
      <c r="D1313" s="1"/>
      <c r="E1313" s="1"/>
    </row>
    <row r="1314" spans="4:5" x14ac:dyDescent="0.2">
      <c r="D1314" s="1"/>
      <c r="E1314" s="1"/>
    </row>
    <row r="1315" spans="4:5" x14ac:dyDescent="0.2">
      <c r="D1315" s="1"/>
      <c r="E1315" s="1"/>
    </row>
    <row r="1316" spans="4:5" x14ac:dyDescent="0.2">
      <c r="D1316" s="1"/>
      <c r="E1316" s="1"/>
    </row>
    <row r="1317" spans="4:5" x14ac:dyDescent="0.2">
      <c r="D1317" s="1"/>
      <c r="E1317" s="1"/>
    </row>
    <row r="1318" spans="4:5" x14ac:dyDescent="0.2">
      <c r="D1318" s="1"/>
      <c r="E1318" s="1"/>
    </row>
    <row r="1319" spans="4:5" x14ac:dyDescent="0.2">
      <c r="D1319" s="1"/>
      <c r="E1319" s="1"/>
    </row>
    <row r="1320" spans="4:5" x14ac:dyDescent="0.2">
      <c r="D1320" s="1"/>
      <c r="E1320" s="1"/>
    </row>
    <row r="1321" spans="4:5" x14ac:dyDescent="0.2">
      <c r="D1321" s="1"/>
      <c r="E1321" s="1"/>
    </row>
    <row r="1322" spans="4:5" x14ac:dyDescent="0.2">
      <c r="D1322" s="1"/>
      <c r="E1322" s="1"/>
    </row>
    <row r="1323" spans="4:5" x14ac:dyDescent="0.2">
      <c r="D1323" s="1"/>
      <c r="E1323" s="1"/>
    </row>
    <row r="1324" spans="4:5" x14ac:dyDescent="0.2">
      <c r="D1324" s="1"/>
      <c r="E1324" s="1"/>
    </row>
    <row r="1325" spans="4:5" x14ac:dyDescent="0.2">
      <c r="D1325" s="1"/>
      <c r="E1325" s="1"/>
    </row>
    <row r="1326" spans="4:5" x14ac:dyDescent="0.2">
      <c r="D1326" s="1"/>
      <c r="E1326" s="1"/>
    </row>
    <row r="1327" spans="4:5" x14ac:dyDescent="0.2">
      <c r="D1327" s="1"/>
      <c r="E1327" s="1"/>
    </row>
    <row r="1328" spans="4:5" x14ac:dyDescent="0.2">
      <c r="D1328" s="1"/>
      <c r="E1328" s="1"/>
    </row>
    <row r="1329" spans="4:5" x14ac:dyDescent="0.2">
      <c r="D1329" s="1"/>
      <c r="E1329" s="1"/>
    </row>
    <row r="1330" spans="4:5" x14ac:dyDescent="0.2">
      <c r="D1330" s="1"/>
      <c r="E1330" s="1"/>
    </row>
    <row r="1331" spans="4:5" x14ac:dyDescent="0.2">
      <c r="D1331" s="1"/>
      <c r="E1331" s="1"/>
    </row>
    <row r="1332" spans="4:5" x14ac:dyDescent="0.2">
      <c r="D1332" s="1"/>
      <c r="E1332" s="1"/>
    </row>
    <row r="1333" spans="4:5" x14ac:dyDescent="0.2">
      <c r="D1333" s="1"/>
      <c r="E1333" s="1"/>
    </row>
    <row r="1334" spans="4:5" x14ac:dyDescent="0.2">
      <c r="D1334" s="1"/>
      <c r="E1334" s="1"/>
    </row>
    <row r="1335" spans="4:5" x14ac:dyDescent="0.2">
      <c r="D1335" s="1"/>
      <c r="E1335" s="1"/>
    </row>
    <row r="1336" spans="4:5" x14ac:dyDescent="0.2">
      <c r="D1336" s="1"/>
      <c r="E1336" s="1"/>
    </row>
    <row r="1337" spans="4:5" x14ac:dyDescent="0.2">
      <c r="D1337" s="1"/>
      <c r="E1337" s="1"/>
    </row>
    <row r="1338" spans="4:5" x14ac:dyDescent="0.2">
      <c r="D1338" s="1"/>
      <c r="E1338" s="1"/>
    </row>
    <row r="1339" spans="4:5" x14ac:dyDescent="0.2">
      <c r="D1339" s="1"/>
      <c r="E1339" s="1"/>
    </row>
    <row r="1340" spans="4:5" x14ac:dyDescent="0.2">
      <c r="D1340" s="1"/>
      <c r="E1340" s="1"/>
    </row>
    <row r="1341" spans="4:5" x14ac:dyDescent="0.2">
      <c r="D1341" s="1"/>
      <c r="E1341" s="1"/>
    </row>
    <row r="1342" spans="4:5" x14ac:dyDescent="0.2">
      <c r="D1342" s="1"/>
      <c r="E1342" s="1"/>
    </row>
    <row r="1343" spans="4:5" x14ac:dyDescent="0.2">
      <c r="D1343" s="1"/>
      <c r="E1343" s="1"/>
    </row>
    <row r="1344" spans="4:5" x14ac:dyDescent="0.2">
      <c r="D1344" s="1"/>
      <c r="E1344" s="1"/>
    </row>
    <row r="1345" spans="4:5" x14ac:dyDescent="0.2">
      <c r="D1345" s="1"/>
      <c r="E1345" s="1"/>
    </row>
    <row r="1346" spans="4:5" x14ac:dyDescent="0.2">
      <c r="D1346" s="1"/>
      <c r="E1346" s="1"/>
    </row>
    <row r="1347" spans="4:5" x14ac:dyDescent="0.2">
      <c r="D1347" s="1"/>
      <c r="E1347" s="1"/>
    </row>
    <row r="1348" spans="4:5" x14ac:dyDescent="0.2">
      <c r="D1348" s="1"/>
      <c r="E1348" s="1"/>
    </row>
    <row r="1349" spans="4:5" x14ac:dyDescent="0.2">
      <c r="D1349" s="1"/>
      <c r="E1349" s="1"/>
    </row>
    <row r="1350" spans="4:5" x14ac:dyDescent="0.2">
      <c r="D1350" s="1"/>
      <c r="E1350" s="1"/>
    </row>
    <row r="1351" spans="4:5" x14ac:dyDescent="0.2">
      <c r="D1351" s="1"/>
      <c r="E1351" s="1"/>
    </row>
    <row r="1352" spans="4:5" x14ac:dyDescent="0.2">
      <c r="D1352" s="1"/>
      <c r="E1352" s="1"/>
    </row>
    <row r="1353" spans="4:5" x14ac:dyDescent="0.2">
      <c r="D1353" s="1"/>
      <c r="E1353" s="1"/>
    </row>
    <row r="1354" spans="4:5" x14ac:dyDescent="0.2">
      <c r="D1354" s="1"/>
      <c r="E1354" s="1"/>
    </row>
    <row r="1355" spans="4:5" x14ac:dyDescent="0.2">
      <c r="D1355" s="1"/>
      <c r="E1355" s="1"/>
    </row>
    <row r="1356" spans="4:5" x14ac:dyDescent="0.2">
      <c r="D1356" s="1"/>
      <c r="E1356" s="1"/>
    </row>
    <row r="1357" spans="4:5" x14ac:dyDescent="0.2">
      <c r="D1357" s="1"/>
      <c r="E1357" s="1"/>
    </row>
    <row r="1358" spans="4:5" x14ac:dyDescent="0.2">
      <c r="D1358" s="1"/>
      <c r="E1358" s="1"/>
    </row>
    <row r="1359" spans="4:5" x14ac:dyDescent="0.2">
      <c r="D1359" s="1"/>
      <c r="E1359" s="1"/>
    </row>
    <row r="1360" spans="4:5" x14ac:dyDescent="0.2">
      <c r="D1360" s="1"/>
      <c r="E1360" s="1"/>
    </row>
    <row r="1361" spans="4:5" x14ac:dyDescent="0.2">
      <c r="D1361" s="1"/>
      <c r="E1361" s="1"/>
    </row>
    <row r="1362" spans="4:5" x14ac:dyDescent="0.2">
      <c r="D1362" s="1"/>
      <c r="E1362" s="1"/>
    </row>
    <row r="1363" spans="4:5" x14ac:dyDescent="0.2">
      <c r="D1363" s="1"/>
      <c r="E1363" s="1"/>
    </row>
    <row r="1364" spans="4:5" x14ac:dyDescent="0.2">
      <c r="D1364" s="1"/>
      <c r="E1364" s="1"/>
    </row>
    <row r="1365" spans="4:5" x14ac:dyDescent="0.2">
      <c r="D1365" s="1"/>
      <c r="E1365" s="1"/>
    </row>
    <row r="1366" spans="4:5" x14ac:dyDescent="0.2">
      <c r="D1366" s="1"/>
      <c r="E1366" s="1"/>
    </row>
    <row r="1367" spans="4:5" x14ac:dyDescent="0.2">
      <c r="D1367" s="1"/>
      <c r="E1367" s="1"/>
    </row>
    <row r="1368" spans="4:5" x14ac:dyDescent="0.2">
      <c r="D1368" s="1"/>
      <c r="E1368" s="1"/>
    </row>
    <row r="1369" spans="4:5" x14ac:dyDescent="0.2">
      <c r="D1369" s="1"/>
      <c r="E1369" s="1"/>
    </row>
    <row r="1370" spans="4:5" x14ac:dyDescent="0.2">
      <c r="D1370" s="1"/>
      <c r="E1370" s="1"/>
    </row>
    <row r="1371" spans="4:5" x14ac:dyDescent="0.2">
      <c r="D1371" s="1"/>
      <c r="E1371" s="1"/>
    </row>
    <row r="1372" spans="4:5" x14ac:dyDescent="0.2">
      <c r="D1372" s="1"/>
      <c r="E1372" s="1"/>
    </row>
    <row r="1373" spans="4:5" x14ac:dyDescent="0.2">
      <c r="D1373" s="1"/>
      <c r="E1373" s="1"/>
    </row>
    <row r="1374" spans="4:5" x14ac:dyDescent="0.2">
      <c r="D1374" s="1"/>
      <c r="E1374" s="1"/>
    </row>
    <row r="1375" spans="4:5" x14ac:dyDescent="0.2">
      <c r="D1375" s="1"/>
      <c r="E1375" s="1"/>
    </row>
    <row r="1376" spans="4:5" x14ac:dyDescent="0.2">
      <c r="D1376" s="1"/>
      <c r="E1376" s="1"/>
    </row>
    <row r="1377" spans="4:5" x14ac:dyDescent="0.2">
      <c r="D1377" s="1"/>
      <c r="E1377" s="1"/>
    </row>
    <row r="1378" spans="4:5" x14ac:dyDescent="0.2">
      <c r="D1378" s="1"/>
      <c r="E1378" s="1"/>
    </row>
    <row r="1379" spans="4:5" x14ac:dyDescent="0.2">
      <c r="D1379" s="1"/>
      <c r="E1379" s="1"/>
    </row>
    <row r="1380" spans="4:5" x14ac:dyDescent="0.2">
      <c r="D1380" s="1"/>
      <c r="E1380" s="1"/>
    </row>
    <row r="1381" spans="4:5" x14ac:dyDescent="0.2">
      <c r="D1381" s="1"/>
      <c r="E1381" s="1"/>
    </row>
    <row r="1382" spans="4:5" x14ac:dyDescent="0.2">
      <c r="D1382" s="1"/>
      <c r="E1382" s="1"/>
    </row>
    <row r="1383" spans="4:5" x14ac:dyDescent="0.2">
      <c r="D1383" s="1"/>
      <c r="E1383" s="1"/>
    </row>
    <row r="1384" spans="4:5" x14ac:dyDescent="0.2">
      <c r="D1384" s="1"/>
      <c r="E1384" s="1"/>
    </row>
    <row r="1385" spans="4:5" x14ac:dyDescent="0.2">
      <c r="D1385" s="1"/>
      <c r="E1385" s="1"/>
    </row>
    <row r="1386" spans="4:5" x14ac:dyDescent="0.2">
      <c r="D1386" s="1"/>
      <c r="E1386" s="1"/>
    </row>
    <row r="1387" spans="4:5" x14ac:dyDescent="0.2">
      <c r="D1387" s="1"/>
      <c r="E1387" s="1"/>
    </row>
    <row r="1388" spans="4:5" x14ac:dyDescent="0.2">
      <c r="D1388" s="1"/>
      <c r="E1388" s="1"/>
    </row>
    <row r="1389" spans="4:5" x14ac:dyDescent="0.2">
      <c r="D1389" s="1"/>
      <c r="E1389" s="1"/>
    </row>
    <row r="1390" spans="4:5" x14ac:dyDescent="0.2">
      <c r="D1390" s="1"/>
      <c r="E1390" s="1"/>
    </row>
    <row r="1391" spans="4:5" x14ac:dyDescent="0.2">
      <c r="D1391" s="1"/>
      <c r="E1391" s="1"/>
    </row>
    <row r="1392" spans="4:5" x14ac:dyDescent="0.2">
      <c r="D1392" s="1"/>
      <c r="E1392" s="1"/>
    </row>
    <row r="1393" spans="4:5" x14ac:dyDescent="0.2">
      <c r="D1393" s="1"/>
      <c r="E1393" s="1"/>
    </row>
    <row r="1394" spans="4:5" x14ac:dyDescent="0.2">
      <c r="D1394" s="1"/>
      <c r="E1394" s="1"/>
    </row>
    <row r="1395" spans="4:5" x14ac:dyDescent="0.2">
      <c r="D1395" s="1"/>
      <c r="E1395" s="1"/>
    </row>
    <row r="1396" spans="4:5" x14ac:dyDescent="0.2">
      <c r="D1396" s="1"/>
      <c r="E1396" s="1"/>
    </row>
    <row r="1397" spans="4:5" x14ac:dyDescent="0.2">
      <c r="D1397" s="1"/>
      <c r="E1397" s="1"/>
    </row>
    <row r="1398" spans="4:5" x14ac:dyDescent="0.2">
      <c r="D1398" s="1"/>
      <c r="E1398" s="1"/>
    </row>
    <row r="1399" spans="4:5" x14ac:dyDescent="0.2">
      <c r="D1399" s="1"/>
      <c r="E1399" s="1"/>
    </row>
    <row r="1400" spans="4:5" x14ac:dyDescent="0.2">
      <c r="D1400" s="1"/>
      <c r="E1400" s="1"/>
    </row>
    <row r="1401" spans="4:5" x14ac:dyDescent="0.2">
      <c r="D1401" s="1"/>
      <c r="E1401" s="1"/>
    </row>
    <row r="1402" spans="4:5" x14ac:dyDescent="0.2">
      <c r="D1402" s="1"/>
      <c r="E1402" s="1"/>
    </row>
    <row r="1403" spans="4:5" x14ac:dyDescent="0.2">
      <c r="D1403" s="1"/>
      <c r="E1403" s="1"/>
    </row>
    <row r="1404" spans="4:5" x14ac:dyDescent="0.2">
      <c r="D1404" s="1"/>
      <c r="E1404" s="1"/>
    </row>
    <row r="1405" spans="4:5" x14ac:dyDescent="0.2">
      <c r="D1405" s="1"/>
      <c r="E1405" s="1"/>
    </row>
    <row r="1406" spans="4:5" x14ac:dyDescent="0.2">
      <c r="D1406" s="1"/>
      <c r="E1406" s="1"/>
    </row>
    <row r="1407" spans="4:5" x14ac:dyDescent="0.2">
      <c r="D1407" s="1"/>
      <c r="E1407" s="1"/>
    </row>
    <row r="1408" spans="4:5" x14ac:dyDescent="0.2">
      <c r="D1408" s="1"/>
      <c r="E1408" s="1"/>
    </row>
    <row r="1409" spans="4:5" x14ac:dyDescent="0.2">
      <c r="D1409" s="1"/>
      <c r="E1409" s="1"/>
    </row>
    <row r="1410" spans="4:5" x14ac:dyDescent="0.2">
      <c r="D1410" s="1"/>
      <c r="E1410" s="1"/>
    </row>
    <row r="1411" spans="4:5" x14ac:dyDescent="0.2">
      <c r="D1411" s="1"/>
      <c r="E1411" s="1"/>
    </row>
    <row r="1412" spans="4:5" x14ac:dyDescent="0.2">
      <c r="D1412" s="1"/>
      <c r="E1412" s="1"/>
    </row>
    <row r="1413" spans="4:5" x14ac:dyDescent="0.2">
      <c r="D1413" s="1"/>
      <c r="E1413" s="1"/>
    </row>
    <row r="1414" spans="4:5" x14ac:dyDescent="0.2">
      <c r="D1414" s="1"/>
      <c r="E1414" s="1"/>
    </row>
    <row r="1415" spans="4:5" x14ac:dyDescent="0.2">
      <c r="D1415" s="1"/>
      <c r="E1415" s="1"/>
    </row>
    <row r="1416" spans="4:5" x14ac:dyDescent="0.2">
      <c r="D1416" s="1"/>
      <c r="E1416" s="1"/>
    </row>
    <row r="1417" spans="4:5" x14ac:dyDescent="0.2">
      <c r="D1417" s="1"/>
      <c r="E1417" s="1"/>
    </row>
    <row r="1418" spans="4:5" x14ac:dyDescent="0.2">
      <c r="D1418" s="1"/>
      <c r="E1418" s="1"/>
    </row>
    <row r="1419" spans="4:5" x14ac:dyDescent="0.2">
      <c r="D1419" s="1"/>
      <c r="E1419" s="1"/>
    </row>
    <row r="1420" spans="4:5" x14ac:dyDescent="0.2">
      <c r="D1420" s="1"/>
      <c r="E1420" s="1"/>
    </row>
    <row r="1421" spans="4:5" x14ac:dyDescent="0.2">
      <c r="D1421" s="1"/>
      <c r="E1421" s="1"/>
    </row>
    <row r="1422" spans="4:5" x14ac:dyDescent="0.2">
      <c r="D1422" s="1"/>
      <c r="E1422" s="1"/>
    </row>
    <row r="1423" spans="4:5" x14ac:dyDescent="0.2">
      <c r="D1423" s="1"/>
      <c r="E1423" s="1"/>
    </row>
    <row r="1424" spans="4:5" x14ac:dyDescent="0.2">
      <c r="D1424" s="1"/>
      <c r="E1424" s="1"/>
    </row>
    <row r="1425" spans="4:5" x14ac:dyDescent="0.2">
      <c r="D1425" s="1"/>
      <c r="E1425" s="1"/>
    </row>
    <row r="1426" spans="4:5" x14ac:dyDescent="0.2">
      <c r="D1426" s="1"/>
      <c r="E1426" s="1"/>
    </row>
    <row r="1427" spans="4:5" x14ac:dyDescent="0.2">
      <c r="D1427" s="1"/>
      <c r="E1427" s="1"/>
    </row>
    <row r="1428" spans="4:5" x14ac:dyDescent="0.2">
      <c r="D1428" s="1"/>
      <c r="E1428" s="1"/>
    </row>
    <row r="1429" spans="4:5" x14ac:dyDescent="0.2">
      <c r="D1429" s="1"/>
      <c r="E1429" s="1"/>
    </row>
    <row r="1430" spans="4:5" x14ac:dyDescent="0.2">
      <c r="D1430" s="1"/>
      <c r="E1430" s="1"/>
    </row>
    <row r="1431" spans="4:5" x14ac:dyDescent="0.2">
      <c r="D1431" s="1"/>
      <c r="E1431" s="1"/>
    </row>
    <row r="1432" spans="4:5" x14ac:dyDescent="0.2">
      <c r="D1432" s="1"/>
      <c r="E1432" s="1"/>
    </row>
    <row r="1433" spans="4:5" x14ac:dyDescent="0.2">
      <c r="D1433" s="1"/>
      <c r="E1433" s="1"/>
    </row>
    <row r="1434" spans="4:5" x14ac:dyDescent="0.2">
      <c r="D1434" s="1"/>
      <c r="E1434" s="1"/>
    </row>
    <row r="1435" spans="4:5" x14ac:dyDescent="0.2">
      <c r="D1435" s="1"/>
      <c r="E1435" s="1"/>
    </row>
    <row r="1436" spans="4:5" x14ac:dyDescent="0.2">
      <c r="D1436" s="1"/>
      <c r="E1436" s="1"/>
    </row>
    <row r="1437" spans="4:5" x14ac:dyDescent="0.2">
      <c r="D1437" s="1"/>
      <c r="E1437" s="1"/>
    </row>
    <row r="1438" spans="4:5" x14ac:dyDescent="0.2">
      <c r="D1438" s="1"/>
      <c r="E1438" s="1"/>
    </row>
    <row r="1439" spans="4:5" x14ac:dyDescent="0.2">
      <c r="D1439" s="1"/>
      <c r="E1439" s="1"/>
    </row>
    <row r="1440" spans="4:5" x14ac:dyDescent="0.2">
      <c r="D1440" s="1"/>
      <c r="E1440" s="1"/>
    </row>
    <row r="1441" spans="4:5" x14ac:dyDescent="0.2">
      <c r="D1441" s="1"/>
      <c r="E1441" s="1"/>
    </row>
    <row r="1442" spans="4:5" x14ac:dyDescent="0.2">
      <c r="D1442" s="1"/>
      <c r="E1442" s="1"/>
    </row>
    <row r="1443" spans="4:5" x14ac:dyDescent="0.2">
      <c r="D1443" s="1"/>
      <c r="E1443" s="1"/>
    </row>
    <row r="1444" spans="4:5" x14ac:dyDescent="0.2">
      <c r="D1444" s="1"/>
      <c r="E1444" s="1"/>
    </row>
    <row r="1445" spans="4:5" x14ac:dyDescent="0.2">
      <c r="D1445" s="1"/>
      <c r="E1445" s="1"/>
    </row>
    <row r="1446" spans="4:5" x14ac:dyDescent="0.2">
      <c r="D1446" s="1"/>
      <c r="E1446" s="1"/>
    </row>
    <row r="1447" spans="4:5" x14ac:dyDescent="0.2">
      <c r="D1447" s="1"/>
      <c r="E1447" s="1"/>
    </row>
    <row r="1448" spans="4:5" x14ac:dyDescent="0.2">
      <c r="D1448" s="1"/>
      <c r="E1448" s="1"/>
    </row>
    <row r="1449" spans="4:5" x14ac:dyDescent="0.2">
      <c r="D1449" s="1"/>
      <c r="E1449" s="1"/>
    </row>
    <row r="1450" spans="4:5" x14ac:dyDescent="0.2">
      <c r="D1450" s="1"/>
      <c r="E1450" s="1"/>
    </row>
    <row r="1451" spans="4:5" x14ac:dyDescent="0.2">
      <c r="D1451" s="1"/>
      <c r="E1451" s="1"/>
    </row>
    <row r="1452" spans="4:5" x14ac:dyDescent="0.2">
      <c r="D1452" s="1"/>
      <c r="E1452" s="1"/>
    </row>
    <row r="1453" spans="4:5" x14ac:dyDescent="0.2">
      <c r="D1453" s="1"/>
      <c r="E1453" s="1"/>
    </row>
    <row r="1454" spans="4:5" x14ac:dyDescent="0.2">
      <c r="D1454" s="1"/>
      <c r="E1454" s="1"/>
    </row>
    <row r="1455" spans="4:5" x14ac:dyDescent="0.2">
      <c r="D1455" s="1"/>
      <c r="E1455" s="1"/>
    </row>
    <row r="1456" spans="4:5" x14ac:dyDescent="0.2">
      <c r="D1456" s="1"/>
      <c r="E1456" s="1"/>
    </row>
    <row r="1457" spans="4:5" x14ac:dyDescent="0.2">
      <c r="D1457" s="1"/>
      <c r="E1457" s="1"/>
    </row>
    <row r="1458" spans="4:5" x14ac:dyDescent="0.2">
      <c r="D1458" s="1"/>
      <c r="E1458" s="1"/>
    </row>
    <row r="1459" spans="4:5" x14ac:dyDescent="0.2">
      <c r="D1459" s="1"/>
      <c r="E1459" s="1"/>
    </row>
    <row r="1460" spans="4:5" x14ac:dyDescent="0.2">
      <c r="D1460" s="1"/>
      <c r="E1460" s="1"/>
    </row>
    <row r="1461" spans="4:5" x14ac:dyDescent="0.2">
      <c r="D1461" s="1"/>
      <c r="E1461" s="1"/>
    </row>
    <row r="1462" spans="4:5" x14ac:dyDescent="0.2">
      <c r="D1462" s="1"/>
      <c r="E1462" s="1"/>
    </row>
    <row r="1463" spans="4:5" x14ac:dyDescent="0.2">
      <c r="D1463" s="1"/>
      <c r="E1463" s="1"/>
    </row>
    <row r="1464" spans="4:5" x14ac:dyDescent="0.2">
      <c r="D1464" s="1"/>
      <c r="E1464" s="1"/>
    </row>
    <row r="1465" spans="4:5" x14ac:dyDescent="0.2">
      <c r="D1465" s="1"/>
      <c r="E1465" s="1"/>
    </row>
    <row r="1466" spans="4:5" x14ac:dyDescent="0.2">
      <c r="D1466" s="1"/>
      <c r="E1466" s="1"/>
    </row>
    <row r="1467" spans="4:5" x14ac:dyDescent="0.2">
      <c r="D1467" s="1"/>
      <c r="E1467" s="1"/>
    </row>
    <row r="1468" spans="4:5" x14ac:dyDescent="0.2">
      <c r="D1468" s="1"/>
      <c r="E1468" s="1"/>
    </row>
    <row r="1469" spans="4:5" x14ac:dyDescent="0.2">
      <c r="D1469" s="1"/>
      <c r="E1469" s="1"/>
    </row>
    <row r="1470" spans="4:5" x14ac:dyDescent="0.2">
      <c r="D1470" s="1"/>
      <c r="E1470" s="1"/>
    </row>
    <row r="1471" spans="4:5" x14ac:dyDescent="0.2">
      <c r="D1471" s="1"/>
      <c r="E1471" s="1"/>
    </row>
    <row r="1472" spans="4:5" x14ac:dyDescent="0.2">
      <c r="D1472" s="1"/>
      <c r="E1472" s="1"/>
    </row>
    <row r="1473" spans="4:5" x14ac:dyDescent="0.2">
      <c r="D1473" s="1"/>
      <c r="E1473" s="1"/>
    </row>
    <row r="1474" spans="4:5" x14ac:dyDescent="0.2">
      <c r="D1474" s="1"/>
      <c r="E1474" s="1"/>
    </row>
    <row r="1475" spans="4:5" x14ac:dyDescent="0.2">
      <c r="D1475" s="1"/>
      <c r="E1475" s="1"/>
    </row>
    <row r="1476" spans="4:5" x14ac:dyDescent="0.2">
      <c r="D1476" s="1"/>
      <c r="E1476" s="1"/>
    </row>
    <row r="1477" spans="4:5" x14ac:dyDescent="0.2">
      <c r="D1477" s="1"/>
      <c r="E1477" s="1"/>
    </row>
    <row r="1478" spans="4:5" x14ac:dyDescent="0.2">
      <c r="D1478" s="1"/>
      <c r="E1478" s="1"/>
    </row>
    <row r="1479" spans="4:5" x14ac:dyDescent="0.2">
      <c r="D1479" s="1"/>
      <c r="E1479" s="1"/>
    </row>
    <row r="1480" spans="4:5" x14ac:dyDescent="0.2">
      <c r="D1480" s="1"/>
      <c r="E1480" s="1"/>
    </row>
    <row r="1481" spans="4:5" x14ac:dyDescent="0.2">
      <c r="D1481" s="1"/>
      <c r="E1481" s="1"/>
    </row>
    <row r="1482" spans="4:5" x14ac:dyDescent="0.2">
      <c r="D1482" s="1"/>
      <c r="E1482" s="1"/>
    </row>
    <row r="1483" spans="4:5" x14ac:dyDescent="0.2">
      <c r="D1483" s="1"/>
      <c r="E1483" s="1"/>
    </row>
    <row r="1484" spans="4:5" x14ac:dyDescent="0.2">
      <c r="D1484" s="1"/>
      <c r="E1484" s="1"/>
    </row>
    <row r="1485" spans="4:5" x14ac:dyDescent="0.2">
      <c r="D1485" s="1"/>
      <c r="E1485" s="1"/>
    </row>
    <row r="1486" spans="4:5" x14ac:dyDescent="0.2">
      <c r="D1486" s="1"/>
      <c r="E1486" s="1"/>
    </row>
    <row r="1487" spans="4:5" x14ac:dyDescent="0.2">
      <c r="D1487" s="1"/>
      <c r="E1487" s="1"/>
    </row>
    <row r="1488" spans="4:5" x14ac:dyDescent="0.2">
      <c r="D1488" s="1"/>
      <c r="E1488" s="1"/>
    </row>
    <row r="1489" spans="4:5" x14ac:dyDescent="0.2">
      <c r="D1489" s="1"/>
      <c r="E1489" s="1"/>
    </row>
    <row r="1490" spans="4:5" x14ac:dyDescent="0.2">
      <c r="D1490" s="1"/>
      <c r="E1490" s="1"/>
    </row>
    <row r="1491" spans="4:5" x14ac:dyDescent="0.2">
      <c r="D1491" s="1"/>
      <c r="E1491" s="1"/>
    </row>
    <row r="1492" spans="4:5" x14ac:dyDescent="0.2">
      <c r="D1492" s="1"/>
      <c r="E1492" s="1"/>
    </row>
    <row r="1493" spans="4:5" x14ac:dyDescent="0.2">
      <c r="D1493" s="1"/>
      <c r="E1493" s="1"/>
    </row>
    <row r="1494" spans="4:5" x14ac:dyDescent="0.2">
      <c r="D1494" s="1"/>
      <c r="E1494" s="1"/>
    </row>
    <row r="1495" spans="4:5" x14ac:dyDescent="0.2">
      <c r="D1495" s="1"/>
      <c r="E1495" s="1"/>
    </row>
    <row r="1496" spans="4:5" x14ac:dyDescent="0.2">
      <c r="D1496" s="1"/>
      <c r="E1496" s="1"/>
    </row>
    <row r="1497" spans="4:5" x14ac:dyDescent="0.2">
      <c r="D1497" s="1"/>
      <c r="E1497" s="1"/>
    </row>
    <row r="1498" spans="4:5" x14ac:dyDescent="0.2">
      <c r="D1498" s="1"/>
      <c r="E1498" s="1"/>
    </row>
    <row r="1499" spans="4:5" x14ac:dyDescent="0.2">
      <c r="D1499" s="1"/>
      <c r="E1499" s="1"/>
    </row>
    <row r="1500" spans="4:5" x14ac:dyDescent="0.2">
      <c r="D1500" s="1"/>
      <c r="E1500" s="1"/>
    </row>
    <row r="1501" spans="4:5" x14ac:dyDescent="0.2">
      <c r="D1501" s="1"/>
      <c r="E1501" s="1"/>
    </row>
    <row r="1502" spans="4:5" x14ac:dyDescent="0.2">
      <c r="D1502" s="1"/>
      <c r="E1502" s="1"/>
    </row>
    <row r="1503" spans="4:5" x14ac:dyDescent="0.2">
      <c r="D1503" s="1"/>
      <c r="E1503" s="1"/>
    </row>
    <row r="1504" spans="4:5" x14ac:dyDescent="0.2">
      <c r="D1504" s="1"/>
      <c r="E1504" s="1"/>
    </row>
    <row r="1505" spans="4:5" x14ac:dyDescent="0.2">
      <c r="D1505" s="1"/>
      <c r="E1505" s="1"/>
    </row>
    <row r="1506" spans="4:5" x14ac:dyDescent="0.2">
      <c r="D1506" s="1"/>
      <c r="E1506" s="1"/>
    </row>
    <row r="1507" spans="4:5" x14ac:dyDescent="0.2">
      <c r="D1507" s="1"/>
      <c r="E1507" s="1"/>
    </row>
    <row r="1508" spans="4:5" x14ac:dyDescent="0.2">
      <c r="D1508" s="1"/>
      <c r="E1508" s="1"/>
    </row>
    <row r="1509" spans="4:5" x14ac:dyDescent="0.2">
      <c r="D1509" s="1"/>
      <c r="E1509" s="1"/>
    </row>
    <row r="1510" spans="4:5" x14ac:dyDescent="0.2">
      <c r="D1510" s="1"/>
      <c r="E1510" s="1"/>
    </row>
    <row r="1511" spans="4:5" x14ac:dyDescent="0.2">
      <c r="D1511" s="1"/>
      <c r="E1511" s="1"/>
    </row>
    <row r="1512" spans="4:5" x14ac:dyDescent="0.2">
      <c r="D1512" s="1"/>
      <c r="E1512" s="1"/>
    </row>
    <row r="1513" spans="4:5" x14ac:dyDescent="0.2">
      <c r="D1513" s="1"/>
      <c r="E1513" s="1"/>
    </row>
    <row r="1514" spans="4:5" x14ac:dyDescent="0.2">
      <c r="D1514" s="1"/>
      <c r="E1514" s="1"/>
    </row>
    <row r="1515" spans="4:5" x14ac:dyDescent="0.2">
      <c r="D1515" s="1"/>
      <c r="E1515" s="1"/>
    </row>
    <row r="1516" spans="4:5" x14ac:dyDescent="0.2">
      <c r="D1516" s="1"/>
      <c r="E1516" s="1"/>
    </row>
    <row r="1517" spans="4:5" x14ac:dyDescent="0.2">
      <c r="D1517" s="1"/>
      <c r="E1517" s="1"/>
    </row>
    <row r="1518" spans="4:5" x14ac:dyDescent="0.2">
      <c r="D1518" s="1"/>
      <c r="E1518" s="1"/>
    </row>
    <row r="1519" spans="4:5" x14ac:dyDescent="0.2">
      <c r="D1519" s="1"/>
      <c r="E1519" s="1"/>
    </row>
    <row r="1520" spans="4:5" x14ac:dyDescent="0.2">
      <c r="D1520" s="1"/>
      <c r="E1520" s="1"/>
    </row>
    <row r="1521" spans="4:5" x14ac:dyDescent="0.2">
      <c r="D1521" s="1"/>
      <c r="E1521" s="1"/>
    </row>
    <row r="1522" spans="4:5" x14ac:dyDescent="0.2">
      <c r="D1522" s="1"/>
      <c r="E1522" s="1"/>
    </row>
    <row r="1523" spans="4:5" x14ac:dyDescent="0.2">
      <c r="D1523" s="1"/>
      <c r="E1523" s="1"/>
    </row>
    <row r="1524" spans="4:5" x14ac:dyDescent="0.2">
      <c r="D1524" s="1"/>
      <c r="E1524" s="1"/>
    </row>
    <row r="1525" spans="4:5" x14ac:dyDescent="0.2">
      <c r="D1525" s="1"/>
      <c r="E1525" s="1"/>
    </row>
    <row r="1526" spans="4:5" x14ac:dyDescent="0.2">
      <c r="D1526" s="1"/>
      <c r="E1526" s="1"/>
    </row>
    <row r="1527" spans="4:5" x14ac:dyDescent="0.2">
      <c r="D1527" s="1"/>
      <c r="E1527" s="1"/>
    </row>
    <row r="1528" spans="4:5" x14ac:dyDescent="0.2">
      <c r="D1528" s="1"/>
      <c r="E1528" s="1"/>
    </row>
    <row r="1529" spans="4:5" x14ac:dyDescent="0.2">
      <c r="D1529" s="1"/>
      <c r="E1529" s="1"/>
    </row>
    <row r="1530" spans="4:5" x14ac:dyDescent="0.2">
      <c r="D1530" s="1"/>
      <c r="E1530" s="1"/>
    </row>
    <row r="1531" spans="4:5" x14ac:dyDescent="0.2">
      <c r="D1531" s="1"/>
      <c r="E1531" s="1"/>
    </row>
    <row r="1532" spans="4:5" x14ac:dyDescent="0.2">
      <c r="D1532" s="1"/>
      <c r="E1532" s="1"/>
    </row>
    <row r="1533" spans="4:5" x14ac:dyDescent="0.2">
      <c r="D1533" s="1"/>
      <c r="E1533" s="1"/>
    </row>
    <row r="1534" spans="4:5" x14ac:dyDescent="0.2">
      <c r="D1534" s="1"/>
      <c r="E1534" s="1"/>
    </row>
    <row r="1535" spans="4:5" x14ac:dyDescent="0.2">
      <c r="D1535" s="1"/>
      <c r="E1535" s="1"/>
    </row>
    <row r="1536" spans="4:5" x14ac:dyDescent="0.2">
      <c r="D1536" s="1"/>
      <c r="E1536" s="1"/>
    </row>
    <row r="1537" spans="4:5" x14ac:dyDescent="0.2">
      <c r="D1537" s="1"/>
      <c r="E1537" s="1"/>
    </row>
    <row r="1538" spans="4:5" x14ac:dyDescent="0.2">
      <c r="D1538" s="1"/>
      <c r="E1538" s="1"/>
    </row>
    <row r="1539" spans="4:5" x14ac:dyDescent="0.2">
      <c r="D1539" s="1"/>
      <c r="E1539" s="1"/>
    </row>
    <row r="1540" spans="4:5" x14ac:dyDescent="0.2">
      <c r="D1540" s="1"/>
      <c r="E1540" s="1"/>
    </row>
    <row r="1541" spans="4:5" x14ac:dyDescent="0.2">
      <c r="D1541" s="1"/>
      <c r="E1541" s="1"/>
    </row>
    <row r="1542" spans="4:5" x14ac:dyDescent="0.2">
      <c r="D1542" s="1"/>
      <c r="E1542" s="1"/>
    </row>
    <row r="1543" spans="4:5" x14ac:dyDescent="0.2">
      <c r="D1543" s="1"/>
      <c r="E1543" s="1"/>
    </row>
    <row r="1544" spans="4:5" x14ac:dyDescent="0.2">
      <c r="D1544" s="1"/>
      <c r="E1544" s="1"/>
    </row>
    <row r="1545" spans="4:5" x14ac:dyDescent="0.2">
      <c r="D1545" s="1"/>
      <c r="E1545" s="1"/>
    </row>
    <row r="1546" spans="4:5" x14ac:dyDescent="0.2">
      <c r="D1546" s="1"/>
      <c r="E1546" s="1"/>
    </row>
    <row r="1547" spans="4:5" x14ac:dyDescent="0.2">
      <c r="D1547" s="1"/>
      <c r="E1547" s="1"/>
    </row>
    <row r="1548" spans="4:5" x14ac:dyDescent="0.2">
      <c r="D1548" s="1"/>
      <c r="E1548" s="1"/>
    </row>
    <row r="1549" spans="4:5" x14ac:dyDescent="0.2">
      <c r="D1549" s="1"/>
      <c r="E1549" s="1"/>
    </row>
    <row r="1550" spans="4:5" x14ac:dyDescent="0.2">
      <c r="D1550" s="1"/>
      <c r="E1550" s="1"/>
    </row>
    <row r="1551" spans="4:5" x14ac:dyDescent="0.2">
      <c r="D1551" s="1"/>
      <c r="E1551" s="1"/>
    </row>
    <row r="1552" spans="4:5" x14ac:dyDescent="0.2">
      <c r="D1552" s="1"/>
      <c r="E1552" s="1"/>
    </row>
    <row r="1553" spans="4:5" x14ac:dyDescent="0.2">
      <c r="D1553" s="1"/>
      <c r="E1553" s="1"/>
    </row>
    <row r="1554" spans="4:5" x14ac:dyDescent="0.2">
      <c r="D1554" s="1"/>
      <c r="E1554" s="1"/>
    </row>
    <row r="1555" spans="4:5" x14ac:dyDescent="0.2">
      <c r="D1555" s="1"/>
      <c r="E1555" s="1"/>
    </row>
    <row r="1556" spans="4:5" x14ac:dyDescent="0.2">
      <c r="D1556" s="1"/>
      <c r="E1556" s="1"/>
    </row>
    <row r="1557" spans="4:5" x14ac:dyDescent="0.2">
      <c r="D1557" s="1"/>
      <c r="E1557" s="1"/>
    </row>
    <row r="1558" spans="4:5" x14ac:dyDescent="0.2">
      <c r="D1558" s="1"/>
      <c r="E1558" s="1"/>
    </row>
    <row r="1559" spans="4:5" x14ac:dyDescent="0.2">
      <c r="D1559" s="1"/>
      <c r="E1559" s="1"/>
    </row>
    <row r="1560" spans="4:5" x14ac:dyDescent="0.2">
      <c r="D1560" s="1"/>
      <c r="E1560" s="1"/>
    </row>
    <row r="1561" spans="4:5" x14ac:dyDescent="0.2">
      <c r="D1561" s="1"/>
      <c r="E1561" s="1"/>
    </row>
    <row r="1562" spans="4:5" x14ac:dyDescent="0.2">
      <c r="D1562" s="1"/>
      <c r="E1562" s="1"/>
    </row>
    <row r="1563" spans="4:5" x14ac:dyDescent="0.2">
      <c r="D1563" s="1"/>
      <c r="E1563" s="1"/>
    </row>
    <row r="1564" spans="4:5" x14ac:dyDescent="0.2">
      <c r="D1564" s="1"/>
      <c r="E1564" s="1"/>
    </row>
    <row r="1565" spans="4:5" x14ac:dyDescent="0.2">
      <c r="D1565" s="1"/>
      <c r="E1565" s="1"/>
    </row>
    <row r="1566" spans="4:5" x14ac:dyDescent="0.2">
      <c r="D1566" s="1"/>
      <c r="E1566" s="1"/>
    </row>
    <row r="1567" spans="4:5" x14ac:dyDescent="0.2">
      <c r="D1567" s="1"/>
      <c r="E1567" s="1"/>
    </row>
    <row r="1568" spans="4:5" x14ac:dyDescent="0.2">
      <c r="D1568" s="1"/>
      <c r="E1568" s="1"/>
    </row>
    <row r="1569" spans="4:5" x14ac:dyDescent="0.2">
      <c r="D1569" s="1"/>
      <c r="E1569" s="1"/>
    </row>
    <row r="1570" spans="4:5" x14ac:dyDescent="0.2">
      <c r="D1570" s="1"/>
      <c r="E1570" s="1"/>
    </row>
    <row r="1571" spans="4:5" x14ac:dyDescent="0.2">
      <c r="D1571" s="1"/>
      <c r="E1571" s="1"/>
    </row>
    <row r="1572" spans="4:5" x14ac:dyDescent="0.2">
      <c r="D1572" s="1"/>
      <c r="E1572" s="1"/>
    </row>
    <row r="1573" spans="4:5" x14ac:dyDescent="0.2">
      <c r="D1573" s="1"/>
      <c r="E1573" s="1"/>
    </row>
    <row r="1574" spans="4:5" x14ac:dyDescent="0.2">
      <c r="D1574" s="1"/>
      <c r="E1574" s="1"/>
    </row>
    <row r="1575" spans="4:5" x14ac:dyDescent="0.2">
      <c r="D1575" s="1"/>
      <c r="E1575" s="1"/>
    </row>
    <row r="1576" spans="4:5" x14ac:dyDescent="0.2">
      <c r="D1576" s="1"/>
      <c r="E1576" s="1"/>
    </row>
    <row r="1577" spans="4:5" x14ac:dyDescent="0.2">
      <c r="D1577" s="1"/>
      <c r="E1577" s="1"/>
    </row>
    <row r="1578" spans="4:5" x14ac:dyDescent="0.2">
      <c r="D1578" s="1"/>
      <c r="E1578" s="1"/>
    </row>
    <row r="1579" spans="4:5" x14ac:dyDescent="0.2">
      <c r="D1579" s="1"/>
      <c r="E1579" s="1"/>
    </row>
    <row r="1580" spans="4:5" x14ac:dyDescent="0.2">
      <c r="D1580" s="1"/>
      <c r="E1580" s="1"/>
    </row>
    <row r="1581" spans="4:5" x14ac:dyDescent="0.2">
      <c r="D1581" s="1"/>
      <c r="E1581" s="1"/>
    </row>
    <row r="1582" spans="4:5" x14ac:dyDescent="0.2">
      <c r="D1582" s="1"/>
      <c r="E1582" s="1"/>
    </row>
    <row r="1583" spans="4:5" x14ac:dyDescent="0.2">
      <c r="D1583" s="1"/>
      <c r="E1583" s="1"/>
    </row>
    <row r="1584" spans="4:5" x14ac:dyDescent="0.2">
      <c r="D1584" s="1"/>
      <c r="E1584" s="1"/>
    </row>
    <row r="1585" spans="4:5" x14ac:dyDescent="0.2">
      <c r="D1585" s="1"/>
      <c r="E1585" s="1"/>
    </row>
    <row r="1586" spans="4:5" x14ac:dyDescent="0.2">
      <c r="D1586" s="1"/>
      <c r="E1586" s="1"/>
    </row>
    <row r="1587" spans="4:5" x14ac:dyDescent="0.2">
      <c r="D1587" s="1"/>
      <c r="E1587" s="1"/>
    </row>
    <row r="1588" spans="4:5" x14ac:dyDescent="0.2">
      <c r="D1588" s="1"/>
      <c r="E1588" s="1"/>
    </row>
    <row r="1589" spans="4:5" x14ac:dyDescent="0.2">
      <c r="D1589" s="1"/>
      <c r="E1589" s="1"/>
    </row>
    <row r="1590" spans="4:5" x14ac:dyDescent="0.2">
      <c r="D1590" s="1"/>
      <c r="E1590" s="1"/>
    </row>
    <row r="1591" spans="4:5" x14ac:dyDescent="0.2">
      <c r="D1591" s="1"/>
      <c r="E1591" s="1"/>
    </row>
    <row r="1592" spans="4:5" x14ac:dyDescent="0.2">
      <c r="D1592" s="1"/>
      <c r="E1592" s="1"/>
    </row>
    <row r="1593" spans="4:5" x14ac:dyDescent="0.2">
      <c r="D1593" s="1"/>
      <c r="E1593" s="1"/>
    </row>
    <row r="1594" spans="4:5" x14ac:dyDescent="0.2">
      <c r="D1594" s="1"/>
      <c r="E1594" s="1"/>
    </row>
    <row r="1595" spans="4:5" x14ac:dyDescent="0.2">
      <c r="D1595" s="1"/>
      <c r="E1595" s="1"/>
    </row>
    <row r="1596" spans="4:5" x14ac:dyDescent="0.2">
      <c r="D1596" s="1"/>
      <c r="E1596" s="1"/>
    </row>
    <row r="1597" spans="4:5" x14ac:dyDescent="0.2">
      <c r="D1597" s="1"/>
      <c r="E1597" s="1"/>
    </row>
    <row r="1598" spans="4:5" x14ac:dyDescent="0.2">
      <c r="D1598" s="1"/>
      <c r="E1598" s="1"/>
    </row>
    <row r="1599" spans="4:5" x14ac:dyDescent="0.2">
      <c r="D1599" s="1"/>
      <c r="E1599" s="1"/>
    </row>
    <row r="1600" spans="4:5" x14ac:dyDescent="0.2">
      <c r="D1600" s="1"/>
      <c r="E1600" s="1"/>
    </row>
    <row r="1601" spans="4:5" x14ac:dyDescent="0.2">
      <c r="D1601" s="1"/>
      <c r="E1601" s="1"/>
    </row>
    <row r="1602" spans="4:5" x14ac:dyDescent="0.2">
      <c r="D1602" s="1"/>
      <c r="E1602" s="1"/>
    </row>
    <row r="1603" spans="4:5" x14ac:dyDescent="0.2">
      <c r="D1603" s="1"/>
      <c r="E1603" s="1"/>
    </row>
    <row r="1604" spans="4:5" x14ac:dyDescent="0.2">
      <c r="D1604" s="1"/>
      <c r="E1604" s="1"/>
    </row>
    <row r="1605" spans="4:5" x14ac:dyDescent="0.2">
      <c r="D1605" s="1"/>
      <c r="E1605" s="1"/>
    </row>
    <row r="1606" spans="4:5" x14ac:dyDescent="0.2">
      <c r="D1606" s="1"/>
      <c r="E1606" s="1"/>
    </row>
    <row r="1607" spans="4:5" x14ac:dyDescent="0.2">
      <c r="D1607" s="1"/>
      <c r="E1607" s="1"/>
    </row>
    <row r="1608" spans="4:5" x14ac:dyDescent="0.2">
      <c r="D1608" s="1"/>
      <c r="E1608" s="1"/>
    </row>
    <row r="1609" spans="4:5" x14ac:dyDescent="0.2">
      <c r="D1609" s="1"/>
      <c r="E1609" s="1"/>
    </row>
    <row r="1610" spans="4:5" x14ac:dyDescent="0.2">
      <c r="D1610" s="1"/>
      <c r="E1610" s="1"/>
    </row>
    <row r="1611" spans="4:5" x14ac:dyDescent="0.2">
      <c r="D1611" s="1"/>
      <c r="E1611" s="1"/>
    </row>
    <row r="1612" spans="4:5" x14ac:dyDescent="0.2">
      <c r="D1612" s="1"/>
      <c r="E1612" s="1"/>
    </row>
    <row r="1613" spans="4:5" x14ac:dyDescent="0.2">
      <c r="D1613" s="1"/>
      <c r="E1613" s="1"/>
    </row>
    <row r="1614" spans="4:5" x14ac:dyDescent="0.2">
      <c r="D1614" s="1"/>
      <c r="E1614" s="1"/>
    </row>
    <row r="1615" spans="4:5" x14ac:dyDescent="0.2">
      <c r="D1615" s="1"/>
      <c r="E1615" s="1"/>
    </row>
    <row r="1616" spans="4:5" x14ac:dyDescent="0.2">
      <c r="D1616" s="1"/>
      <c r="E1616" s="1"/>
    </row>
    <row r="1617" spans="4:5" x14ac:dyDescent="0.2">
      <c r="D1617" s="1"/>
      <c r="E1617" s="1"/>
    </row>
    <row r="1618" spans="4:5" x14ac:dyDescent="0.2">
      <c r="D1618" s="1"/>
      <c r="E1618" s="1"/>
    </row>
    <row r="1619" spans="4:5" x14ac:dyDescent="0.2">
      <c r="D1619" s="1"/>
      <c r="E1619" s="1"/>
    </row>
    <row r="1620" spans="4:5" x14ac:dyDescent="0.2">
      <c r="D1620" s="1"/>
      <c r="E1620" s="1"/>
    </row>
    <row r="1621" spans="4:5" x14ac:dyDescent="0.2">
      <c r="D1621" s="1"/>
      <c r="E1621" s="1"/>
    </row>
    <row r="1622" spans="4:5" x14ac:dyDescent="0.2">
      <c r="D1622" s="1"/>
      <c r="E1622" s="1"/>
    </row>
    <row r="1623" spans="4:5" x14ac:dyDescent="0.2">
      <c r="D1623" s="1"/>
      <c r="E1623" s="1"/>
    </row>
    <row r="1624" spans="4:5" x14ac:dyDescent="0.2">
      <c r="D1624" s="1"/>
      <c r="E1624" s="1"/>
    </row>
    <row r="1625" spans="4:5" x14ac:dyDescent="0.2">
      <c r="D1625" s="1"/>
      <c r="E1625" s="1"/>
    </row>
    <row r="1626" spans="4:5" x14ac:dyDescent="0.2">
      <c r="D1626" s="1"/>
      <c r="E1626" s="1"/>
    </row>
    <row r="1627" spans="4:5" x14ac:dyDescent="0.2">
      <c r="D1627" s="1"/>
      <c r="E1627" s="1"/>
    </row>
    <row r="1628" spans="4:5" x14ac:dyDescent="0.2">
      <c r="D1628" s="1"/>
      <c r="E1628" s="1"/>
    </row>
    <row r="1629" spans="4:5" x14ac:dyDescent="0.2">
      <c r="D1629" s="1"/>
      <c r="E1629" s="1"/>
    </row>
    <row r="1630" spans="4:5" x14ac:dyDescent="0.2">
      <c r="D1630" s="1"/>
      <c r="E1630" s="1"/>
    </row>
    <row r="1631" spans="4:5" x14ac:dyDescent="0.2">
      <c r="D1631" s="1"/>
      <c r="E1631" s="1"/>
    </row>
    <row r="1632" spans="4:5" x14ac:dyDescent="0.2">
      <c r="D1632" s="1"/>
      <c r="E1632" s="1"/>
    </row>
    <row r="1633" spans="4:5" x14ac:dyDescent="0.2">
      <c r="D1633" s="1"/>
      <c r="E1633" s="1"/>
    </row>
    <row r="1634" spans="4:5" x14ac:dyDescent="0.2">
      <c r="D1634" s="1"/>
      <c r="E1634" s="1"/>
    </row>
    <row r="1635" spans="4:5" x14ac:dyDescent="0.2">
      <c r="D1635" s="1"/>
      <c r="E1635" s="1"/>
    </row>
    <row r="1636" spans="4:5" x14ac:dyDescent="0.2">
      <c r="D1636" s="1"/>
      <c r="E1636" s="1"/>
    </row>
    <row r="1637" spans="4:5" x14ac:dyDescent="0.2">
      <c r="D1637" s="1"/>
      <c r="E1637" s="1"/>
    </row>
    <row r="1638" spans="4:5" x14ac:dyDescent="0.2">
      <c r="D1638" s="1"/>
      <c r="E1638" s="1"/>
    </row>
    <row r="1639" spans="4:5" x14ac:dyDescent="0.2">
      <c r="D1639" s="1"/>
      <c r="E1639" s="1"/>
    </row>
    <row r="1640" spans="4:5" x14ac:dyDescent="0.2">
      <c r="D1640" s="1"/>
      <c r="E1640" s="1"/>
    </row>
    <row r="1641" spans="4:5" x14ac:dyDescent="0.2">
      <c r="D1641" s="1"/>
      <c r="E1641" s="1"/>
    </row>
    <row r="1642" spans="4:5" x14ac:dyDescent="0.2">
      <c r="D1642" s="1"/>
      <c r="E1642" s="1"/>
    </row>
    <row r="1643" spans="4:5" x14ac:dyDescent="0.2">
      <c r="D1643" s="1"/>
      <c r="E1643" s="1"/>
    </row>
    <row r="1644" spans="4:5" x14ac:dyDescent="0.2">
      <c r="D1644" s="1"/>
      <c r="E1644" s="1"/>
    </row>
    <row r="1645" spans="4:5" x14ac:dyDescent="0.2">
      <c r="D1645" s="1"/>
      <c r="E1645" s="1"/>
    </row>
    <row r="1646" spans="4:5" x14ac:dyDescent="0.2">
      <c r="D1646" s="1"/>
      <c r="E1646" s="1"/>
    </row>
    <row r="1647" spans="4:5" x14ac:dyDescent="0.2">
      <c r="D1647" s="1"/>
      <c r="E1647" s="1"/>
    </row>
    <row r="1648" spans="4:5" x14ac:dyDescent="0.2">
      <c r="D1648" s="1"/>
      <c r="E1648" s="1"/>
    </row>
    <row r="1649" spans="4:5" x14ac:dyDescent="0.2">
      <c r="D1649" s="1"/>
      <c r="E1649" s="1"/>
    </row>
    <row r="1650" spans="4:5" x14ac:dyDescent="0.2">
      <c r="D1650" s="1"/>
      <c r="E1650" s="1"/>
    </row>
    <row r="1651" spans="4:5" x14ac:dyDescent="0.2">
      <c r="D1651" s="1"/>
      <c r="E1651" s="1"/>
    </row>
    <row r="1652" spans="4:5" x14ac:dyDescent="0.2">
      <c r="D1652" s="1"/>
      <c r="E1652" s="1"/>
    </row>
    <row r="1653" spans="4:5" x14ac:dyDescent="0.2">
      <c r="D1653" s="1"/>
      <c r="E1653" s="1"/>
    </row>
    <row r="1654" spans="4:5" x14ac:dyDescent="0.2">
      <c r="D1654" s="1"/>
      <c r="E1654" s="1"/>
    </row>
    <row r="1655" spans="4:5" x14ac:dyDescent="0.2">
      <c r="D1655" s="1"/>
      <c r="E1655" s="1"/>
    </row>
    <row r="1656" spans="4:5" x14ac:dyDescent="0.2">
      <c r="D1656" s="1"/>
      <c r="E1656" s="1"/>
    </row>
    <row r="1657" spans="4:5" x14ac:dyDescent="0.2">
      <c r="D1657" s="1"/>
      <c r="E1657" s="1"/>
    </row>
    <row r="1658" spans="4:5" x14ac:dyDescent="0.2">
      <c r="D1658" s="1"/>
      <c r="E1658" s="1"/>
    </row>
    <row r="1659" spans="4:5" x14ac:dyDescent="0.2">
      <c r="D1659" s="1"/>
      <c r="E1659" s="1"/>
    </row>
    <row r="1660" spans="4:5" x14ac:dyDescent="0.2">
      <c r="D1660" s="1"/>
      <c r="E1660" s="1"/>
    </row>
    <row r="1661" spans="4:5" x14ac:dyDescent="0.2">
      <c r="D1661" s="1"/>
      <c r="E1661" s="1"/>
    </row>
    <row r="1662" spans="4:5" x14ac:dyDescent="0.2">
      <c r="D1662" s="1"/>
      <c r="E1662" s="1"/>
    </row>
    <row r="1663" spans="4:5" x14ac:dyDescent="0.2">
      <c r="D1663" s="1"/>
      <c r="E1663" s="1"/>
    </row>
    <row r="1664" spans="4:5" x14ac:dyDescent="0.2">
      <c r="D1664" s="1"/>
      <c r="E1664" s="1"/>
    </row>
    <row r="1665" spans="4:5" x14ac:dyDescent="0.2">
      <c r="D1665" s="1"/>
      <c r="E1665" s="1"/>
    </row>
    <row r="1666" spans="4:5" x14ac:dyDescent="0.2">
      <c r="D1666" s="1"/>
      <c r="E1666" s="1"/>
    </row>
    <row r="1667" spans="4:5" x14ac:dyDescent="0.2">
      <c r="D1667" s="1"/>
      <c r="E1667" s="1"/>
    </row>
    <row r="1668" spans="4:5" x14ac:dyDescent="0.2">
      <c r="D1668" s="1"/>
      <c r="E1668" s="1"/>
    </row>
    <row r="1669" spans="4:5" x14ac:dyDescent="0.2">
      <c r="D1669" s="1"/>
      <c r="E1669" s="1"/>
    </row>
    <row r="1670" spans="4:5" x14ac:dyDescent="0.2">
      <c r="D1670" s="1"/>
      <c r="E1670" s="1"/>
    </row>
    <row r="1671" spans="4:5" x14ac:dyDescent="0.2">
      <c r="D1671" s="1"/>
      <c r="E1671" s="1"/>
    </row>
    <row r="1672" spans="4:5" x14ac:dyDescent="0.2">
      <c r="D1672" s="1"/>
      <c r="E1672" s="1"/>
    </row>
    <row r="1673" spans="4:5" x14ac:dyDescent="0.2">
      <c r="D1673" s="1"/>
      <c r="E1673" s="1"/>
    </row>
    <row r="1674" spans="4:5" x14ac:dyDescent="0.2">
      <c r="D1674" s="1"/>
      <c r="E1674" s="1"/>
    </row>
    <row r="1675" spans="4:5" x14ac:dyDescent="0.2">
      <c r="D1675" s="1"/>
      <c r="E1675" s="1"/>
    </row>
    <row r="1676" spans="4:5" x14ac:dyDescent="0.2">
      <c r="D1676" s="1"/>
      <c r="E1676" s="1"/>
    </row>
    <row r="1677" spans="4:5" x14ac:dyDescent="0.2">
      <c r="D1677" s="1"/>
      <c r="E1677" s="1"/>
    </row>
    <row r="1678" spans="4:5" x14ac:dyDescent="0.2">
      <c r="D1678" s="1"/>
      <c r="E1678" s="1"/>
    </row>
    <row r="1679" spans="4:5" x14ac:dyDescent="0.2">
      <c r="D1679" s="1"/>
      <c r="E1679" s="1"/>
    </row>
    <row r="1680" spans="4:5" x14ac:dyDescent="0.2">
      <c r="D1680" s="1"/>
      <c r="E1680" s="1"/>
    </row>
    <row r="1681" spans="4:5" x14ac:dyDescent="0.2">
      <c r="D1681" s="1"/>
      <c r="E1681" s="1"/>
    </row>
    <row r="1682" spans="4:5" x14ac:dyDescent="0.2">
      <c r="D1682" s="1"/>
      <c r="E1682" s="1"/>
    </row>
    <row r="1683" spans="4:5" x14ac:dyDescent="0.2">
      <c r="D1683" s="1"/>
      <c r="E1683" s="1"/>
    </row>
    <row r="1684" spans="4:5" x14ac:dyDescent="0.2">
      <c r="D1684" s="1"/>
      <c r="E1684" s="1"/>
    </row>
    <row r="1685" spans="4:5" x14ac:dyDescent="0.2">
      <c r="D1685" s="1"/>
      <c r="E1685" s="1"/>
    </row>
    <row r="1686" spans="4:5" x14ac:dyDescent="0.2">
      <c r="D1686" s="1"/>
      <c r="E1686" s="1"/>
    </row>
    <row r="1687" spans="4:5" x14ac:dyDescent="0.2">
      <c r="D1687" s="1"/>
      <c r="E1687" s="1"/>
    </row>
    <row r="1688" spans="4:5" x14ac:dyDescent="0.2">
      <c r="D1688" s="1"/>
      <c r="E1688" s="1"/>
    </row>
    <row r="1689" spans="4:5" x14ac:dyDescent="0.2">
      <c r="D1689" s="1"/>
      <c r="E1689" s="1"/>
    </row>
    <row r="1690" spans="4:5" x14ac:dyDescent="0.2">
      <c r="D1690" s="1"/>
      <c r="E1690" s="1"/>
    </row>
    <row r="1691" spans="4:5" x14ac:dyDescent="0.2">
      <c r="D1691" s="1"/>
      <c r="E1691" s="1"/>
    </row>
    <row r="1692" spans="4:5" x14ac:dyDescent="0.2">
      <c r="D1692" s="1"/>
      <c r="E1692" s="1"/>
    </row>
    <row r="1693" spans="4:5" x14ac:dyDescent="0.2">
      <c r="D1693" s="1"/>
      <c r="E1693" s="1"/>
    </row>
    <row r="1694" spans="4:5" x14ac:dyDescent="0.2">
      <c r="D1694" s="1"/>
      <c r="E1694" s="1"/>
    </row>
    <row r="1695" spans="4:5" x14ac:dyDescent="0.2">
      <c r="D1695" s="1"/>
      <c r="E1695" s="1"/>
    </row>
    <row r="1696" spans="4:5" x14ac:dyDescent="0.2">
      <c r="D1696" s="1"/>
      <c r="E1696" s="1"/>
    </row>
    <row r="1697" spans="4:5" x14ac:dyDescent="0.2">
      <c r="D1697" s="1"/>
      <c r="E1697" s="1"/>
    </row>
    <row r="1698" spans="4:5" x14ac:dyDescent="0.2">
      <c r="D1698" s="1"/>
      <c r="E1698" s="1"/>
    </row>
    <row r="1699" spans="4:5" x14ac:dyDescent="0.2">
      <c r="D1699" s="1"/>
      <c r="E1699" s="1"/>
    </row>
    <row r="1700" spans="4:5" x14ac:dyDescent="0.2">
      <c r="D1700" s="1"/>
      <c r="E1700" s="1"/>
    </row>
    <row r="1701" spans="4:5" x14ac:dyDescent="0.2">
      <c r="D1701" s="1"/>
      <c r="E1701" s="1"/>
    </row>
    <row r="1702" spans="4:5" x14ac:dyDescent="0.2">
      <c r="D1702" s="1"/>
      <c r="E1702" s="1"/>
    </row>
    <row r="1703" spans="4:5" x14ac:dyDescent="0.2">
      <c r="D1703" s="1"/>
      <c r="E1703" s="1"/>
    </row>
    <row r="1704" spans="4:5" x14ac:dyDescent="0.2">
      <c r="D1704" s="1"/>
      <c r="E1704" s="1"/>
    </row>
    <row r="1705" spans="4:5" x14ac:dyDescent="0.2">
      <c r="D1705" s="1"/>
      <c r="E1705" s="1"/>
    </row>
    <row r="1706" spans="4:5" x14ac:dyDescent="0.2">
      <c r="D1706" s="1"/>
      <c r="E1706" s="1"/>
    </row>
    <row r="1707" spans="4:5" x14ac:dyDescent="0.2">
      <c r="D1707" s="1"/>
      <c r="E1707" s="1"/>
    </row>
    <row r="1708" spans="4:5" x14ac:dyDescent="0.2">
      <c r="D1708" s="1"/>
      <c r="E1708" s="1"/>
    </row>
    <row r="1709" spans="4:5" x14ac:dyDescent="0.2">
      <c r="D1709" s="1"/>
      <c r="E1709" s="1"/>
    </row>
    <row r="1710" spans="4:5" x14ac:dyDescent="0.2">
      <c r="D1710" s="1"/>
      <c r="E1710" s="1"/>
    </row>
    <row r="1711" spans="4:5" x14ac:dyDescent="0.2">
      <c r="D1711" s="1"/>
      <c r="E1711" s="1"/>
    </row>
    <row r="1712" spans="4:5" x14ac:dyDescent="0.2">
      <c r="D1712" s="1"/>
      <c r="E1712" s="1"/>
    </row>
    <row r="1713" spans="4:5" x14ac:dyDescent="0.2">
      <c r="D1713" s="1"/>
      <c r="E1713" s="1"/>
    </row>
    <row r="1714" spans="4:5" x14ac:dyDescent="0.2">
      <c r="D1714" s="1"/>
      <c r="E1714" s="1"/>
    </row>
    <row r="1715" spans="4:5" x14ac:dyDescent="0.2">
      <c r="D1715" s="1"/>
      <c r="E1715" s="1"/>
    </row>
    <row r="1716" spans="4:5" x14ac:dyDescent="0.2">
      <c r="D1716" s="1"/>
      <c r="E1716" s="1"/>
    </row>
    <row r="1717" spans="4:5" x14ac:dyDescent="0.2">
      <c r="D1717" s="1"/>
      <c r="E1717" s="1"/>
    </row>
    <row r="1718" spans="4:5" x14ac:dyDescent="0.2">
      <c r="D1718" s="1"/>
      <c r="E1718" s="1"/>
    </row>
    <row r="1719" spans="4:5" x14ac:dyDescent="0.2">
      <c r="D1719" s="1"/>
      <c r="E1719" s="1"/>
    </row>
    <row r="1720" spans="4:5" x14ac:dyDescent="0.2">
      <c r="D1720" s="1"/>
      <c r="E1720" s="1"/>
    </row>
    <row r="1721" spans="4:5" x14ac:dyDescent="0.2">
      <c r="D1721" s="1"/>
      <c r="E1721" s="1"/>
    </row>
    <row r="1722" spans="4:5" x14ac:dyDescent="0.2">
      <c r="D1722" s="1"/>
      <c r="E1722" s="1"/>
    </row>
    <row r="1723" spans="4:5" x14ac:dyDescent="0.2">
      <c r="D1723" s="1"/>
      <c r="E1723" s="1"/>
    </row>
    <row r="1724" spans="4:5" x14ac:dyDescent="0.2">
      <c r="D1724" s="1"/>
      <c r="E1724" s="1"/>
    </row>
    <row r="1725" spans="4:5" x14ac:dyDescent="0.2">
      <c r="D1725" s="1"/>
      <c r="E1725" s="1"/>
    </row>
    <row r="1726" spans="4:5" x14ac:dyDescent="0.2">
      <c r="D1726" s="1"/>
      <c r="E1726" s="1"/>
    </row>
    <row r="1727" spans="4:5" x14ac:dyDescent="0.2">
      <c r="D1727" s="1"/>
      <c r="E1727" s="1"/>
    </row>
    <row r="1728" spans="4:5" x14ac:dyDescent="0.2">
      <c r="D1728" s="1"/>
      <c r="E1728" s="1"/>
    </row>
    <row r="1729" spans="4:5" x14ac:dyDescent="0.2">
      <c r="D1729" s="1"/>
      <c r="E1729" s="1"/>
    </row>
    <row r="1730" spans="4:5" x14ac:dyDescent="0.2">
      <c r="D1730" s="1"/>
      <c r="E1730" s="1"/>
    </row>
    <row r="1731" spans="4:5" x14ac:dyDescent="0.2">
      <c r="D1731" s="1"/>
      <c r="E1731" s="1"/>
    </row>
    <row r="1732" spans="4:5" x14ac:dyDescent="0.2">
      <c r="D1732" s="1"/>
      <c r="E1732" s="1"/>
    </row>
    <row r="1733" spans="4:5" x14ac:dyDescent="0.2">
      <c r="D1733" s="1"/>
      <c r="E1733" s="1"/>
    </row>
    <row r="1734" spans="4:5" x14ac:dyDescent="0.2">
      <c r="D1734" s="1"/>
      <c r="E1734" s="1"/>
    </row>
    <row r="1735" spans="4:5" x14ac:dyDescent="0.2">
      <c r="D1735" s="1"/>
      <c r="E1735" s="1"/>
    </row>
    <row r="1736" spans="4:5" x14ac:dyDescent="0.2">
      <c r="D1736" s="1"/>
      <c r="E1736" s="1"/>
    </row>
    <row r="1737" spans="4:5" x14ac:dyDescent="0.2">
      <c r="D1737" s="1"/>
      <c r="E1737" s="1"/>
    </row>
    <row r="1738" spans="4:5" x14ac:dyDescent="0.2">
      <c r="D1738" s="1"/>
      <c r="E1738" s="1"/>
    </row>
    <row r="1739" spans="4:5" x14ac:dyDescent="0.2">
      <c r="D1739" s="1"/>
      <c r="E1739" s="1"/>
    </row>
    <row r="1740" spans="4:5" x14ac:dyDescent="0.2">
      <c r="D1740" s="1"/>
      <c r="E1740" s="1"/>
    </row>
    <row r="1741" spans="4:5" x14ac:dyDescent="0.2">
      <c r="D1741" s="1"/>
      <c r="E1741" s="1"/>
    </row>
    <row r="1742" spans="4:5" x14ac:dyDescent="0.2">
      <c r="D1742" s="1"/>
      <c r="E1742" s="1"/>
    </row>
    <row r="1743" spans="4:5" x14ac:dyDescent="0.2">
      <c r="D1743" s="1"/>
      <c r="E1743" s="1"/>
    </row>
    <row r="1744" spans="4:5" x14ac:dyDescent="0.2">
      <c r="D1744" s="1"/>
      <c r="E1744" s="1"/>
    </row>
    <row r="1745" spans="4:5" x14ac:dyDescent="0.2">
      <c r="D1745" s="1"/>
      <c r="E1745" s="1"/>
    </row>
    <row r="1746" spans="4:5" x14ac:dyDescent="0.2">
      <c r="D1746" s="1"/>
      <c r="E1746" s="1"/>
    </row>
    <row r="1747" spans="4:5" x14ac:dyDescent="0.2">
      <c r="D1747" s="1"/>
      <c r="E1747" s="1"/>
    </row>
    <row r="1748" spans="4:5" x14ac:dyDescent="0.2">
      <c r="D1748" s="1"/>
      <c r="E1748" s="1"/>
    </row>
    <row r="1749" spans="4:5" x14ac:dyDescent="0.2">
      <c r="D1749" s="1"/>
      <c r="E1749" s="1"/>
    </row>
    <row r="1750" spans="4:5" x14ac:dyDescent="0.2">
      <c r="D1750" s="1"/>
      <c r="E1750" s="1"/>
    </row>
    <row r="1751" spans="4:5" x14ac:dyDescent="0.2">
      <c r="D1751" s="1"/>
      <c r="E1751" s="1"/>
    </row>
    <row r="1752" spans="4:5" x14ac:dyDescent="0.2">
      <c r="D1752" s="1"/>
      <c r="E1752" s="1"/>
    </row>
    <row r="1753" spans="4:5" x14ac:dyDescent="0.2">
      <c r="D1753" s="1"/>
      <c r="E1753" s="1"/>
    </row>
    <row r="1754" spans="4:5" x14ac:dyDescent="0.2">
      <c r="D1754" s="1"/>
      <c r="E1754" s="1"/>
    </row>
    <row r="1755" spans="4:5" x14ac:dyDescent="0.2">
      <c r="D1755" s="1"/>
      <c r="E1755" s="1"/>
    </row>
    <row r="1756" spans="4:5" x14ac:dyDescent="0.2">
      <c r="D1756" s="1"/>
      <c r="E1756" s="1"/>
    </row>
    <row r="1757" spans="4:5" x14ac:dyDescent="0.2">
      <c r="D1757" s="1"/>
      <c r="E1757" s="1"/>
    </row>
    <row r="1758" spans="4:5" x14ac:dyDescent="0.2">
      <c r="D1758" s="1"/>
      <c r="E1758" s="1"/>
    </row>
    <row r="1759" spans="4:5" x14ac:dyDescent="0.2">
      <c r="D1759" s="1"/>
      <c r="E1759" s="1"/>
    </row>
    <row r="1760" spans="4:5" x14ac:dyDescent="0.2">
      <c r="D1760" s="1"/>
      <c r="E1760" s="1"/>
    </row>
    <row r="1761" spans="4:5" x14ac:dyDescent="0.2">
      <c r="D1761" s="1"/>
      <c r="E1761" s="1"/>
    </row>
    <row r="1762" spans="4:5" x14ac:dyDescent="0.2">
      <c r="D1762" s="1"/>
      <c r="E1762" s="1"/>
    </row>
    <row r="1763" spans="4:5" x14ac:dyDescent="0.2">
      <c r="D1763" s="1"/>
      <c r="E1763" s="1"/>
    </row>
    <row r="1764" spans="4:5" x14ac:dyDescent="0.2">
      <c r="D1764" s="1"/>
      <c r="E1764" s="1"/>
    </row>
    <row r="1765" spans="4:5" x14ac:dyDescent="0.2">
      <c r="D1765" s="1"/>
      <c r="E1765" s="1"/>
    </row>
    <row r="1766" spans="4:5" x14ac:dyDescent="0.2">
      <c r="D1766" s="1"/>
      <c r="E1766" s="1"/>
    </row>
    <row r="1767" spans="4:5" x14ac:dyDescent="0.2">
      <c r="D1767" s="1"/>
      <c r="E1767" s="1"/>
    </row>
    <row r="1768" spans="4:5" x14ac:dyDescent="0.2">
      <c r="D1768" s="1"/>
      <c r="E1768" s="1"/>
    </row>
    <row r="1769" spans="4:5" x14ac:dyDescent="0.2">
      <c r="D1769" s="1"/>
      <c r="E1769" s="1"/>
    </row>
    <row r="1770" spans="4:5" x14ac:dyDescent="0.2">
      <c r="D1770" s="1"/>
      <c r="E1770" s="1"/>
    </row>
    <row r="1771" spans="4:5" x14ac:dyDescent="0.2">
      <c r="D1771" s="1"/>
      <c r="E1771" s="1"/>
    </row>
    <row r="1772" spans="4:5" x14ac:dyDescent="0.2">
      <c r="D1772" s="1"/>
      <c r="E1772" s="1"/>
    </row>
    <row r="1773" spans="4:5" x14ac:dyDescent="0.2">
      <c r="D1773" s="1"/>
      <c r="E1773" s="1"/>
    </row>
    <row r="1774" spans="4:5" x14ac:dyDescent="0.2">
      <c r="D1774" s="1"/>
      <c r="E1774" s="1"/>
    </row>
    <row r="1775" spans="4:5" x14ac:dyDescent="0.2">
      <c r="D1775" s="1"/>
      <c r="E1775" s="1"/>
    </row>
    <row r="1776" spans="4:5" x14ac:dyDescent="0.2">
      <c r="D1776" s="1"/>
      <c r="E1776" s="1"/>
    </row>
    <row r="1777" spans="4:5" x14ac:dyDescent="0.2">
      <c r="D1777" s="1"/>
      <c r="E1777" s="1"/>
    </row>
    <row r="1778" spans="4:5" x14ac:dyDescent="0.2">
      <c r="D1778" s="1"/>
      <c r="E1778" s="1"/>
    </row>
    <row r="1779" spans="4:5" x14ac:dyDescent="0.2">
      <c r="D1779" s="1"/>
      <c r="E1779" s="1"/>
    </row>
    <row r="1780" spans="4:5" x14ac:dyDescent="0.2">
      <c r="D1780" s="1"/>
      <c r="E1780" s="1"/>
    </row>
    <row r="1781" spans="4:5" x14ac:dyDescent="0.2">
      <c r="D1781" s="1"/>
      <c r="E1781" s="1"/>
    </row>
    <row r="1782" spans="4:5" x14ac:dyDescent="0.2">
      <c r="D1782" s="1"/>
      <c r="E1782" s="1"/>
    </row>
    <row r="1783" spans="4:5" x14ac:dyDescent="0.2">
      <c r="D1783" s="1"/>
      <c r="E1783" s="1"/>
    </row>
    <row r="1784" spans="4:5" x14ac:dyDescent="0.2">
      <c r="D1784" s="1"/>
      <c r="E1784" s="1"/>
    </row>
    <row r="1785" spans="4:5" x14ac:dyDescent="0.2">
      <c r="D1785" s="1"/>
      <c r="E1785" s="1"/>
    </row>
    <row r="1786" spans="4:5" x14ac:dyDescent="0.2">
      <c r="D1786" s="1"/>
      <c r="E1786" s="1"/>
    </row>
    <row r="1787" spans="4:5" x14ac:dyDescent="0.2">
      <c r="D1787" s="1"/>
      <c r="E1787" s="1"/>
    </row>
    <row r="1788" spans="4:5" x14ac:dyDescent="0.2">
      <c r="D1788" s="1"/>
      <c r="E1788" s="1"/>
    </row>
    <row r="1789" spans="4:5" x14ac:dyDescent="0.2">
      <c r="D1789" s="1"/>
      <c r="E1789" s="1"/>
    </row>
    <row r="1790" spans="4:5" x14ac:dyDescent="0.2">
      <c r="D1790" s="1"/>
      <c r="E1790" s="1"/>
    </row>
    <row r="1791" spans="4:5" x14ac:dyDescent="0.2">
      <c r="D1791" s="1"/>
      <c r="E1791" s="1"/>
    </row>
    <row r="1792" spans="4:5" x14ac:dyDescent="0.2">
      <c r="D1792" s="1"/>
      <c r="E1792" s="1"/>
    </row>
    <row r="1793" spans="4:5" x14ac:dyDescent="0.2">
      <c r="D1793" s="1"/>
      <c r="E1793" s="1"/>
    </row>
    <row r="1794" spans="4:5" x14ac:dyDescent="0.2">
      <c r="D1794" s="1"/>
      <c r="E1794" s="1"/>
    </row>
    <row r="1795" spans="4:5" x14ac:dyDescent="0.2">
      <c r="D1795" s="1"/>
      <c r="E1795" s="1"/>
    </row>
    <row r="1796" spans="4:5" x14ac:dyDescent="0.2">
      <c r="D1796" s="1"/>
      <c r="E1796" s="1"/>
    </row>
    <row r="1797" spans="4:5" x14ac:dyDescent="0.2">
      <c r="D1797" s="1"/>
      <c r="E1797" s="1"/>
    </row>
    <row r="1798" spans="4:5" x14ac:dyDescent="0.2">
      <c r="D1798" s="1"/>
      <c r="E1798" s="1"/>
    </row>
    <row r="1799" spans="4:5" x14ac:dyDescent="0.2">
      <c r="D1799" s="1"/>
      <c r="E1799" s="1"/>
    </row>
    <row r="1800" spans="4:5" x14ac:dyDescent="0.2">
      <c r="D1800" s="1"/>
      <c r="E1800" s="1"/>
    </row>
    <row r="1801" spans="4:5" x14ac:dyDescent="0.2">
      <c r="D1801" s="1"/>
      <c r="E1801" s="1"/>
    </row>
    <row r="1802" spans="4:5" x14ac:dyDescent="0.2">
      <c r="D1802" s="1"/>
      <c r="E1802" s="1"/>
    </row>
    <row r="1803" spans="4:5" x14ac:dyDescent="0.2">
      <c r="D1803" s="1"/>
      <c r="E1803" s="1"/>
    </row>
    <row r="1804" spans="4:5" x14ac:dyDescent="0.2">
      <c r="D1804" s="1"/>
      <c r="E1804" s="1"/>
    </row>
    <row r="1805" spans="4:5" x14ac:dyDescent="0.2">
      <c r="D1805" s="1"/>
      <c r="E1805" s="1"/>
    </row>
    <row r="1806" spans="4:5" x14ac:dyDescent="0.2">
      <c r="D1806" s="1"/>
      <c r="E1806" s="1"/>
    </row>
    <row r="1807" spans="4:5" x14ac:dyDescent="0.2">
      <c r="D1807" s="1"/>
      <c r="E1807" s="1"/>
    </row>
    <row r="1808" spans="4:5" x14ac:dyDescent="0.2">
      <c r="D1808" s="1"/>
      <c r="E1808" s="1"/>
    </row>
    <row r="1809" spans="4:5" x14ac:dyDescent="0.2">
      <c r="D1809" s="1"/>
      <c r="E1809" s="1"/>
    </row>
    <row r="1810" spans="4:5" x14ac:dyDescent="0.2">
      <c r="D1810" s="1"/>
      <c r="E1810" s="1"/>
    </row>
    <row r="1811" spans="4:5" x14ac:dyDescent="0.2">
      <c r="D1811" s="1"/>
      <c r="E1811" s="1"/>
    </row>
    <row r="1812" spans="4:5" x14ac:dyDescent="0.2">
      <c r="D1812" s="1"/>
      <c r="E1812" s="1"/>
    </row>
    <row r="1813" spans="4:5" x14ac:dyDescent="0.2">
      <c r="D1813" s="1"/>
      <c r="E1813" s="1"/>
    </row>
    <row r="1814" spans="4:5" x14ac:dyDescent="0.2">
      <c r="D1814" s="1"/>
      <c r="E1814" s="1"/>
    </row>
    <row r="1815" spans="4:5" x14ac:dyDescent="0.2">
      <c r="D1815" s="1"/>
      <c r="E1815" s="1"/>
    </row>
    <row r="1816" spans="4:5" x14ac:dyDescent="0.2">
      <c r="D1816" s="1"/>
      <c r="E1816" s="1"/>
    </row>
    <row r="1817" spans="4:5" x14ac:dyDescent="0.2">
      <c r="D1817" s="1"/>
      <c r="E1817" s="1"/>
    </row>
    <row r="1818" spans="4:5" x14ac:dyDescent="0.2">
      <c r="D1818" s="1"/>
      <c r="E1818" s="1"/>
    </row>
    <row r="1819" spans="4:5" x14ac:dyDescent="0.2">
      <c r="D1819" s="1"/>
      <c r="E1819" s="1"/>
    </row>
    <row r="1820" spans="4:5" x14ac:dyDescent="0.2">
      <c r="D1820" s="1"/>
      <c r="E1820" s="1"/>
    </row>
    <row r="1821" spans="4:5" x14ac:dyDescent="0.2">
      <c r="D1821" s="1"/>
      <c r="E1821" s="1"/>
    </row>
    <row r="1822" spans="4:5" x14ac:dyDescent="0.2">
      <c r="D1822" s="1"/>
      <c r="E1822" s="1"/>
    </row>
    <row r="1823" spans="4:5" x14ac:dyDescent="0.2">
      <c r="D1823" s="1"/>
      <c r="E1823" s="1"/>
    </row>
    <row r="1824" spans="4:5" x14ac:dyDescent="0.2">
      <c r="D1824" s="1"/>
      <c r="E1824" s="1"/>
    </row>
    <row r="1825" spans="4:5" x14ac:dyDescent="0.2">
      <c r="D1825" s="1"/>
      <c r="E1825" s="1"/>
    </row>
    <row r="1826" spans="4:5" x14ac:dyDescent="0.2">
      <c r="D1826" s="1"/>
      <c r="E1826" s="1"/>
    </row>
    <row r="1827" spans="4:5" x14ac:dyDescent="0.2">
      <c r="D1827" s="1"/>
      <c r="E1827" s="1"/>
    </row>
    <row r="1828" spans="4:5" x14ac:dyDescent="0.2">
      <c r="D1828" s="1"/>
      <c r="E1828" s="1"/>
    </row>
    <row r="1829" spans="4:5" x14ac:dyDescent="0.2">
      <c r="D1829" s="1"/>
      <c r="E1829" s="1"/>
    </row>
    <row r="1830" spans="4:5" x14ac:dyDescent="0.2">
      <c r="D1830" s="1"/>
      <c r="E1830" s="1"/>
    </row>
    <row r="1831" spans="4:5" x14ac:dyDescent="0.2">
      <c r="D1831" s="1"/>
      <c r="E1831" s="1"/>
    </row>
    <row r="1832" spans="4:5" x14ac:dyDescent="0.2">
      <c r="D1832" s="1"/>
      <c r="E1832" s="1"/>
    </row>
    <row r="1833" spans="4:5" x14ac:dyDescent="0.2">
      <c r="D1833" s="1"/>
      <c r="E1833" s="1"/>
    </row>
    <row r="1834" spans="4:5" x14ac:dyDescent="0.2">
      <c r="D1834" s="1"/>
      <c r="E1834" s="1"/>
    </row>
    <row r="1835" spans="4:5" x14ac:dyDescent="0.2">
      <c r="D1835" s="1"/>
      <c r="E1835" s="1"/>
    </row>
    <row r="1836" spans="4:5" x14ac:dyDescent="0.2">
      <c r="D1836" s="1"/>
      <c r="E1836" s="1"/>
    </row>
    <row r="1837" spans="4:5" x14ac:dyDescent="0.2">
      <c r="D1837" s="1"/>
      <c r="E1837" s="1"/>
    </row>
    <row r="1838" spans="4:5" x14ac:dyDescent="0.2">
      <c r="D1838" s="1"/>
      <c r="E1838" s="1"/>
    </row>
    <row r="1839" spans="4:5" x14ac:dyDescent="0.2">
      <c r="D1839" s="1"/>
      <c r="E1839" s="1"/>
    </row>
    <row r="1840" spans="4:5" x14ac:dyDescent="0.2">
      <c r="D1840" s="1"/>
      <c r="E1840" s="1"/>
    </row>
    <row r="1841" spans="4:5" x14ac:dyDescent="0.2">
      <c r="D1841" s="1"/>
      <c r="E1841" s="1"/>
    </row>
    <row r="1842" spans="4:5" x14ac:dyDescent="0.2">
      <c r="D1842" s="1"/>
      <c r="E1842" s="1"/>
    </row>
    <row r="1843" spans="4:5" x14ac:dyDescent="0.2">
      <c r="D1843" s="1"/>
      <c r="E1843" s="1"/>
    </row>
    <row r="1844" spans="4:5" x14ac:dyDescent="0.2">
      <c r="D1844" s="1"/>
      <c r="E1844" s="1"/>
    </row>
    <row r="1845" spans="4:5" x14ac:dyDescent="0.2">
      <c r="D1845" s="1"/>
      <c r="E1845" s="1"/>
    </row>
    <row r="1846" spans="4:5" x14ac:dyDescent="0.2">
      <c r="D1846" s="1"/>
      <c r="E1846" s="1"/>
    </row>
    <row r="1847" spans="4:5" x14ac:dyDescent="0.2">
      <c r="D1847" s="1"/>
      <c r="E1847" s="1"/>
    </row>
    <row r="1848" spans="4:5" x14ac:dyDescent="0.2">
      <c r="D1848" s="1"/>
      <c r="E1848" s="1"/>
    </row>
    <row r="1849" spans="4:5" x14ac:dyDescent="0.2">
      <c r="D1849" s="1"/>
      <c r="E1849" s="1"/>
    </row>
    <row r="1850" spans="4:5" x14ac:dyDescent="0.2">
      <c r="D1850" s="1"/>
      <c r="E1850" s="1"/>
    </row>
    <row r="1851" spans="4:5" x14ac:dyDescent="0.2">
      <c r="D1851" s="1"/>
      <c r="E1851" s="1"/>
    </row>
    <row r="1852" spans="4:5" x14ac:dyDescent="0.2">
      <c r="D1852" s="1"/>
      <c r="E1852" s="1"/>
    </row>
    <row r="1853" spans="4:5" x14ac:dyDescent="0.2">
      <c r="D1853" s="1"/>
      <c r="E1853" s="1"/>
    </row>
    <row r="1854" spans="4:5" x14ac:dyDescent="0.2">
      <c r="D1854" s="1"/>
      <c r="E1854" s="1"/>
    </row>
    <row r="1855" spans="4:5" x14ac:dyDescent="0.2">
      <c r="D1855" s="1"/>
      <c r="E1855" s="1"/>
    </row>
    <row r="1856" spans="4:5" x14ac:dyDescent="0.2">
      <c r="D1856" s="1"/>
      <c r="E1856" s="1"/>
    </row>
    <row r="1857" spans="4:5" x14ac:dyDescent="0.2">
      <c r="D1857" s="1"/>
      <c r="E1857" s="1"/>
    </row>
    <row r="1858" spans="4:5" x14ac:dyDescent="0.2">
      <c r="D1858" s="1"/>
      <c r="E1858" s="1"/>
    </row>
    <row r="1859" spans="4:5" x14ac:dyDescent="0.2">
      <c r="D1859" s="1"/>
      <c r="E1859" s="1"/>
    </row>
    <row r="1860" spans="4:5" x14ac:dyDescent="0.2">
      <c r="D1860" s="1"/>
      <c r="E1860" s="1"/>
    </row>
    <row r="1861" spans="4:5" x14ac:dyDescent="0.2">
      <c r="D1861" s="1"/>
      <c r="E1861" s="1"/>
    </row>
    <row r="1862" spans="4:5" x14ac:dyDescent="0.2">
      <c r="D1862" s="1"/>
      <c r="E1862" s="1"/>
    </row>
    <row r="1863" spans="4:5" x14ac:dyDescent="0.2">
      <c r="D1863" s="1"/>
      <c r="E1863" s="1"/>
    </row>
    <row r="1864" spans="4:5" x14ac:dyDescent="0.2">
      <c r="D1864" s="1"/>
      <c r="E1864" s="1"/>
    </row>
    <row r="1865" spans="4:5" x14ac:dyDescent="0.2">
      <c r="D1865" s="1"/>
      <c r="E1865" s="1"/>
    </row>
    <row r="1866" spans="4:5" x14ac:dyDescent="0.2">
      <c r="D1866" s="1"/>
      <c r="E1866" s="1"/>
    </row>
    <row r="1867" spans="4:5" x14ac:dyDescent="0.2">
      <c r="D1867" s="1"/>
      <c r="E1867" s="1"/>
    </row>
    <row r="1868" spans="4:5" x14ac:dyDescent="0.2">
      <c r="D1868" s="1"/>
      <c r="E1868" s="1"/>
    </row>
    <row r="1869" spans="4:5" x14ac:dyDescent="0.2">
      <c r="D1869" s="1"/>
      <c r="E1869" s="1"/>
    </row>
    <row r="1870" spans="4:5" x14ac:dyDescent="0.2">
      <c r="D1870" s="1"/>
      <c r="E1870" s="1"/>
    </row>
    <row r="1871" spans="4:5" x14ac:dyDescent="0.2">
      <c r="D1871" s="1"/>
      <c r="E1871" s="1"/>
    </row>
    <row r="1872" spans="4:5" x14ac:dyDescent="0.2">
      <c r="D1872" s="1"/>
      <c r="E1872" s="1"/>
    </row>
    <row r="1873" spans="4:5" x14ac:dyDescent="0.2">
      <c r="D1873" s="1"/>
      <c r="E1873" s="1"/>
    </row>
    <row r="1874" spans="4:5" x14ac:dyDescent="0.2">
      <c r="D1874" s="1"/>
      <c r="E1874" s="1"/>
    </row>
    <row r="1875" spans="4:5" x14ac:dyDescent="0.2">
      <c r="D1875" s="1"/>
      <c r="E1875" s="1"/>
    </row>
    <row r="1876" spans="4:5" x14ac:dyDescent="0.2">
      <c r="D1876" s="1"/>
      <c r="E1876" s="1"/>
    </row>
    <row r="1877" spans="4:5" x14ac:dyDescent="0.2">
      <c r="D1877" s="1"/>
      <c r="E1877" s="1"/>
    </row>
    <row r="1878" spans="4:5" x14ac:dyDescent="0.2">
      <c r="D1878" s="1"/>
      <c r="E1878" s="1"/>
    </row>
    <row r="1879" spans="4:5" x14ac:dyDescent="0.2">
      <c r="D1879" s="1"/>
      <c r="E1879" s="1"/>
    </row>
    <row r="1880" spans="4:5" x14ac:dyDescent="0.2">
      <c r="D1880" s="1"/>
      <c r="E1880" s="1"/>
    </row>
    <row r="1881" spans="4:5" x14ac:dyDescent="0.2">
      <c r="D1881" s="1"/>
      <c r="E1881" s="1"/>
    </row>
    <row r="1882" spans="4:5" x14ac:dyDescent="0.2">
      <c r="D1882" s="1"/>
      <c r="E1882" s="1"/>
    </row>
    <row r="1883" spans="4:5" x14ac:dyDescent="0.2">
      <c r="D1883" s="1"/>
      <c r="E1883" s="1"/>
    </row>
    <row r="1884" spans="4:5" x14ac:dyDescent="0.2">
      <c r="D1884" s="1"/>
      <c r="E1884" s="1"/>
    </row>
    <row r="1885" spans="4:5" x14ac:dyDescent="0.2">
      <c r="D1885" s="1"/>
      <c r="E1885" s="1"/>
    </row>
    <row r="1886" spans="4:5" x14ac:dyDescent="0.2">
      <c r="D1886" s="1"/>
      <c r="E1886" s="1"/>
    </row>
    <row r="1887" spans="4:5" x14ac:dyDescent="0.2">
      <c r="D1887" s="1"/>
      <c r="E1887" s="1"/>
    </row>
    <row r="1888" spans="4:5" x14ac:dyDescent="0.2">
      <c r="D1888" s="1"/>
      <c r="E1888" s="1"/>
    </row>
    <row r="1889" spans="4:5" x14ac:dyDescent="0.2">
      <c r="D1889" s="1"/>
      <c r="E1889" s="1"/>
    </row>
    <row r="1890" spans="4:5" x14ac:dyDescent="0.2">
      <c r="D1890" s="1"/>
      <c r="E1890" s="1"/>
    </row>
    <row r="1891" spans="4:5" x14ac:dyDescent="0.2">
      <c r="D1891" s="1"/>
      <c r="E1891" s="1"/>
    </row>
    <row r="1892" spans="4:5" x14ac:dyDescent="0.2">
      <c r="D1892" s="1"/>
      <c r="E1892" s="1"/>
    </row>
    <row r="1893" spans="4:5" x14ac:dyDescent="0.2">
      <c r="D1893" s="1"/>
      <c r="E1893" s="1"/>
    </row>
    <row r="1894" spans="4:5" x14ac:dyDescent="0.2">
      <c r="D1894" s="1"/>
      <c r="E1894" s="1"/>
    </row>
    <row r="1895" spans="4:5" x14ac:dyDescent="0.2">
      <c r="D1895" s="1"/>
      <c r="E1895" s="1"/>
    </row>
    <row r="1896" spans="4:5" x14ac:dyDescent="0.2">
      <c r="D1896" s="1"/>
      <c r="E1896" s="1"/>
    </row>
    <row r="1897" spans="4:5" x14ac:dyDescent="0.2">
      <c r="D1897" s="1"/>
      <c r="E1897" s="1"/>
    </row>
    <row r="1898" spans="4:5" x14ac:dyDescent="0.2">
      <c r="D1898" s="1"/>
      <c r="E1898" s="1"/>
    </row>
    <row r="1899" spans="4:5" x14ac:dyDescent="0.2">
      <c r="D1899" s="1"/>
      <c r="E1899" s="1"/>
    </row>
    <row r="1900" spans="4:5" x14ac:dyDescent="0.2">
      <c r="D1900" s="1"/>
      <c r="E1900" s="1"/>
    </row>
    <row r="1901" spans="4:5" x14ac:dyDescent="0.2">
      <c r="D1901" s="1"/>
      <c r="E1901" s="1"/>
    </row>
    <row r="1902" spans="4:5" x14ac:dyDescent="0.2">
      <c r="D1902" s="1"/>
      <c r="E1902" s="1"/>
    </row>
    <row r="1903" spans="4:5" x14ac:dyDescent="0.2">
      <c r="D1903" s="1"/>
      <c r="E1903" s="1"/>
    </row>
    <row r="1904" spans="4:5" x14ac:dyDescent="0.2">
      <c r="D1904" s="1"/>
      <c r="E1904" s="1"/>
    </row>
    <row r="1905" spans="4:5" x14ac:dyDescent="0.2">
      <c r="D1905" s="1"/>
      <c r="E1905" s="1"/>
    </row>
    <row r="1906" spans="4:5" x14ac:dyDescent="0.2">
      <c r="D1906" s="1"/>
      <c r="E1906" s="1"/>
    </row>
    <row r="1907" spans="4:5" x14ac:dyDescent="0.2">
      <c r="D1907" s="1"/>
      <c r="E1907" s="1"/>
    </row>
    <row r="1908" spans="4:5" x14ac:dyDescent="0.2">
      <c r="D1908" s="1"/>
      <c r="E1908" s="1"/>
    </row>
    <row r="1909" spans="4:5" x14ac:dyDescent="0.2">
      <c r="D1909" s="1"/>
      <c r="E1909" s="1"/>
    </row>
    <row r="1910" spans="4:5" x14ac:dyDescent="0.2">
      <c r="D1910" s="1"/>
      <c r="E1910" s="1"/>
    </row>
    <row r="1911" spans="4:5" x14ac:dyDescent="0.2">
      <c r="D1911" s="1"/>
      <c r="E1911" s="1"/>
    </row>
    <row r="1912" spans="4:5" x14ac:dyDescent="0.2">
      <c r="D1912" s="1"/>
      <c r="E1912" s="1"/>
    </row>
    <row r="1913" spans="4:5" x14ac:dyDescent="0.2">
      <c r="D1913" s="1"/>
      <c r="E1913" s="1"/>
    </row>
    <row r="1914" spans="4:5" x14ac:dyDescent="0.2">
      <c r="D1914" s="1"/>
      <c r="E1914" s="1"/>
    </row>
    <row r="1915" spans="4:5" x14ac:dyDescent="0.2">
      <c r="D1915" s="1"/>
      <c r="E1915" s="1"/>
    </row>
    <row r="1916" spans="4:5" x14ac:dyDescent="0.2">
      <c r="D1916" s="1"/>
      <c r="E1916" s="1"/>
    </row>
    <row r="1917" spans="4:5" x14ac:dyDescent="0.2">
      <c r="D1917" s="1"/>
      <c r="E1917" s="1"/>
    </row>
    <row r="1918" spans="4:5" x14ac:dyDescent="0.2">
      <c r="D1918" s="1"/>
      <c r="E1918" s="1"/>
    </row>
    <row r="1919" spans="4:5" x14ac:dyDescent="0.2">
      <c r="D1919" s="1"/>
      <c r="E1919" s="1"/>
    </row>
    <row r="1920" spans="4:5" x14ac:dyDescent="0.2">
      <c r="D1920" s="1"/>
      <c r="E1920" s="1"/>
    </row>
    <row r="1921" spans="4:5" x14ac:dyDescent="0.2">
      <c r="D1921" s="1"/>
      <c r="E1921" s="1"/>
    </row>
    <row r="1922" spans="4:5" x14ac:dyDescent="0.2">
      <c r="D1922" s="1"/>
      <c r="E1922" s="1"/>
    </row>
    <row r="1923" spans="4:5" x14ac:dyDescent="0.2">
      <c r="D1923" s="1"/>
      <c r="E1923" s="1"/>
    </row>
    <row r="1924" spans="4:5" x14ac:dyDescent="0.2">
      <c r="D1924" s="1"/>
      <c r="E1924" s="1"/>
    </row>
    <row r="1925" spans="4:5" x14ac:dyDescent="0.2">
      <c r="D1925" s="1"/>
      <c r="E1925" s="1"/>
    </row>
    <row r="1926" spans="4:5" x14ac:dyDescent="0.2">
      <c r="D1926" s="1"/>
      <c r="E1926" s="1"/>
    </row>
    <row r="1927" spans="4:5" x14ac:dyDescent="0.2">
      <c r="D1927" s="1"/>
      <c r="E1927" s="1"/>
    </row>
    <row r="1928" spans="4:5" x14ac:dyDescent="0.2">
      <c r="D1928" s="1"/>
      <c r="E1928" s="1"/>
    </row>
    <row r="1929" spans="4:5" x14ac:dyDescent="0.2">
      <c r="D1929" s="1"/>
      <c r="E1929" s="1"/>
    </row>
    <row r="1930" spans="4:5" x14ac:dyDescent="0.2">
      <c r="D1930" s="1"/>
      <c r="E1930" s="1"/>
    </row>
    <row r="1931" spans="4:5" x14ac:dyDescent="0.2">
      <c r="D1931" s="1"/>
      <c r="E1931" s="1"/>
    </row>
    <row r="1932" spans="4:5" x14ac:dyDescent="0.2">
      <c r="D1932" s="1"/>
      <c r="E1932" s="1"/>
    </row>
    <row r="1933" spans="4:5" x14ac:dyDescent="0.2">
      <c r="D1933" s="1"/>
      <c r="E1933" s="1"/>
    </row>
    <row r="1934" spans="4:5" x14ac:dyDescent="0.2">
      <c r="D1934" s="1"/>
      <c r="E1934" s="1"/>
    </row>
    <row r="1935" spans="4:5" x14ac:dyDescent="0.2">
      <c r="D1935" s="1"/>
      <c r="E1935" s="1"/>
    </row>
    <row r="1936" spans="4:5" x14ac:dyDescent="0.2">
      <c r="D1936" s="1"/>
      <c r="E1936" s="1"/>
    </row>
    <row r="1937" spans="4:5" x14ac:dyDescent="0.2">
      <c r="D1937" s="1"/>
      <c r="E1937" s="1"/>
    </row>
    <row r="1938" spans="4:5" x14ac:dyDescent="0.2">
      <c r="D1938" s="1"/>
      <c r="E1938" s="1"/>
    </row>
    <row r="1939" spans="4:5" x14ac:dyDescent="0.2">
      <c r="D1939" s="1"/>
      <c r="E1939" s="1"/>
    </row>
    <row r="1940" spans="4:5" x14ac:dyDescent="0.2">
      <c r="D1940" s="1"/>
      <c r="E1940" s="1"/>
    </row>
    <row r="1941" spans="4:5" x14ac:dyDescent="0.2">
      <c r="D1941" s="1"/>
      <c r="E1941" s="1"/>
    </row>
    <row r="1942" spans="4:5" x14ac:dyDescent="0.2">
      <c r="D1942" s="1"/>
      <c r="E1942" s="1"/>
    </row>
    <row r="1943" spans="4:5" x14ac:dyDescent="0.2">
      <c r="D1943" s="1"/>
      <c r="E1943" s="1"/>
    </row>
    <row r="1944" spans="4:5" x14ac:dyDescent="0.2">
      <c r="D1944" s="1"/>
      <c r="E1944" s="1"/>
    </row>
    <row r="1945" spans="4:5" x14ac:dyDescent="0.2">
      <c r="D1945" s="1"/>
      <c r="E1945" s="1"/>
    </row>
    <row r="1946" spans="4:5" x14ac:dyDescent="0.2">
      <c r="D1946" s="1"/>
      <c r="E1946" s="1"/>
    </row>
    <row r="1947" spans="4:5" x14ac:dyDescent="0.2">
      <c r="D1947" s="1"/>
      <c r="E1947" s="1"/>
    </row>
    <row r="1948" spans="4:5" x14ac:dyDescent="0.2">
      <c r="D1948" s="1"/>
      <c r="E1948" s="1"/>
    </row>
    <row r="1949" spans="4:5" x14ac:dyDescent="0.2">
      <c r="D1949" s="1"/>
      <c r="E1949" s="1"/>
    </row>
    <row r="1950" spans="4:5" x14ac:dyDescent="0.2">
      <c r="D1950" s="1"/>
      <c r="E1950" s="1"/>
    </row>
    <row r="1951" spans="4:5" x14ac:dyDescent="0.2">
      <c r="D1951" s="1"/>
      <c r="E1951" s="1"/>
    </row>
    <row r="1952" spans="4:5" x14ac:dyDescent="0.2">
      <c r="D1952" s="1"/>
      <c r="E1952" s="1"/>
    </row>
    <row r="1953" spans="4:5" x14ac:dyDescent="0.2">
      <c r="D1953" s="1"/>
      <c r="E1953" s="1"/>
    </row>
    <row r="1954" spans="4:5" x14ac:dyDescent="0.2">
      <c r="D1954" s="1"/>
      <c r="E1954" s="1"/>
    </row>
    <row r="1955" spans="4:5" x14ac:dyDescent="0.2">
      <c r="D1955" s="1"/>
      <c r="E1955" s="1"/>
    </row>
    <row r="1956" spans="4:5" x14ac:dyDescent="0.2">
      <c r="D1956" s="1"/>
      <c r="E1956" s="1"/>
    </row>
    <row r="1957" spans="4:5" x14ac:dyDescent="0.2">
      <c r="D1957" s="1"/>
      <c r="E1957" s="1"/>
    </row>
    <row r="1958" spans="4:5" x14ac:dyDescent="0.2">
      <c r="D1958" s="1"/>
      <c r="E1958" s="1"/>
    </row>
    <row r="1959" spans="4:5" x14ac:dyDescent="0.2">
      <c r="D1959" s="1"/>
      <c r="E1959" s="1"/>
    </row>
    <row r="1960" spans="4:5" x14ac:dyDescent="0.2">
      <c r="D1960" s="1"/>
      <c r="E1960" s="1"/>
    </row>
    <row r="1961" spans="4:5" x14ac:dyDescent="0.2">
      <c r="D1961" s="1"/>
      <c r="E1961" s="1"/>
    </row>
    <row r="1962" spans="4:5" x14ac:dyDescent="0.2">
      <c r="D1962" s="1"/>
      <c r="E1962" s="1"/>
    </row>
    <row r="1963" spans="4:5" x14ac:dyDescent="0.2">
      <c r="D1963" s="1"/>
      <c r="E1963" s="1"/>
    </row>
    <row r="1964" spans="4:5" x14ac:dyDescent="0.2">
      <c r="D1964" s="1"/>
      <c r="E1964" s="1"/>
    </row>
    <row r="1965" spans="4:5" x14ac:dyDescent="0.2">
      <c r="D1965" s="1"/>
      <c r="E1965" s="1"/>
    </row>
    <row r="1966" spans="4:5" x14ac:dyDescent="0.2">
      <c r="D1966" s="1"/>
      <c r="E1966" s="1"/>
    </row>
    <row r="1967" spans="4:5" x14ac:dyDescent="0.2">
      <c r="D1967" s="1"/>
      <c r="E1967" s="1"/>
    </row>
    <row r="1968" spans="4:5" x14ac:dyDescent="0.2">
      <c r="D1968" s="1"/>
      <c r="E1968" s="1"/>
    </row>
    <row r="1969" spans="4:5" x14ac:dyDescent="0.2">
      <c r="D1969" s="1"/>
      <c r="E1969" s="1"/>
    </row>
    <row r="1970" spans="4:5" x14ac:dyDescent="0.2">
      <c r="D1970" s="1"/>
      <c r="E1970" s="1"/>
    </row>
    <row r="1971" spans="4:5" x14ac:dyDescent="0.2">
      <c r="D1971" s="1"/>
      <c r="E1971" s="1"/>
    </row>
    <row r="1972" spans="4:5" x14ac:dyDescent="0.2">
      <c r="D1972" s="1"/>
      <c r="E1972" s="1"/>
    </row>
    <row r="1973" spans="4:5" x14ac:dyDescent="0.2">
      <c r="D1973" s="1"/>
      <c r="E1973" s="1"/>
    </row>
    <row r="1974" spans="4:5" x14ac:dyDescent="0.2">
      <c r="D1974" s="1"/>
      <c r="E1974" s="1"/>
    </row>
    <row r="1975" spans="4:5" x14ac:dyDescent="0.2">
      <c r="D1975" s="1"/>
      <c r="E1975" s="1"/>
    </row>
    <row r="1976" spans="4:5" x14ac:dyDescent="0.2">
      <c r="D1976" s="1"/>
      <c r="E1976" s="1"/>
    </row>
    <row r="1977" spans="4:5" x14ac:dyDescent="0.2">
      <c r="D1977" s="1"/>
      <c r="E1977" s="1"/>
    </row>
    <row r="1978" spans="4:5" x14ac:dyDescent="0.2">
      <c r="D1978" s="1"/>
      <c r="E1978" s="1"/>
    </row>
    <row r="1979" spans="4:5" x14ac:dyDescent="0.2">
      <c r="D1979" s="1"/>
      <c r="E1979" s="1"/>
    </row>
    <row r="1980" spans="4:5" x14ac:dyDescent="0.2">
      <c r="D1980" s="1"/>
      <c r="E1980" s="1"/>
    </row>
    <row r="1981" spans="4:5" x14ac:dyDescent="0.2">
      <c r="D1981" s="1"/>
      <c r="E1981" s="1"/>
    </row>
    <row r="1982" spans="4:5" x14ac:dyDescent="0.2">
      <c r="D1982" s="1"/>
      <c r="E1982" s="1"/>
    </row>
    <row r="1983" spans="4:5" x14ac:dyDescent="0.2">
      <c r="D1983" s="1"/>
      <c r="E1983" s="1"/>
    </row>
    <row r="1984" spans="4:5" x14ac:dyDescent="0.2">
      <c r="D1984" s="1"/>
      <c r="E1984" s="1"/>
    </row>
    <row r="1985" spans="4:5" x14ac:dyDescent="0.2">
      <c r="D1985" s="1"/>
      <c r="E1985" s="1"/>
    </row>
    <row r="1986" spans="4:5" x14ac:dyDescent="0.2">
      <c r="D1986" s="1"/>
      <c r="E1986" s="1"/>
    </row>
    <row r="1987" spans="4:5" x14ac:dyDescent="0.2">
      <c r="D1987" s="1"/>
      <c r="E1987" s="1"/>
    </row>
    <row r="1988" spans="4:5" x14ac:dyDescent="0.2">
      <c r="D1988" s="1"/>
      <c r="E1988" s="1"/>
    </row>
    <row r="1989" spans="4:5" x14ac:dyDescent="0.2">
      <c r="D1989" s="1"/>
      <c r="E1989" s="1"/>
    </row>
    <row r="1990" spans="4:5" x14ac:dyDescent="0.2">
      <c r="D1990" s="1"/>
      <c r="E1990" s="1"/>
    </row>
    <row r="1991" spans="4:5" x14ac:dyDescent="0.2">
      <c r="D1991" s="1"/>
      <c r="E1991" s="1"/>
    </row>
    <row r="1992" spans="4:5" x14ac:dyDescent="0.2">
      <c r="D1992" s="1"/>
      <c r="E1992" s="1"/>
    </row>
    <row r="1993" spans="4:5" x14ac:dyDescent="0.2">
      <c r="D1993" s="1"/>
      <c r="E1993" s="1"/>
    </row>
    <row r="1994" spans="4:5" x14ac:dyDescent="0.2">
      <c r="D1994" s="1"/>
      <c r="E1994" s="1"/>
    </row>
    <row r="1995" spans="4:5" x14ac:dyDescent="0.2">
      <c r="D1995" s="1"/>
      <c r="E1995" s="1"/>
    </row>
    <row r="1996" spans="4:5" x14ac:dyDescent="0.2">
      <c r="D1996" s="1"/>
      <c r="E1996" s="1"/>
    </row>
    <row r="1997" spans="4:5" x14ac:dyDescent="0.2">
      <c r="D1997" s="1"/>
      <c r="E1997" s="1"/>
    </row>
    <row r="1998" spans="4:5" x14ac:dyDescent="0.2">
      <c r="D1998" s="1"/>
      <c r="E1998" s="1"/>
    </row>
    <row r="1999" spans="4:5" x14ac:dyDescent="0.2">
      <c r="D1999" s="1"/>
      <c r="E1999" s="1"/>
    </row>
    <row r="2000" spans="4:5" x14ac:dyDescent="0.2">
      <c r="D2000" s="1"/>
      <c r="E2000" s="1"/>
    </row>
    <row r="2001" spans="4:5" x14ac:dyDescent="0.2">
      <c r="D2001" s="1"/>
      <c r="E2001" s="1"/>
    </row>
    <row r="2002" spans="4:5" x14ac:dyDescent="0.2">
      <c r="D2002" s="1"/>
      <c r="E2002" s="1"/>
    </row>
    <row r="2003" spans="4:5" x14ac:dyDescent="0.2">
      <c r="D2003" s="1"/>
      <c r="E2003" s="1"/>
    </row>
    <row r="2004" spans="4:5" x14ac:dyDescent="0.2">
      <c r="D2004" s="1"/>
      <c r="E2004" s="1"/>
    </row>
    <row r="2005" spans="4:5" x14ac:dyDescent="0.2">
      <c r="D2005" s="1"/>
      <c r="E2005" s="1"/>
    </row>
    <row r="2006" spans="4:5" x14ac:dyDescent="0.2">
      <c r="D2006" s="1"/>
      <c r="E2006" s="1"/>
    </row>
    <row r="2007" spans="4:5" x14ac:dyDescent="0.2">
      <c r="D2007" s="1"/>
      <c r="E2007" s="1"/>
    </row>
    <row r="2008" spans="4:5" x14ac:dyDescent="0.2">
      <c r="D2008" s="1"/>
      <c r="E2008" s="1"/>
    </row>
    <row r="2009" spans="4:5" x14ac:dyDescent="0.2">
      <c r="D2009" s="1"/>
      <c r="E2009" s="1"/>
    </row>
    <row r="2010" spans="4:5" x14ac:dyDescent="0.2">
      <c r="D2010" s="1"/>
      <c r="E2010" s="1"/>
    </row>
    <row r="2011" spans="4:5" x14ac:dyDescent="0.2">
      <c r="D2011" s="1"/>
      <c r="E2011" s="1"/>
    </row>
    <row r="2012" spans="4:5" x14ac:dyDescent="0.2">
      <c r="D2012" s="1"/>
      <c r="E2012" s="1"/>
    </row>
    <row r="2013" spans="4:5" x14ac:dyDescent="0.2">
      <c r="D2013" s="1"/>
      <c r="E2013" s="1"/>
    </row>
    <row r="2014" spans="4:5" x14ac:dyDescent="0.2">
      <c r="D2014" s="1"/>
      <c r="E2014" s="1"/>
    </row>
    <row r="2015" spans="4:5" x14ac:dyDescent="0.2">
      <c r="D2015" s="1"/>
      <c r="E2015" s="1"/>
    </row>
    <row r="2016" spans="4:5" x14ac:dyDescent="0.2">
      <c r="D2016" s="1"/>
      <c r="E2016" s="1"/>
    </row>
    <row r="2017" spans="4:5" x14ac:dyDescent="0.2">
      <c r="D2017" s="1"/>
      <c r="E2017" s="1"/>
    </row>
    <row r="2018" spans="4:5" x14ac:dyDescent="0.2">
      <c r="D2018" s="1"/>
      <c r="E2018" s="1"/>
    </row>
    <row r="2019" spans="4:5" x14ac:dyDescent="0.2">
      <c r="D2019" s="1"/>
      <c r="E2019" s="1"/>
    </row>
    <row r="2020" spans="4:5" x14ac:dyDescent="0.2">
      <c r="D2020" s="1"/>
      <c r="E2020" s="1"/>
    </row>
    <row r="2021" spans="4:5" x14ac:dyDescent="0.2">
      <c r="D2021" s="1"/>
      <c r="E2021" s="1"/>
    </row>
    <row r="2022" spans="4:5" x14ac:dyDescent="0.2">
      <c r="D2022" s="1"/>
      <c r="E2022" s="1"/>
    </row>
    <row r="2023" spans="4:5" x14ac:dyDescent="0.2">
      <c r="D2023" s="1"/>
      <c r="E2023" s="1"/>
    </row>
    <row r="2024" spans="4:5" x14ac:dyDescent="0.2">
      <c r="D2024" s="1"/>
      <c r="E2024" s="1"/>
    </row>
    <row r="2025" spans="4:5" x14ac:dyDescent="0.2">
      <c r="D2025" s="1"/>
      <c r="E2025" s="1"/>
    </row>
    <row r="2026" spans="4:5" x14ac:dyDescent="0.2">
      <c r="D2026" s="1"/>
      <c r="E2026" s="1"/>
    </row>
    <row r="2027" spans="4:5" x14ac:dyDescent="0.2">
      <c r="D2027" s="1"/>
      <c r="E2027" s="1"/>
    </row>
    <row r="2028" spans="4:5" x14ac:dyDescent="0.2">
      <c r="D2028" s="1"/>
      <c r="E2028" s="1"/>
    </row>
    <row r="2029" spans="4:5" x14ac:dyDescent="0.2">
      <c r="D2029" s="1"/>
      <c r="E2029" s="1"/>
    </row>
    <row r="2030" spans="4:5" x14ac:dyDescent="0.2">
      <c r="D2030" s="1"/>
      <c r="E2030" s="1"/>
    </row>
    <row r="2031" spans="4:5" x14ac:dyDescent="0.2">
      <c r="D2031" s="1"/>
      <c r="E2031" s="1"/>
    </row>
    <row r="2032" spans="4:5" x14ac:dyDescent="0.2">
      <c r="D2032" s="1"/>
      <c r="E2032" s="1"/>
    </row>
    <row r="2033" spans="4:5" x14ac:dyDescent="0.2">
      <c r="D2033" s="1"/>
      <c r="E2033" s="1"/>
    </row>
    <row r="2034" spans="4:5" x14ac:dyDescent="0.2">
      <c r="D2034" s="1"/>
      <c r="E2034" s="1"/>
    </row>
    <row r="2035" spans="4:5" x14ac:dyDescent="0.2">
      <c r="D2035" s="1"/>
      <c r="E2035" s="1"/>
    </row>
    <row r="2036" spans="4:5" x14ac:dyDescent="0.2">
      <c r="D2036" s="1"/>
      <c r="E2036" s="1"/>
    </row>
    <row r="2037" spans="4:5" x14ac:dyDescent="0.2">
      <c r="D2037" s="1"/>
      <c r="E2037" s="1"/>
    </row>
    <row r="2038" spans="4:5" x14ac:dyDescent="0.2">
      <c r="D2038" s="1"/>
      <c r="E2038" s="1"/>
    </row>
    <row r="2039" spans="4:5" x14ac:dyDescent="0.2">
      <c r="D2039" s="1"/>
      <c r="E2039" s="1"/>
    </row>
    <row r="2040" spans="4:5" x14ac:dyDescent="0.2">
      <c r="D2040" s="1"/>
      <c r="E2040" s="1"/>
    </row>
    <row r="2041" spans="4:5" x14ac:dyDescent="0.2">
      <c r="D2041" s="1"/>
      <c r="E2041" s="1"/>
    </row>
    <row r="2042" spans="4:5" x14ac:dyDescent="0.2">
      <c r="D2042" s="1"/>
      <c r="E2042" s="1"/>
    </row>
    <row r="2043" spans="4:5" x14ac:dyDescent="0.2">
      <c r="D2043" s="1"/>
      <c r="E2043" s="1"/>
    </row>
    <row r="2044" spans="4:5" x14ac:dyDescent="0.2">
      <c r="D2044" s="1"/>
      <c r="E2044" s="1"/>
    </row>
    <row r="2045" spans="4:5" x14ac:dyDescent="0.2">
      <c r="D2045" s="1"/>
      <c r="E2045" s="1"/>
    </row>
    <row r="2046" spans="4:5" x14ac:dyDescent="0.2">
      <c r="D2046" s="1"/>
      <c r="E2046" s="1"/>
    </row>
    <row r="2047" spans="4:5" x14ac:dyDescent="0.2">
      <c r="D2047" s="1"/>
      <c r="E2047" s="1"/>
    </row>
    <row r="2048" spans="4:5" x14ac:dyDescent="0.2">
      <c r="D2048" s="1"/>
      <c r="E2048" s="1"/>
    </row>
    <row r="2049" spans="4:5" x14ac:dyDescent="0.2">
      <c r="D2049" s="1"/>
      <c r="E2049" s="1"/>
    </row>
    <row r="2050" spans="4:5" x14ac:dyDescent="0.2">
      <c r="D2050" s="1"/>
      <c r="E2050" s="1"/>
    </row>
    <row r="2051" spans="4:5" x14ac:dyDescent="0.2">
      <c r="D2051" s="1"/>
      <c r="E2051" s="1"/>
    </row>
    <row r="2052" spans="4:5" x14ac:dyDescent="0.2">
      <c r="D2052" s="1"/>
      <c r="E2052" s="1"/>
    </row>
    <row r="2053" spans="4:5" x14ac:dyDescent="0.2">
      <c r="D2053" s="1"/>
      <c r="E2053" s="1"/>
    </row>
    <row r="2054" spans="4:5" x14ac:dyDescent="0.2">
      <c r="D2054" s="1"/>
      <c r="E2054" s="1"/>
    </row>
    <row r="2055" spans="4:5" x14ac:dyDescent="0.2">
      <c r="D2055" s="1"/>
      <c r="E2055" s="1"/>
    </row>
    <row r="2056" spans="4:5" x14ac:dyDescent="0.2">
      <c r="D2056" s="1"/>
      <c r="E2056" s="1"/>
    </row>
    <row r="2057" spans="4:5" x14ac:dyDescent="0.2">
      <c r="D2057" s="1"/>
      <c r="E2057" s="1"/>
    </row>
    <row r="2058" spans="4:5" x14ac:dyDescent="0.2">
      <c r="D2058" s="1"/>
      <c r="E2058" s="1"/>
    </row>
    <row r="2059" spans="4:5" x14ac:dyDescent="0.2">
      <c r="D2059" s="1"/>
      <c r="E2059" s="1"/>
    </row>
    <row r="2060" spans="4:5" x14ac:dyDescent="0.2">
      <c r="D2060" s="1"/>
      <c r="E2060" s="1"/>
    </row>
    <row r="2061" spans="4:5" x14ac:dyDescent="0.2">
      <c r="D2061" s="1"/>
      <c r="E2061" s="1"/>
    </row>
    <row r="2062" spans="4:5" x14ac:dyDescent="0.2">
      <c r="D2062" s="1"/>
      <c r="E2062" s="1"/>
    </row>
    <row r="2063" spans="4:5" x14ac:dyDescent="0.2">
      <c r="D2063" s="1"/>
      <c r="E2063" s="1"/>
    </row>
    <row r="2064" spans="4:5" x14ac:dyDescent="0.2">
      <c r="D2064" s="1"/>
      <c r="E2064" s="1"/>
    </row>
    <row r="2065" spans="4:5" x14ac:dyDescent="0.2">
      <c r="D2065" s="1"/>
      <c r="E2065" s="1"/>
    </row>
    <row r="2066" spans="4:5" x14ac:dyDescent="0.2">
      <c r="D2066" s="1"/>
      <c r="E2066" s="1"/>
    </row>
    <row r="2067" spans="4:5" x14ac:dyDescent="0.2">
      <c r="D2067" s="1"/>
      <c r="E2067" s="1"/>
    </row>
    <row r="2068" spans="4:5" x14ac:dyDescent="0.2">
      <c r="D2068" s="1"/>
      <c r="E2068" s="1"/>
    </row>
    <row r="2069" spans="4:5" x14ac:dyDescent="0.2">
      <c r="D2069" s="1"/>
      <c r="E2069" s="1"/>
    </row>
    <row r="2070" spans="4:5" x14ac:dyDescent="0.2">
      <c r="D2070" s="1"/>
      <c r="E2070" s="1"/>
    </row>
    <row r="2071" spans="4:5" x14ac:dyDescent="0.2">
      <c r="D2071" s="1"/>
      <c r="E2071" s="1"/>
    </row>
    <row r="2072" spans="4:5" x14ac:dyDescent="0.2">
      <c r="D2072" s="1"/>
      <c r="E2072" s="1"/>
    </row>
    <row r="2073" spans="4:5" x14ac:dyDescent="0.2">
      <c r="D2073" s="1"/>
      <c r="E2073" s="1"/>
    </row>
    <row r="2074" spans="4:5" x14ac:dyDescent="0.2">
      <c r="D2074" s="1"/>
      <c r="E2074" s="1"/>
    </row>
    <row r="2075" spans="4:5" x14ac:dyDescent="0.2">
      <c r="D2075" s="1"/>
      <c r="E2075" s="1"/>
    </row>
    <row r="2076" spans="4:5" x14ac:dyDescent="0.2">
      <c r="D2076" s="1"/>
      <c r="E2076" s="1"/>
    </row>
    <row r="2077" spans="4:5" x14ac:dyDescent="0.2">
      <c r="D2077" s="1"/>
      <c r="E2077" s="1"/>
    </row>
    <row r="2078" spans="4:5" x14ac:dyDescent="0.2">
      <c r="D2078" s="1"/>
      <c r="E2078" s="1"/>
    </row>
    <row r="2079" spans="4:5" x14ac:dyDescent="0.2">
      <c r="D2079" s="1"/>
      <c r="E2079" s="1"/>
    </row>
    <row r="2080" spans="4:5" x14ac:dyDescent="0.2">
      <c r="D2080" s="1"/>
      <c r="E2080" s="1"/>
    </row>
    <row r="2081" spans="4:5" x14ac:dyDescent="0.2">
      <c r="D2081" s="1"/>
      <c r="E2081" s="1"/>
    </row>
    <row r="2082" spans="4:5" x14ac:dyDescent="0.2">
      <c r="D2082" s="1"/>
      <c r="E2082" s="1"/>
    </row>
    <row r="2083" spans="4:5" x14ac:dyDescent="0.2">
      <c r="D2083" s="1"/>
      <c r="E2083" s="1"/>
    </row>
    <row r="2084" spans="4:5" x14ac:dyDescent="0.2">
      <c r="D2084" s="1"/>
      <c r="E2084" s="1"/>
    </row>
    <row r="2085" spans="4:5" x14ac:dyDescent="0.2">
      <c r="D2085" s="1"/>
      <c r="E2085" s="1"/>
    </row>
    <row r="2086" spans="4:5" x14ac:dyDescent="0.2">
      <c r="D2086" s="1"/>
      <c r="E2086" s="1"/>
    </row>
    <row r="2087" spans="4:5" x14ac:dyDescent="0.2">
      <c r="D2087" s="1"/>
      <c r="E2087" s="1"/>
    </row>
    <row r="2088" spans="4:5" x14ac:dyDescent="0.2">
      <c r="D2088" s="1"/>
      <c r="E2088" s="1"/>
    </row>
    <row r="2089" spans="4:5" x14ac:dyDescent="0.2">
      <c r="D2089" s="1"/>
      <c r="E2089" s="1"/>
    </row>
    <row r="2090" spans="4:5" x14ac:dyDescent="0.2">
      <c r="D2090" s="1"/>
      <c r="E2090" s="1"/>
    </row>
    <row r="2091" spans="4:5" x14ac:dyDescent="0.2">
      <c r="D2091" s="1"/>
      <c r="E2091" s="1"/>
    </row>
    <row r="2092" spans="4:5" x14ac:dyDescent="0.2">
      <c r="D2092" s="1"/>
      <c r="E2092" s="1"/>
    </row>
    <row r="2093" spans="4:5" x14ac:dyDescent="0.2">
      <c r="D2093" s="1"/>
      <c r="E2093" s="1"/>
    </row>
    <row r="2094" spans="4:5" x14ac:dyDescent="0.2">
      <c r="D2094" s="1"/>
      <c r="E2094" s="1"/>
    </row>
    <row r="2095" spans="4:5" x14ac:dyDescent="0.2">
      <c r="D2095" s="1"/>
      <c r="E2095" s="1"/>
    </row>
    <row r="2096" spans="4:5" x14ac:dyDescent="0.2">
      <c r="D2096" s="1"/>
      <c r="E2096" s="1"/>
    </row>
    <row r="2097" spans="4:5" x14ac:dyDescent="0.2">
      <c r="D2097" s="1"/>
      <c r="E2097" s="1"/>
    </row>
    <row r="2098" spans="4:5" x14ac:dyDescent="0.2">
      <c r="D2098" s="1"/>
      <c r="E2098" s="1"/>
    </row>
    <row r="2099" spans="4:5" x14ac:dyDescent="0.2">
      <c r="D2099" s="1"/>
      <c r="E2099" s="1"/>
    </row>
    <row r="2100" spans="4:5" x14ac:dyDescent="0.2">
      <c r="D2100" s="1"/>
      <c r="E2100" s="1"/>
    </row>
    <row r="2101" spans="4:5" x14ac:dyDescent="0.2">
      <c r="D2101" s="1"/>
      <c r="E2101" s="1"/>
    </row>
    <row r="2102" spans="4:5" x14ac:dyDescent="0.2">
      <c r="D2102" s="1"/>
      <c r="E2102" s="1"/>
    </row>
    <row r="2103" spans="4:5" x14ac:dyDescent="0.2">
      <c r="D2103" s="1"/>
      <c r="E2103" s="1"/>
    </row>
    <row r="2104" spans="4:5" x14ac:dyDescent="0.2">
      <c r="D2104" s="1"/>
      <c r="E2104" s="1"/>
    </row>
    <row r="2105" spans="4:5" x14ac:dyDescent="0.2">
      <c r="D2105" s="1"/>
      <c r="E2105" s="1"/>
    </row>
    <row r="2106" spans="4:5" x14ac:dyDescent="0.2">
      <c r="D2106" s="1"/>
      <c r="E2106" s="1"/>
    </row>
    <row r="2107" spans="4:5" x14ac:dyDescent="0.2">
      <c r="D2107" s="1"/>
      <c r="E2107" s="1"/>
    </row>
    <row r="2108" spans="4:5" x14ac:dyDescent="0.2">
      <c r="D2108" s="1"/>
      <c r="E2108" s="1"/>
    </row>
    <row r="2109" spans="4:5" x14ac:dyDescent="0.2">
      <c r="D2109" s="1"/>
      <c r="E2109" s="1"/>
    </row>
    <row r="2110" spans="4:5" x14ac:dyDescent="0.2">
      <c r="D2110" s="1"/>
      <c r="E2110" s="1"/>
    </row>
    <row r="2111" spans="4:5" x14ac:dyDescent="0.2">
      <c r="D2111" s="1"/>
      <c r="E2111" s="1"/>
    </row>
    <row r="2112" spans="4:5" x14ac:dyDescent="0.2">
      <c r="D2112" s="1"/>
      <c r="E2112" s="1"/>
    </row>
    <row r="2113" spans="4:5" x14ac:dyDescent="0.2">
      <c r="D2113" s="1"/>
      <c r="E2113" s="1"/>
    </row>
    <row r="2114" spans="4:5" x14ac:dyDescent="0.2">
      <c r="D2114" s="1"/>
      <c r="E2114" s="1"/>
    </row>
    <row r="2115" spans="4:5" x14ac:dyDescent="0.2">
      <c r="D2115" s="1"/>
      <c r="E2115" s="1"/>
    </row>
    <row r="2116" spans="4:5" x14ac:dyDescent="0.2">
      <c r="D2116" s="1"/>
      <c r="E2116" s="1"/>
    </row>
    <row r="2117" spans="4:5" x14ac:dyDescent="0.2">
      <c r="D2117" s="1"/>
      <c r="E2117" s="1"/>
    </row>
    <row r="2118" spans="4:5" x14ac:dyDescent="0.2">
      <c r="D2118" s="1"/>
      <c r="E2118" s="1"/>
    </row>
    <row r="2119" spans="4:5" x14ac:dyDescent="0.2">
      <c r="D2119" s="1"/>
      <c r="E2119" s="1"/>
    </row>
    <row r="2120" spans="4:5" x14ac:dyDescent="0.2">
      <c r="D2120" s="1"/>
      <c r="E2120" s="1"/>
    </row>
    <row r="2121" spans="4:5" x14ac:dyDescent="0.2">
      <c r="D2121" s="1"/>
      <c r="E2121" s="1"/>
    </row>
    <row r="2122" spans="4:5" x14ac:dyDescent="0.2">
      <c r="D2122" s="1"/>
      <c r="E2122" s="1"/>
    </row>
    <row r="2123" spans="4:5" x14ac:dyDescent="0.2">
      <c r="D2123" s="1"/>
      <c r="E2123" s="1"/>
    </row>
    <row r="2124" spans="4:5" x14ac:dyDescent="0.2">
      <c r="D2124" s="1"/>
      <c r="E2124" s="1"/>
    </row>
    <row r="2125" spans="4:5" x14ac:dyDescent="0.2">
      <c r="D2125" s="1"/>
      <c r="E2125" s="1"/>
    </row>
    <row r="2126" spans="4:5" x14ac:dyDescent="0.2">
      <c r="D2126" s="1"/>
      <c r="E2126" s="1"/>
    </row>
    <row r="2127" spans="4:5" x14ac:dyDescent="0.2">
      <c r="D2127" s="1"/>
      <c r="E2127" s="1"/>
    </row>
    <row r="2128" spans="4:5" x14ac:dyDescent="0.2">
      <c r="D2128" s="1"/>
      <c r="E2128" s="1"/>
    </row>
    <row r="2129" spans="4:5" x14ac:dyDescent="0.2">
      <c r="D2129" s="1"/>
      <c r="E2129" s="1"/>
    </row>
    <row r="2130" spans="4:5" x14ac:dyDescent="0.2">
      <c r="D2130" s="1"/>
      <c r="E2130" s="1"/>
    </row>
    <row r="2131" spans="4:5" x14ac:dyDescent="0.2">
      <c r="D2131" s="1"/>
      <c r="E2131" s="1"/>
    </row>
    <row r="2132" spans="4:5" x14ac:dyDescent="0.2">
      <c r="D2132" s="1"/>
      <c r="E2132" s="1"/>
    </row>
    <row r="2133" spans="4:5" x14ac:dyDescent="0.2">
      <c r="D2133" s="1"/>
      <c r="E2133" s="1"/>
    </row>
    <row r="2134" spans="4:5" x14ac:dyDescent="0.2">
      <c r="D2134" s="1"/>
      <c r="E2134" s="1"/>
    </row>
    <row r="2135" spans="4:5" x14ac:dyDescent="0.2">
      <c r="D2135" s="1"/>
      <c r="E2135" s="1"/>
    </row>
    <row r="2136" spans="4:5" x14ac:dyDescent="0.2">
      <c r="D2136" s="1"/>
      <c r="E2136" s="1"/>
    </row>
    <row r="2137" spans="4:5" x14ac:dyDescent="0.2">
      <c r="D2137" s="1"/>
      <c r="E2137" s="1"/>
    </row>
    <row r="2138" spans="4:5" x14ac:dyDescent="0.2">
      <c r="D2138" s="1"/>
      <c r="E2138" s="1"/>
    </row>
    <row r="2139" spans="4:5" x14ac:dyDescent="0.2">
      <c r="D2139" s="1"/>
      <c r="E2139" s="1"/>
    </row>
    <row r="2140" spans="4:5" x14ac:dyDescent="0.2">
      <c r="D2140" s="1"/>
      <c r="E2140" s="1"/>
    </row>
    <row r="2141" spans="4:5" x14ac:dyDescent="0.2">
      <c r="D2141" s="1"/>
      <c r="E2141" s="1"/>
    </row>
    <row r="2142" spans="4:5" x14ac:dyDescent="0.2">
      <c r="D2142" s="1"/>
      <c r="E2142" s="1"/>
    </row>
    <row r="2143" spans="4:5" x14ac:dyDescent="0.2">
      <c r="D2143" s="1"/>
      <c r="E2143" s="1"/>
    </row>
    <row r="2144" spans="4:5" x14ac:dyDescent="0.2">
      <c r="D2144" s="1"/>
      <c r="E2144" s="1"/>
    </row>
    <row r="2145" spans="4:5" x14ac:dyDescent="0.2">
      <c r="D2145" s="1"/>
      <c r="E2145" s="1"/>
    </row>
    <row r="2146" spans="4:5" x14ac:dyDescent="0.2">
      <c r="D2146" s="1"/>
      <c r="E2146" s="1"/>
    </row>
    <row r="2147" spans="4:5" x14ac:dyDescent="0.2">
      <c r="D2147" s="1"/>
      <c r="E2147" s="1"/>
    </row>
    <row r="2148" spans="4:5" x14ac:dyDescent="0.2">
      <c r="D2148" s="1"/>
      <c r="E2148" s="1"/>
    </row>
    <row r="2149" spans="4:5" x14ac:dyDescent="0.2">
      <c r="D2149" s="1"/>
      <c r="E2149" s="1"/>
    </row>
    <row r="2150" spans="4:5" x14ac:dyDescent="0.2">
      <c r="D2150" s="1"/>
      <c r="E2150" s="1"/>
    </row>
    <row r="2151" spans="4:5" x14ac:dyDescent="0.2">
      <c r="D2151" s="1"/>
      <c r="E2151" s="1"/>
    </row>
    <row r="2152" spans="4:5" x14ac:dyDescent="0.2">
      <c r="D2152" s="1"/>
      <c r="E2152" s="1"/>
    </row>
    <row r="2153" spans="4:5" x14ac:dyDescent="0.2">
      <c r="D2153" s="1"/>
      <c r="E2153" s="1"/>
    </row>
    <row r="2154" spans="4:5" x14ac:dyDescent="0.2">
      <c r="D2154" s="1"/>
      <c r="E2154" s="1"/>
    </row>
    <row r="2155" spans="4:5" x14ac:dyDescent="0.2">
      <c r="D2155" s="1"/>
      <c r="E2155" s="1"/>
    </row>
    <row r="2156" spans="4:5" x14ac:dyDescent="0.2">
      <c r="D2156" s="1"/>
      <c r="E2156" s="1"/>
    </row>
    <row r="2157" spans="4:5" x14ac:dyDescent="0.2">
      <c r="D2157" s="1"/>
      <c r="E2157" s="1"/>
    </row>
    <row r="2158" spans="4:5" x14ac:dyDescent="0.2">
      <c r="D2158" s="1"/>
      <c r="E2158" s="1"/>
    </row>
    <row r="2159" spans="4:5" x14ac:dyDescent="0.2">
      <c r="D2159" s="1"/>
      <c r="E2159" s="1"/>
    </row>
    <row r="2160" spans="4:5" x14ac:dyDescent="0.2">
      <c r="D2160" s="1"/>
      <c r="E2160" s="1"/>
    </row>
    <row r="2161" spans="4:5" x14ac:dyDescent="0.2">
      <c r="D2161" s="1"/>
      <c r="E2161" s="1"/>
    </row>
    <row r="2162" spans="4:5" x14ac:dyDescent="0.2">
      <c r="D2162" s="1"/>
      <c r="E2162" s="1"/>
    </row>
    <row r="2163" spans="4:5" x14ac:dyDescent="0.2">
      <c r="D2163" s="1"/>
      <c r="E2163" s="1"/>
    </row>
    <row r="2164" spans="4:5" x14ac:dyDescent="0.2">
      <c r="D2164" s="1"/>
      <c r="E2164" s="1"/>
    </row>
    <row r="2165" spans="4:5" x14ac:dyDescent="0.2">
      <c r="D2165" s="1"/>
      <c r="E2165" s="1"/>
    </row>
    <row r="2166" spans="4:5" x14ac:dyDescent="0.2">
      <c r="D2166" s="1"/>
      <c r="E2166" s="1"/>
    </row>
    <row r="2167" spans="4:5" x14ac:dyDescent="0.2">
      <c r="D2167" s="1"/>
      <c r="E2167" s="1"/>
    </row>
    <row r="2168" spans="4:5" x14ac:dyDescent="0.2">
      <c r="D2168" s="1"/>
      <c r="E2168" s="1"/>
    </row>
    <row r="2169" spans="4:5" x14ac:dyDescent="0.2">
      <c r="D2169" s="1"/>
      <c r="E2169" s="1"/>
    </row>
    <row r="2170" spans="4:5" x14ac:dyDescent="0.2">
      <c r="D2170" s="1"/>
      <c r="E2170" s="1"/>
    </row>
    <row r="2171" spans="4:5" x14ac:dyDescent="0.2">
      <c r="D2171" s="1"/>
      <c r="E2171" s="1"/>
    </row>
    <row r="2172" spans="4:5" x14ac:dyDescent="0.2">
      <c r="D2172" s="1"/>
      <c r="E2172" s="1"/>
    </row>
    <row r="2173" spans="4:5" x14ac:dyDescent="0.2">
      <c r="D2173" s="1"/>
      <c r="E2173" s="1"/>
    </row>
    <row r="2174" spans="4:5" x14ac:dyDescent="0.2">
      <c r="D2174" s="1"/>
      <c r="E2174" s="1"/>
    </row>
    <row r="2175" spans="4:5" x14ac:dyDescent="0.2">
      <c r="D2175" s="1"/>
      <c r="E2175" s="1"/>
    </row>
    <row r="2176" spans="4:5" x14ac:dyDescent="0.2">
      <c r="D2176" s="1"/>
      <c r="E2176" s="1"/>
    </row>
    <row r="2177" spans="4:5" x14ac:dyDescent="0.2">
      <c r="D2177" s="1"/>
      <c r="E2177" s="1"/>
    </row>
    <row r="2178" spans="4:5" x14ac:dyDescent="0.2">
      <c r="D2178" s="1"/>
      <c r="E2178" s="1"/>
    </row>
    <row r="2179" spans="4:5" x14ac:dyDescent="0.2">
      <c r="D2179" s="1"/>
      <c r="E2179" s="1"/>
    </row>
    <row r="2180" spans="4:5" x14ac:dyDescent="0.2">
      <c r="D2180" s="1"/>
      <c r="E2180" s="1"/>
    </row>
    <row r="2181" spans="4:5" x14ac:dyDescent="0.2">
      <c r="D2181" s="1"/>
      <c r="E2181" s="1"/>
    </row>
    <row r="2182" spans="4:5" x14ac:dyDescent="0.2">
      <c r="D2182" s="1"/>
      <c r="E2182" s="1"/>
    </row>
    <row r="2183" spans="4:5" x14ac:dyDescent="0.2">
      <c r="D2183" s="1"/>
      <c r="E2183" s="1"/>
    </row>
    <row r="2184" spans="4:5" x14ac:dyDescent="0.2">
      <c r="D2184" s="1"/>
      <c r="E2184" s="1"/>
    </row>
    <row r="2185" spans="4:5" x14ac:dyDescent="0.2">
      <c r="D2185" s="1"/>
      <c r="E2185" s="1"/>
    </row>
    <row r="2186" spans="4:5" x14ac:dyDescent="0.2">
      <c r="D2186" s="1"/>
      <c r="E2186" s="1"/>
    </row>
    <row r="2187" spans="4:5" x14ac:dyDescent="0.2">
      <c r="D2187" s="1"/>
      <c r="E2187" s="1"/>
    </row>
    <row r="2188" spans="4:5" x14ac:dyDescent="0.2">
      <c r="D2188" s="1"/>
      <c r="E2188" s="1"/>
    </row>
    <row r="2189" spans="4:5" x14ac:dyDescent="0.2">
      <c r="D2189" s="1"/>
      <c r="E2189" s="1"/>
    </row>
    <row r="2190" spans="4:5" x14ac:dyDescent="0.2">
      <c r="D2190" s="1"/>
      <c r="E2190" s="1"/>
    </row>
    <row r="2191" spans="4:5" x14ac:dyDescent="0.2">
      <c r="D2191" s="1"/>
      <c r="E2191" s="1"/>
    </row>
    <row r="2192" spans="4:5" x14ac:dyDescent="0.2">
      <c r="D2192" s="1"/>
      <c r="E2192" s="1"/>
    </row>
    <row r="2193" spans="4:5" x14ac:dyDescent="0.2">
      <c r="D2193" s="1"/>
      <c r="E2193" s="1"/>
    </row>
    <row r="2194" spans="4:5" x14ac:dyDescent="0.2">
      <c r="D2194" s="1"/>
      <c r="E2194" s="1"/>
    </row>
    <row r="2195" spans="4:5" x14ac:dyDescent="0.2">
      <c r="D2195" s="1"/>
      <c r="E2195" s="1"/>
    </row>
    <row r="2196" spans="4:5" x14ac:dyDescent="0.2">
      <c r="D2196" s="1"/>
      <c r="E2196" s="1"/>
    </row>
    <row r="2197" spans="4:5" x14ac:dyDescent="0.2">
      <c r="D2197" s="1"/>
      <c r="E2197" s="1"/>
    </row>
    <row r="2198" spans="4:5" x14ac:dyDescent="0.2">
      <c r="D2198" s="1"/>
      <c r="E2198" s="1"/>
    </row>
    <row r="2199" spans="4:5" x14ac:dyDescent="0.2">
      <c r="D2199" s="1"/>
      <c r="E2199" s="1"/>
    </row>
    <row r="2200" spans="4:5" x14ac:dyDescent="0.2">
      <c r="D2200" s="1"/>
      <c r="E2200" s="1"/>
    </row>
    <row r="2201" spans="4:5" x14ac:dyDescent="0.2">
      <c r="D2201" s="1"/>
      <c r="E2201" s="1"/>
    </row>
    <row r="2202" spans="4:5" x14ac:dyDescent="0.2">
      <c r="D2202" s="1"/>
      <c r="E2202" s="1"/>
    </row>
    <row r="2203" spans="4:5" x14ac:dyDescent="0.2">
      <c r="D2203" s="1"/>
      <c r="E2203" s="1"/>
    </row>
    <row r="2204" spans="4:5" x14ac:dyDescent="0.2">
      <c r="D2204" s="1"/>
      <c r="E2204" s="1"/>
    </row>
    <row r="2205" spans="4:5" x14ac:dyDescent="0.2">
      <c r="D2205" s="1"/>
      <c r="E2205" s="1"/>
    </row>
    <row r="2206" spans="4:5" x14ac:dyDescent="0.2">
      <c r="D2206" s="1"/>
      <c r="E2206" s="1"/>
    </row>
    <row r="2207" spans="4:5" x14ac:dyDescent="0.2">
      <c r="D2207" s="1"/>
      <c r="E2207" s="1"/>
    </row>
    <row r="2208" spans="4:5" x14ac:dyDescent="0.2">
      <c r="D2208" s="1"/>
      <c r="E2208" s="1"/>
    </row>
    <row r="2209" spans="4:5" x14ac:dyDescent="0.2">
      <c r="D2209" s="1"/>
      <c r="E2209" s="1"/>
    </row>
    <row r="2210" spans="4:5" x14ac:dyDescent="0.2">
      <c r="D2210" s="1"/>
      <c r="E2210" s="1"/>
    </row>
    <row r="2211" spans="4:5" x14ac:dyDescent="0.2">
      <c r="D2211" s="1"/>
      <c r="E2211" s="1"/>
    </row>
    <row r="2212" spans="4:5" x14ac:dyDescent="0.2">
      <c r="D2212" s="1"/>
      <c r="E2212" s="1"/>
    </row>
    <row r="2213" spans="4:5" x14ac:dyDescent="0.2">
      <c r="D2213" s="1"/>
      <c r="E2213" s="1"/>
    </row>
    <row r="2214" spans="4:5" x14ac:dyDescent="0.2">
      <c r="D2214" s="1"/>
      <c r="E2214" s="1"/>
    </row>
    <row r="2215" spans="4:5" x14ac:dyDescent="0.2">
      <c r="D2215" s="1"/>
      <c r="E2215" s="1"/>
    </row>
    <row r="2216" spans="4:5" x14ac:dyDescent="0.2">
      <c r="D2216" s="1"/>
      <c r="E2216" s="1"/>
    </row>
    <row r="2217" spans="4:5" x14ac:dyDescent="0.2">
      <c r="D2217" s="1"/>
      <c r="E2217" s="1"/>
    </row>
    <row r="2218" spans="4:5" x14ac:dyDescent="0.2">
      <c r="D2218" s="1"/>
      <c r="E2218" s="1"/>
    </row>
    <row r="2219" spans="4:5" x14ac:dyDescent="0.2">
      <c r="D2219" s="1"/>
      <c r="E2219" s="1"/>
    </row>
    <row r="2220" spans="4:5" x14ac:dyDescent="0.2">
      <c r="D2220" s="1"/>
      <c r="E2220" s="1"/>
    </row>
    <row r="2221" spans="4:5" x14ac:dyDescent="0.2">
      <c r="D2221" s="1"/>
      <c r="E2221" s="1"/>
    </row>
    <row r="2222" spans="4:5" x14ac:dyDescent="0.2">
      <c r="D2222" s="1"/>
      <c r="E2222" s="1"/>
    </row>
    <row r="2223" spans="4:5" x14ac:dyDescent="0.2">
      <c r="D2223" s="1"/>
      <c r="E2223" s="1"/>
    </row>
    <row r="2224" spans="4:5" x14ac:dyDescent="0.2">
      <c r="D2224" s="1"/>
      <c r="E2224" s="1"/>
    </row>
    <row r="2225" spans="4:5" x14ac:dyDescent="0.2">
      <c r="D2225" s="1"/>
      <c r="E2225" s="1"/>
    </row>
    <row r="2226" spans="4:5" x14ac:dyDescent="0.2">
      <c r="D2226" s="1"/>
      <c r="E2226" s="1"/>
    </row>
    <row r="2227" spans="4:5" x14ac:dyDescent="0.2">
      <c r="D2227" s="1"/>
      <c r="E2227" s="1"/>
    </row>
    <row r="2228" spans="4:5" x14ac:dyDescent="0.2">
      <c r="D2228" s="1"/>
      <c r="E2228" s="1"/>
    </row>
    <row r="2229" spans="4:5" x14ac:dyDescent="0.2">
      <c r="D2229" s="1"/>
      <c r="E2229" s="1"/>
    </row>
    <row r="2230" spans="4:5" x14ac:dyDescent="0.2">
      <c r="D2230" s="1"/>
      <c r="E2230" s="1"/>
    </row>
    <row r="2231" spans="4:5" x14ac:dyDescent="0.2">
      <c r="D2231" s="1"/>
      <c r="E2231" s="1"/>
    </row>
    <row r="2232" spans="4:5" x14ac:dyDescent="0.2">
      <c r="D2232" s="1"/>
      <c r="E2232" s="1"/>
    </row>
    <row r="2233" spans="4:5" x14ac:dyDescent="0.2">
      <c r="D2233" s="1"/>
      <c r="E2233" s="1"/>
    </row>
    <row r="2234" spans="4:5" x14ac:dyDescent="0.2">
      <c r="D2234" s="1"/>
      <c r="E2234" s="1"/>
    </row>
    <row r="2235" spans="4:5" x14ac:dyDescent="0.2">
      <c r="D2235" s="1"/>
      <c r="E2235" s="1"/>
    </row>
    <row r="2236" spans="4:5" x14ac:dyDescent="0.2">
      <c r="D2236" s="1"/>
      <c r="E2236" s="1"/>
    </row>
    <row r="2237" spans="4:5" x14ac:dyDescent="0.2">
      <c r="D2237" s="1"/>
      <c r="E2237" s="1"/>
    </row>
    <row r="2238" spans="4:5" x14ac:dyDescent="0.2">
      <c r="D2238" s="1"/>
      <c r="E2238" s="1"/>
    </row>
    <row r="2239" spans="4:5" x14ac:dyDescent="0.2">
      <c r="D2239" s="1"/>
      <c r="E2239" s="1"/>
    </row>
    <row r="2240" spans="4:5" x14ac:dyDescent="0.2">
      <c r="D2240" s="1"/>
      <c r="E2240" s="1"/>
    </row>
    <row r="2241" spans="4:5" x14ac:dyDescent="0.2">
      <c r="D2241" s="1"/>
      <c r="E2241" s="1"/>
    </row>
    <row r="2242" spans="4:5" x14ac:dyDescent="0.2">
      <c r="D2242" s="1"/>
      <c r="E2242" s="1"/>
    </row>
    <row r="2243" spans="4:5" x14ac:dyDescent="0.2">
      <c r="D2243" s="1"/>
      <c r="E2243" s="1"/>
    </row>
    <row r="2244" spans="4:5" x14ac:dyDescent="0.2">
      <c r="D2244" s="1"/>
      <c r="E2244" s="1"/>
    </row>
    <row r="2245" spans="4:5" x14ac:dyDescent="0.2">
      <c r="D2245" s="1"/>
      <c r="E2245" s="1"/>
    </row>
    <row r="2246" spans="4:5" x14ac:dyDescent="0.2">
      <c r="D2246" s="1"/>
      <c r="E2246" s="1"/>
    </row>
    <row r="2247" spans="4:5" x14ac:dyDescent="0.2">
      <c r="D2247" s="1"/>
      <c r="E2247" s="1"/>
    </row>
    <row r="2248" spans="4:5" x14ac:dyDescent="0.2">
      <c r="D2248" s="1"/>
      <c r="E2248" s="1"/>
    </row>
    <row r="2249" spans="4:5" x14ac:dyDescent="0.2">
      <c r="D2249" s="1"/>
      <c r="E2249" s="1"/>
    </row>
    <row r="2250" spans="4:5" x14ac:dyDescent="0.2">
      <c r="D2250" s="1"/>
      <c r="E2250" s="1"/>
    </row>
    <row r="2251" spans="4:5" x14ac:dyDescent="0.2">
      <c r="D2251" s="1"/>
      <c r="E2251" s="1"/>
    </row>
    <row r="2252" spans="4:5" x14ac:dyDescent="0.2">
      <c r="D2252" s="1"/>
      <c r="E2252" s="1"/>
    </row>
    <row r="2253" spans="4:5" x14ac:dyDescent="0.2">
      <c r="D2253" s="1"/>
      <c r="E2253" s="1"/>
    </row>
    <row r="2254" spans="4:5" x14ac:dyDescent="0.2">
      <c r="D2254" s="1"/>
      <c r="E2254" s="1"/>
    </row>
    <row r="2255" spans="4:5" x14ac:dyDescent="0.2">
      <c r="D2255" s="1"/>
      <c r="E2255" s="1"/>
    </row>
    <row r="2256" spans="4:5" x14ac:dyDescent="0.2">
      <c r="D2256" s="1"/>
      <c r="E2256" s="1"/>
    </row>
    <row r="2257" spans="4:5" x14ac:dyDescent="0.2">
      <c r="D2257" s="1"/>
      <c r="E2257" s="1"/>
    </row>
    <row r="2258" spans="4:5" x14ac:dyDescent="0.2">
      <c r="D2258" s="1"/>
      <c r="E2258" s="1"/>
    </row>
    <row r="2259" spans="4:5" x14ac:dyDescent="0.2">
      <c r="D2259" s="1"/>
      <c r="E2259" s="1"/>
    </row>
    <row r="2260" spans="4:5" x14ac:dyDescent="0.2">
      <c r="D2260" s="1"/>
      <c r="E2260" s="1"/>
    </row>
    <row r="2261" spans="4:5" x14ac:dyDescent="0.2">
      <c r="D2261" s="1"/>
      <c r="E2261" s="1"/>
    </row>
    <row r="2262" spans="4:5" x14ac:dyDescent="0.2">
      <c r="D2262" s="1"/>
      <c r="E2262" s="1"/>
    </row>
    <row r="2263" spans="4:5" x14ac:dyDescent="0.2">
      <c r="D2263" s="1"/>
      <c r="E2263" s="1"/>
    </row>
    <row r="2264" spans="4:5" x14ac:dyDescent="0.2">
      <c r="D2264" s="1"/>
      <c r="E2264" s="1"/>
    </row>
    <row r="2265" spans="4:5" x14ac:dyDescent="0.2">
      <c r="D2265" s="1"/>
      <c r="E2265" s="1"/>
    </row>
    <row r="2266" spans="4:5" x14ac:dyDescent="0.2">
      <c r="D2266" s="1"/>
      <c r="E2266" s="1"/>
    </row>
    <row r="2267" spans="4:5" x14ac:dyDescent="0.2">
      <c r="D2267" s="1"/>
      <c r="E2267" s="1"/>
    </row>
    <row r="2268" spans="4:5" x14ac:dyDescent="0.2">
      <c r="D2268" s="1"/>
      <c r="E2268" s="1"/>
    </row>
    <row r="2269" spans="4:5" x14ac:dyDescent="0.2">
      <c r="D2269" s="1"/>
      <c r="E2269" s="1"/>
    </row>
    <row r="2270" spans="4:5" x14ac:dyDescent="0.2">
      <c r="D2270" s="1"/>
      <c r="E2270" s="1"/>
    </row>
    <row r="2271" spans="4:5" x14ac:dyDescent="0.2">
      <c r="D2271" s="1"/>
      <c r="E2271" s="1"/>
    </row>
    <row r="2272" spans="4:5" x14ac:dyDescent="0.2">
      <c r="D2272" s="1"/>
      <c r="E2272" s="1"/>
    </row>
    <row r="2273" spans="4:5" x14ac:dyDescent="0.2">
      <c r="D2273" s="1"/>
      <c r="E2273" s="1"/>
    </row>
    <row r="2274" spans="4:5" x14ac:dyDescent="0.2">
      <c r="D2274" s="1"/>
      <c r="E2274" s="1"/>
    </row>
    <row r="2275" spans="4:5" x14ac:dyDescent="0.2">
      <c r="D2275" s="1"/>
      <c r="E2275" s="1"/>
    </row>
    <row r="2276" spans="4:5" x14ac:dyDescent="0.2">
      <c r="D2276" s="1"/>
      <c r="E2276" s="1"/>
    </row>
    <row r="2277" spans="4:5" x14ac:dyDescent="0.2">
      <c r="D2277" s="1"/>
      <c r="E2277" s="1"/>
    </row>
    <row r="2278" spans="4:5" x14ac:dyDescent="0.2">
      <c r="D2278" s="1"/>
      <c r="E2278" s="1"/>
    </row>
    <row r="2279" spans="4:5" x14ac:dyDescent="0.2">
      <c r="D2279" s="1"/>
      <c r="E2279" s="1"/>
    </row>
    <row r="2280" spans="4:5" x14ac:dyDescent="0.2">
      <c r="D2280" s="1"/>
      <c r="E2280" s="1"/>
    </row>
    <row r="2281" spans="4:5" x14ac:dyDescent="0.2">
      <c r="D2281" s="1"/>
      <c r="E2281" s="1"/>
    </row>
    <row r="2282" spans="4:5" x14ac:dyDescent="0.2">
      <c r="D2282" s="1"/>
      <c r="E2282" s="1"/>
    </row>
    <row r="2283" spans="4:5" x14ac:dyDescent="0.2">
      <c r="D2283" s="1"/>
      <c r="E2283" s="1"/>
    </row>
    <row r="2284" spans="4:5" x14ac:dyDescent="0.2">
      <c r="D2284" s="1"/>
      <c r="E2284" s="1"/>
    </row>
    <row r="2285" spans="4:5" x14ac:dyDescent="0.2">
      <c r="D2285" s="1"/>
      <c r="E2285" s="1"/>
    </row>
    <row r="2286" spans="4:5" x14ac:dyDescent="0.2">
      <c r="D2286" s="1"/>
      <c r="E2286" s="1"/>
    </row>
    <row r="2287" spans="4:5" x14ac:dyDescent="0.2">
      <c r="D2287" s="1"/>
      <c r="E2287" s="1"/>
    </row>
    <row r="2288" spans="4:5" x14ac:dyDescent="0.2">
      <c r="D2288" s="1"/>
      <c r="E2288" s="1"/>
    </row>
    <row r="2289" spans="4:5" x14ac:dyDescent="0.2">
      <c r="D2289" s="1"/>
      <c r="E2289" s="1"/>
    </row>
    <row r="2290" spans="4:5" x14ac:dyDescent="0.2">
      <c r="D2290" s="1"/>
      <c r="E2290" s="1"/>
    </row>
    <row r="2291" spans="4:5" x14ac:dyDescent="0.2">
      <c r="D2291" s="1"/>
      <c r="E2291" s="1"/>
    </row>
    <row r="2292" spans="4:5" x14ac:dyDescent="0.2">
      <c r="D2292" s="1"/>
      <c r="E2292" s="1"/>
    </row>
    <row r="2293" spans="4:5" x14ac:dyDescent="0.2">
      <c r="D2293" s="1"/>
      <c r="E2293" s="1"/>
    </row>
    <row r="2294" spans="4:5" x14ac:dyDescent="0.2">
      <c r="D2294" s="1"/>
      <c r="E2294" s="1"/>
    </row>
    <row r="2295" spans="4:5" x14ac:dyDescent="0.2">
      <c r="D2295" s="1"/>
      <c r="E2295" s="1"/>
    </row>
    <row r="2296" spans="4:5" x14ac:dyDescent="0.2">
      <c r="D2296" s="1"/>
      <c r="E2296" s="1"/>
    </row>
    <row r="2297" spans="4:5" x14ac:dyDescent="0.2">
      <c r="D2297" s="1"/>
      <c r="E2297" s="1"/>
    </row>
    <row r="2298" spans="4:5" x14ac:dyDescent="0.2">
      <c r="D2298" s="1"/>
      <c r="E2298" s="1"/>
    </row>
    <row r="2299" spans="4:5" x14ac:dyDescent="0.2">
      <c r="D2299" s="1"/>
      <c r="E2299" s="1"/>
    </row>
    <row r="2300" spans="4:5" x14ac:dyDescent="0.2">
      <c r="D2300" s="1"/>
      <c r="E2300" s="1"/>
    </row>
    <row r="2301" spans="4:5" x14ac:dyDescent="0.2">
      <c r="D2301" s="1"/>
      <c r="E2301" s="1"/>
    </row>
    <row r="2302" spans="4:5" x14ac:dyDescent="0.2">
      <c r="D2302" s="1"/>
      <c r="E2302" s="1"/>
    </row>
    <row r="2303" spans="4:5" x14ac:dyDescent="0.2">
      <c r="D2303" s="1"/>
      <c r="E2303" s="1"/>
    </row>
    <row r="2304" spans="4:5" x14ac:dyDescent="0.2">
      <c r="D2304" s="1"/>
      <c r="E2304" s="1"/>
    </row>
    <row r="2305" spans="4:5" x14ac:dyDescent="0.2">
      <c r="D2305" s="1"/>
      <c r="E2305" s="1"/>
    </row>
    <row r="2306" spans="4:5" x14ac:dyDescent="0.2">
      <c r="D2306" s="1"/>
      <c r="E2306" s="1"/>
    </row>
    <row r="2307" spans="4:5" x14ac:dyDescent="0.2">
      <c r="D2307" s="1"/>
      <c r="E2307" s="1"/>
    </row>
    <row r="2308" spans="4:5" x14ac:dyDescent="0.2">
      <c r="D2308" s="1"/>
      <c r="E2308" s="1"/>
    </row>
    <row r="2309" spans="4:5" x14ac:dyDescent="0.2">
      <c r="D2309" s="1"/>
      <c r="E2309" s="1"/>
    </row>
    <row r="2310" spans="4:5" x14ac:dyDescent="0.2">
      <c r="D2310" s="1"/>
      <c r="E2310" s="1"/>
    </row>
    <row r="2311" spans="4:5" x14ac:dyDescent="0.2">
      <c r="D2311" s="1"/>
      <c r="E2311" s="1"/>
    </row>
    <row r="2312" spans="4:5" x14ac:dyDescent="0.2">
      <c r="D2312" s="1"/>
      <c r="E2312" s="1"/>
    </row>
    <row r="2313" spans="4:5" x14ac:dyDescent="0.2">
      <c r="D2313" s="1"/>
      <c r="E2313" s="1"/>
    </row>
    <row r="2314" spans="4:5" x14ac:dyDescent="0.2">
      <c r="D2314" s="1"/>
      <c r="E2314" s="1"/>
    </row>
    <row r="2315" spans="4:5" x14ac:dyDescent="0.2">
      <c r="D2315" s="1"/>
      <c r="E2315" s="1"/>
    </row>
    <row r="2316" spans="4:5" x14ac:dyDescent="0.2">
      <c r="D2316" s="1"/>
      <c r="E2316" s="1"/>
    </row>
    <row r="2317" spans="4:5" x14ac:dyDescent="0.2">
      <c r="D2317" s="1"/>
      <c r="E2317" s="1"/>
    </row>
    <row r="2318" spans="4:5" x14ac:dyDescent="0.2">
      <c r="D2318" s="1"/>
      <c r="E2318" s="1"/>
    </row>
    <row r="2319" spans="4:5" x14ac:dyDescent="0.2">
      <c r="D2319" s="1"/>
      <c r="E2319" s="1"/>
    </row>
    <row r="2320" spans="4:5" x14ac:dyDescent="0.2">
      <c r="D2320" s="1"/>
      <c r="E2320" s="1"/>
    </row>
    <row r="2321" spans="4:5" x14ac:dyDescent="0.2">
      <c r="D2321" s="1"/>
      <c r="E2321" s="1"/>
    </row>
    <row r="2322" spans="4:5" x14ac:dyDescent="0.2">
      <c r="D2322" s="1"/>
      <c r="E2322" s="1"/>
    </row>
    <row r="2323" spans="4:5" x14ac:dyDescent="0.2">
      <c r="D2323" s="1"/>
      <c r="E2323" s="1"/>
    </row>
    <row r="2324" spans="4:5" x14ac:dyDescent="0.2">
      <c r="D2324" s="1"/>
      <c r="E2324" s="1"/>
    </row>
    <row r="2325" spans="4:5" x14ac:dyDescent="0.2">
      <c r="D2325" s="1"/>
      <c r="E2325" s="1"/>
    </row>
    <row r="2326" spans="4:5" x14ac:dyDescent="0.2">
      <c r="D2326" s="1"/>
      <c r="E2326" s="1"/>
    </row>
    <row r="2327" spans="4:5" x14ac:dyDescent="0.2">
      <c r="D2327" s="1"/>
      <c r="E2327" s="1"/>
    </row>
    <row r="2328" spans="4:5" x14ac:dyDescent="0.2">
      <c r="D2328" s="1"/>
      <c r="E2328" s="1"/>
    </row>
    <row r="2329" spans="4:5" x14ac:dyDescent="0.2">
      <c r="D2329" s="1"/>
      <c r="E2329" s="1"/>
    </row>
    <row r="2330" spans="4:5" x14ac:dyDescent="0.2">
      <c r="D2330" s="1"/>
      <c r="E2330" s="1"/>
    </row>
    <row r="2331" spans="4:5" x14ac:dyDescent="0.2">
      <c r="D2331" s="1"/>
      <c r="E2331" s="1"/>
    </row>
    <row r="2332" spans="4:5" x14ac:dyDescent="0.2">
      <c r="D2332" s="1"/>
      <c r="E2332" s="1"/>
    </row>
    <row r="2333" spans="4:5" x14ac:dyDescent="0.2">
      <c r="D2333" s="1"/>
      <c r="E2333" s="1"/>
    </row>
    <row r="2334" spans="4:5" x14ac:dyDescent="0.2">
      <c r="D2334" s="1"/>
      <c r="E2334" s="1"/>
    </row>
    <row r="2335" spans="4:5" x14ac:dyDescent="0.2">
      <c r="D2335" s="1"/>
      <c r="E2335" s="1"/>
    </row>
    <row r="2336" spans="4:5" x14ac:dyDescent="0.2">
      <c r="D2336" s="1"/>
      <c r="E2336" s="1"/>
    </row>
    <row r="2337" spans="4:5" x14ac:dyDescent="0.2">
      <c r="D2337" s="1"/>
      <c r="E2337" s="1"/>
    </row>
    <row r="2338" spans="4:5" x14ac:dyDescent="0.2">
      <c r="D2338" s="1"/>
      <c r="E2338" s="1"/>
    </row>
    <row r="2339" spans="4:5" x14ac:dyDescent="0.2">
      <c r="D2339" s="1"/>
      <c r="E2339" s="1"/>
    </row>
    <row r="2340" spans="4:5" x14ac:dyDescent="0.2">
      <c r="D2340" s="1"/>
      <c r="E2340" s="1"/>
    </row>
    <row r="2341" spans="4:5" x14ac:dyDescent="0.2">
      <c r="D2341" s="1"/>
      <c r="E2341" s="1"/>
    </row>
    <row r="2342" spans="4:5" x14ac:dyDescent="0.2">
      <c r="D2342" s="1"/>
      <c r="E2342" s="1"/>
    </row>
    <row r="2343" spans="4:5" x14ac:dyDescent="0.2">
      <c r="D2343" s="1"/>
      <c r="E2343" s="1"/>
    </row>
    <row r="2344" spans="4:5" x14ac:dyDescent="0.2">
      <c r="D2344" s="1"/>
      <c r="E2344" s="1"/>
    </row>
    <row r="2345" spans="4:5" x14ac:dyDescent="0.2">
      <c r="D2345" s="1"/>
      <c r="E2345" s="1"/>
    </row>
    <row r="2346" spans="4:5" x14ac:dyDescent="0.2">
      <c r="D2346" s="1"/>
      <c r="E2346" s="1"/>
    </row>
    <row r="2347" spans="4:5" x14ac:dyDescent="0.2">
      <c r="D2347" s="1"/>
      <c r="E2347" s="1"/>
    </row>
    <row r="2348" spans="4:5" x14ac:dyDescent="0.2">
      <c r="D2348" s="1"/>
      <c r="E2348" s="1"/>
    </row>
    <row r="2349" spans="4:5" x14ac:dyDescent="0.2">
      <c r="D2349" s="1"/>
      <c r="E2349" s="1"/>
    </row>
    <row r="2350" spans="4:5" x14ac:dyDescent="0.2">
      <c r="D2350" s="1"/>
      <c r="E2350" s="1"/>
    </row>
    <row r="2351" spans="4:5" x14ac:dyDescent="0.2">
      <c r="D2351" s="1"/>
      <c r="E2351" s="1"/>
    </row>
    <row r="2352" spans="4:5" x14ac:dyDescent="0.2">
      <c r="D2352" s="1"/>
      <c r="E2352" s="1"/>
    </row>
    <row r="2353" spans="4:5" x14ac:dyDescent="0.2">
      <c r="D2353" s="1"/>
      <c r="E2353" s="1"/>
    </row>
    <row r="2354" spans="4:5" x14ac:dyDescent="0.2">
      <c r="D2354" s="1"/>
      <c r="E2354" s="1"/>
    </row>
    <row r="2355" spans="4:5" x14ac:dyDescent="0.2">
      <c r="D2355" s="1"/>
      <c r="E2355" s="1"/>
    </row>
    <row r="2356" spans="4:5" x14ac:dyDescent="0.2">
      <c r="D2356" s="1"/>
      <c r="E2356" s="1"/>
    </row>
    <row r="2357" spans="4:5" x14ac:dyDescent="0.2">
      <c r="D2357" s="1"/>
      <c r="E2357" s="1"/>
    </row>
    <row r="2358" spans="4:5" x14ac:dyDescent="0.2">
      <c r="D2358" s="1"/>
      <c r="E2358" s="1"/>
    </row>
    <row r="2359" spans="4:5" x14ac:dyDescent="0.2">
      <c r="D2359" s="1"/>
      <c r="E2359" s="1"/>
    </row>
    <row r="2360" spans="4:5" x14ac:dyDescent="0.2">
      <c r="D2360" s="1"/>
      <c r="E2360" s="1"/>
    </row>
    <row r="2361" spans="4:5" x14ac:dyDescent="0.2">
      <c r="D2361" s="1"/>
      <c r="E2361" s="1"/>
    </row>
    <row r="2362" spans="4:5" x14ac:dyDescent="0.2">
      <c r="D2362" s="1"/>
      <c r="E2362" s="1"/>
    </row>
    <row r="2363" spans="4:5" x14ac:dyDescent="0.2">
      <c r="D2363" s="1"/>
      <c r="E2363" s="1"/>
    </row>
    <row r="2364" spans="4:5" x14ac:dyDescent="0.2">
      <c r="D2364" s="1"/>
      <c r="E2364" s="1"/>
    </row>
    <row r="2365" spans="4:5" x14ac:dyDescent="0.2">
      <c r="D2365" s="1"/>
      <c r="E2365" s="1"/>
    </row>
    <row r="2366" spans="4:5" x14ac:dyDescent="0.2">
      <c r="D2366" s="1"/>
      <c r="E2366" s="1"/>
    </row>
    <row r="2367" spans="4:5" x14ac:dyDescent="0.2">
      <c r="D2367" s="1"/>
      <c r="E2367" s="1"/>
    </row>
    <row r="2368" spans="4:5" x14ac:dyDescent="0.2">
      <c r="D2368" s="1"/>
      <c r="E2368" s="1"/>
    </row>
    <row r="2369" spans="4:5" x14ac:dyDescent="0.2">
      <c r="D2369" s="1"/>
      <c r="E2369" s="1"/>
    </row>
    <row r="2370" spans="4:5" x14ac:dyDescent="0.2">
      <c r="D2370" s="1"/>
      <c r="E2370" s="1"/>
    </row>
    <row r="2371" spans="4:5" x14ac:dyDescent="0.2">
      <c r="D2371" s="1"/>
      <c r="E2371" s="1"/>
    </row>
    <row r="2372" spans="4:5" x14ac:dyDescent="0.2">
      <c r="D2372" s="1"/>
      <c r="E2372" s="1"/>
    </row>
    <row r="2373" spans="4:5" x14ac:dyDescent="0.2">
      <c r="D2373" s="1"/>
      <c r="E2373" s="1"/>
    </row>
    <row r="2374" spans="4:5" x14ac:dyDescent="0.2">
      <c r="D2374" s="1"/>
      <c r="E2374" s="1"/>
    </row>
    <row r="2375" spans="4:5" x14ac:dyDescent="0.2">
      <c r="D2375" s="1"/>
      <c r="E2375" s="1"/>
    </row>
    <row r="2376" spans="4:5" x14ac:dyDescent="0.2">
      <c r="D2376" s="1"/>
      <c r="E2376" s="1"/>
    </row>
    <row r="2377" spans="4:5" x14ac:dyDescent="0.2">
      <c r="D2377" s="1"/>
      <c r="E2377" s="1"/>
    </row>
    <row r="2378" spans="4:5" x14ac:dyDescent="0.2">
      <c r="D2378" s="1"/>
      <c r="E2378" s="1"/>
    </row>
    <row r="2379" spans="4:5" x14ac:dyDescent="0.2">
      <c r="D2379" s="1"/>
      <c r="E2379" s="1"/>
    </row>
    <row r="2380" spans="4:5" x14ac:dyDescent="0.2">
      <c r="D2380" s="1"/>
      <c r="E2380" s="1"/>
    </row>
    <row r="2381" spans="4:5" x14ac:dyDescent="0.2">
      <c r="D2381" s="1"/>
      <c r="E2381" s="1"/>
    </row>
    <row r="2382" spans="4:5" x14ac:dyDescent="0.2">
      <c r="D2382" s="1"/>
      <c r="E2382" s="1"/>
    </row>
    <row r="2383" spans="4:5" x14ac:dyDescent="0.2">
      <c r="D2383" s="1"/>
      <c r="E2383" s="1"/>
    </row>
    <row r="2384" spans="4:5" x14ac:dyDescent="0.2">
      <c r="D2384" s="1"/>
      <c r="E2384" s="1"/>
    </row>
    <row r="2385" spans="4:5" x14ac:dyDescent="0.2">
      <c r="D2385" s="1"/>
      <c r="E2385" s="1"/>
    </row>
    <row r="2386" spans="4:5" x14ac:dyDescent="0.2">
      <c r="D2386" s="1"/>
      <c r="E2386" s="1"/>
    </row>
    <row r="2387" spans="4:5" x14ac:dyDescent="0.2">
      <c r="D2387" s="1"/>
      <c r="E2387" s="1"/>
    </row>
    <row r="2388" spans="4:5" x14ac:dyDescent="0.2">
      <c r="D2388" s="1"/>
      <c r="E2388" s="1"/>
    </row>
    <row r="2389" spans="4:5" x14ac:dyDescent="0.2">
      <c r="D2389" s="1"/>
      <c r="E2389" s="1"/>
    </row>
    <row r="2390" spans="4:5" x14ac:dyDescent="0.2">
      <c r="D2390" s="1"/>
      <c r="E2390" s="1"/>
    </row>
    <row r="2391" spans="4:5" x14ac:dyDescent="0.2">
      <c r="D2391" s="1"/>
      <c r="E2391" s="1"/>
    </row>
    <row r="2392" spans="4:5" x14ac:dyDescent="0.2">
      <c r="D2392" s="1"/>
      <c r="E2392" s="1"/>
    </row>
    <row r="2393" spans="4:5" x14ac:dyDescent="0.2">
      <c r="D2393" s="1"/>
      <c r="E2393" s="1"/>
    </row>
    <row r="2394" spans="4:5" x14ac:dyDescent="0.2">
      <c r="D2394" s="1"/>
      <c r="E2394" s="1"/>
    </row>
    <row r="2395" spans="4:5" x14ac:dyDescent="0.2">
      <c r="D2395" s="1"/>
      <c r="E2395" s="1"/>
    </row>
    <row r="2396" spans="4:5" x14ac:dyDescent="0.2">
      <c r="D2396" s="1"/>
      <c r="E2396" s="1"/>
    </row>
    <row r="2397" spans="4:5" x14ac:dyDescent="0.2">
      <c r="D2397" s="1"/>
      <c r="E2397" s="1"/>
    </row>
    <row r="2398" spans="4:5" x14ac:dyDescent="0.2">
      <c r="D2398" s="1"/>
      <c r="E2398" s="1"/>
    </row>
    <row r="2399" spans="4:5" x14ac:dyDescent="0.2">
      <c r="D2399" s="1"/>
      <c r="E2399" s="1"/>
    </row>
    <row r="2400" spans="4:5" x14ac:dyDescent="0.2">
      <c r="D2400" s="1"/>
      <c r="E2400" s="1"/>
    </row>
    <row r="2401" spans="4:5" x14ac:dyDescent="0.2">
      <c r="D2401" s="1"/>
      <c r="E2401" s="1"/>
    </row>
    <row r="2402" spans="4:5" x14ac:dyDescent="0.2">
      <c r="D2402" s="1"/>
      <c r="E2402" s="1"/>
    </row>
    <row r="2403" spans="4:5" x14ac:dyDescent="0.2">
      <c r="D2403" s="1"/>
      <c r="E2403" s="1"/>
    </row>
    <row r="2404" spans="4:5" x14ac:dyDescent="0.2">
      <c r="D2404" s="1"/>
      <c r="E2404" s="1"/>
    </row>
    <row r="2405" spans="4:5" x14ac:dyDescent="0.2">
      <c r="D2405" s="1"/>
      <c r="E2405" s="1"/>
    </row>
    <row r="2406" spans="4:5" x14ac:dyDescent="0.2">
      <c r="D2406" s="1"/>
      <c r="E2406" s="1"/>
    </row>
    <row r="2407" spans="4:5" x14ac:dyDescent="0.2">
      <c r="D2407" s="1"/>
      <c r="E2407" s="1"/>
    </row>
    <row r="2408" spans="4:5" x14ac:dyDescent="0.2">
      <c r="D2408" s="1"/>
      <c r="E2408" s="1"/>
    </row>
    <row r="2409" spans="4:5" x14ac:dyDescent="0.2">
      <c r="D2409" s="1"/>
      <c r="E2409" s="1"/>
    </row>
    <row r="2410" spans="4:5" x14ac:dyDescent="0.2">
      <c r="D2410" s="1"/>
      <c r="E2410" s="1"/>
    </row>
    <row r="2411" spans="4:5" x14ac:dyDescent="0.2">
      <c r="D2411" s="1"/>
      <c r="E2411" s="1"/>
    </row>
    <row r="2412" spans="4:5" x14ac:dyDescent="0.2">
      <c r="D2412" s="1"/>
      <c r="E2412" s="1"/>
    </row>
    <row r="2413" spans="4:5" x14ac:dyDescent="0.2">
      <c r="D2413" s="1"/>
      <c r="E2413" s="1"/>
    </row>
    <row r="2414" spans="4:5" x14ac:dyDescent="0.2">
      <c r="D2414" s="1"/>
      <c r="E2414" s="1"/>
    </row>
    <row r="2415" spans="4:5" x14ac:dyDescent="0.2">
      <c r="D2415" s="1"/>
      <c r="E2415" s="1"/>
    </row>
    <row r="2416" spans="4:5" x14ac:dyDescent="0.2">
      <c r="D2416" s="1"/>
      <c r="E2416" s="1"/>
    </row>
    <row r="2417" spans="4:5" x14ac:dyDescent="0.2">
      <c r="D2417" s="1"/>
      <c r="E2417" s="1"/>
    </row>
    <row r="2418" spans="4:5" x14ac:dyDescent="0.2">
      <c r="D2418" s="1"/>
      <c r="E2418" s="1"/>
    </row>
    <row r="2419" spans="4:5" x14ac:dyDescent="0.2">
      <c r="D2419" s="1"/>
      <c r="E2419" s="1"/>
    </row>
    <row r="2420" spans="4:5" x14ac:dyDescent="0.2">
      <c r="D2420" s="1"/>
      <c r="E2420" s="1"/>
    </row>
    <row r="2421" spans="4:5" x14ac:dyDescent="0.2">
      <c r="D2421" s="1"/>
      <c r="E2421" s="1"/>
    </row>
    <row r="2422" spans="4:5" x14ac:dyDescent="0.2">
      <c r="D2422" s="1"/>
      <c r="E2422" s="1"/>
    </row>
    <row r="2423" spans="4:5" x14ac:dyDescent="0.2">
      <c r="D2423" s="1"/>
      <c r="E2423" s="1"/>
    </row>
    <row r="2424" spans="4:5" x14ac:dyDescent="0.2">
      <c r="D2424" s="1"/>
      <c r="E2424" s="1"/>
    </row>
    <row r="2425" spans="4:5" x14ac:dyDescent="0.2">
      <c r="D2425" s="1"/>
      <c r="E2425" s="1"/>
    </row>
    <row r="2426" spans="4:5" x14ac:dyDescent="0.2">
      <c r="D2426" s="1"/>
      <c r="E2426" s="1"/>
    </row>
    <row r="2427" spans="4:5" x14ac:dyDescent="0.2">
      <c r="D2427" s="1"/>
      <c r="E2427" s="1"/>
    </row>
    <row r="2428" spans="4:5" x14ac:dyDescent="0.2">
      <c r="D2428" s="1"/>
      <c r="E2428" s="1"/>
    </row>
    <row r="2429" spans="4:5" x14ac:dyDescent="0.2">
      <c r="D2429" s="1"/>
      <c r="E2429" s="1"/>
    </row>
    <row r="2430" spans="4:5" x14ac:dyDescent="0.2">
      <c r="D2430" s="1"/>
      <c r="E2430" s="1"/>
    </row>
    <row r="2431" spans="4:5" x14ac:dyDescent="0.2">
      <c r="D2431" s="1"/>
      <c r="E2431" s="1"/>
    </row>
    <row r="2432" spans="4:5" x14ac:dyDescent="0.2">
      <c r="D2432" s="1"/>
      <c r="E2432" s="1"/>
    </row>
    <row r="2433" spans="4:5" x14ac:dyDescent="0.2">
      <c r="D2433" s="1"/>
      <c r="E2433" s="1"/>
    </row>
    <row r="2434" spans="4:5" x14ac:dyDescent="0.2">
      <c r="D2434" s="1"/>
      <c r="E2434" s="1"/>
    </row>
    <row r="2435" spans="4:5" x14ac:dyDescent="0.2">
      <c r="D2435" s="1"/>
      <c r="E2435" s="1"/>
    </row>
    <row r="2436" spans="4:5" x14ac:dyDescent="0.2">
      <c r="D2436" s="1"/>
      <c r="E2436" s="1"/>
    </row>
    <row r="2437" spans="4:5" x14ac:dyDescent="0.2">
      <c r="D2437" s="1"/>
      <c r="E2437" s="1"/>
    </row>
    <row r="2438" spans="4:5" x14ac:dyDescent="0.2">
      <c r="D2438" s="1"/>
      <c r="E2438" s="1"/>
    </row>
    <row r="2439" spans="4:5" x14ac:dyDescent="0.2">
      <c r="D2439" s="1"/>
      <c r="E2439" s="1"/>
    </row>
    <row r="2440" spans="4:5" x14ac:dyDescent="0.2">
      <c r="D2440" s="1"/>
      <c r="E2440" s="1"/>
    </row>
    <row r="2441" spans="4:5" x14ac:dyDescent="0.2">
      <c r="D2441" s="1"/>
      <c r="E2441" s="1"/>
    </row>
    <row r="2442" spans="4:5" x14ac:dyDescent="0.2">
      <c r="D2442" s="1"/>
      <c r="E2442" s="1"/>
    </row>
    <row r="2443" spans="4:5" x14ac:dyDescent="0.2">
      <c r="D2443" s="1"/>
      <c r="E2443" s="1"/>
    </row>
    <row r="2444" spans="4:5" x14ac:dyDescent="0.2">
      <c r="D2444" s="1"/>
      <c r="E2444" s="1"/>
    </row>
    <row r="2445" spans="4:5" x14ac:dyDescent="0.2">
      <c r="D2445" s="1"/>
      <c r="E2445" s="1"/>
    </row>
    <row r="2446" spans="4:5" x14ac:dyDescent="0.2">
      <c r="D2446" s="1"/>
      <c r="E2446" s="1"/>
    </row>
    <row r="2447" spans="4:5" x14ac:dyDescent="0.2">
      <c r="D2447" s="1"/>
      <c r="E2447" s="1"/>
    </row>
    <row r="2448" spans="4:5" x14ac:dyDescent="0.2">
      <c r="D2448" s="1"/>
      <c r="E2448" s="1"/>
    </row>
    <row r="2449" spans="4:5" x14ac:dyDescent="0.2">
      <c r="D2449" s="1"/>
      <c r="E2449" s="1"/>
    </row>
    <row r="2450" spans="4:5" x14ac:dyDescent="0.2">
      <c r="D2450" s="1"/>
      <c r="E2450" s="1"/>
    </row>
    <row r="2451" spans="4:5" x14ac:dyDescent="0.2">
      <c r="D2451" s="1"/>
      <c r="E2451" s="1"/>
    </row>
    <row r="2452" spans="4:5" x14ac:dyDescent="0.2">
      <c r="D2452" s="1"/>
      <c r="E2452" s="1"/>
    </row>
    <row r="2453" spans="4:5" x14ac:dyDescent="0.2">
      <c r="D2453" s="1"/>
      <c r="E2453" s="1"/>
    </row>
    <row r="2454" spans="4:5" x14ac:dyDescent="0.2">
      <c r="D2454" s="1"/>
      <c r="E2454" s="1"/>
    </row>
    <row r="2455" spans="4:5" x14ac:dyDescent="0.2">
      <c r="D2455" s="1"/>
      <c r="E2455" s="1"/>
    </row>
    <row r="2456" spans="4:5" x14ac:dyDescent="0.2">
      <c r="D2456" s="1"/>
      <c r="E2456" s="1"/>
    </row>
    <row r="2457" spans="4:5" x14ac:dyDescent="0.2">
      <c r="D2457" s="1"/>
      <c r="E2457" s="1"/>
    </row>
    <row r="2458" spans="4:5" x14ac:dyDescent="0.2">
      <c r="D2458" s="1"/>
      <c r="E2458" s="1"/>
    </row>
    <row r="2459" spans="4:5" x14ac:dyDescent="0.2">
      <c r="D2459" s="1"/>
      <c r="E2459" s="1"/>
    </row>
    <row r="2460" spans="4:5" x14ac:dyDescent="0.2">
      <c r="D2460" s="1"/>
      <c r="E2460" s="1"/>
    </row>
    <row r="2461" spans="4:5" x14ac:dyDescent="0.2">
      <c r="D2461" s="1"/>
      <c r="E2461" s="1"/>
    </row>
    <row r="2462" spans="4:5" x14ac:dyDescent="0.2">
      <c r="D2462" s="1"/>
      <c r="E2462" s="1"/>
    </row>
    <row r="2463" spans="4:5" x14ac:dyDescent="0.2">
      <c r="D2463" s="1"/>
      <c r="E2463" s="1"/>
    </row>
    <row r="2464" spans="4:5" x14ac:dyDescent="0.2">
      <c r="D2464" s="1"/>
      <c r="E2464" s="1"/>
    </row>
    <row r="2465" spans="4:5" x14ac:dyDescent="0.2">
      <c r="D2465" s="1"/>
      <c r="E2465" s="1"/>
    </row>
    <row r="2466" spans="4:5" x14ac:dyDescent="0.2">
      <c r="D2466" s="1"/>
      <c r="E2466" s="1"/>
    </row>
    <row r="2467" spans="4:5" x14ac:dyDescent="0.2">
      <c r="D2467" s="1"/>
      <c r="E2467" s="1"/>
    </row>
    <row r="2468" spans="4:5" x14ac:dyDescent="0.2">
      <c r="D2468" s="1"/>
      <c r="E2468" s="1"/>
    </row>
    <row r="2469" spans="4:5" x14ac:dyDescent="0.2">
      <c r="D2469" s="1"/>
      <c r="E2469" s="1"/>
    </row>
    <row r="2470" spans="4:5" x14ac:dyDescent="0.2">
      <c r="D2470" s="1"/>
      <c r="E2470" s="1"/>
    </row>
    <row r="2471" spans="4:5" x14ac:dyDescent="0.2">
      <c r="D2471" s="1"/>
      <c r="E2471" s="1"/>
    </row>
    <row r="2472" spans="4:5" x14ac:dyDescent="0.2">
      <c r="D2472" s="1"/>
      <c r="E2472" s="1"/>
    </row>
    <row r="2473" spans="4:5" x14ac:dyDescent="0.2">
      <c r="D2473" s="1"/>
      <c r="E2473" s="1"/>
    </row>
    <row r="2474" spans="4:5" x14ac:dyDescent="0.2">
      <c r="D2474" s="1"/>
      <c r="E2474" s="1"/>
    </row>
    <row r="2475" spans="4:5" x14ac:dyDescent="0.2">
      <c r="D2475" s="1"/>
      <c r="E2475" s="1"/>
    </row>
    <row r="2476" spans="4:5" x14ac:dyDescent="0.2">
      <c r="D2476" s="1"/>
      <c r="E2476" s="1"/>
    </row>
    <row r="2477" spans="4:5" x14ac:dyDescent="0.2">
      <c r="D2477" s="1"/>
      <c r="E2477" s="1"/>
    </row>
    <row r="2478" spans="4:5" x14ac:dyDescent="0.2">
      <c r="D2478" s="1"/>
      <c r="E2478" s="1"/>
    </row>
    <row r="2479" spans="4:5" x14ac:dyDescent="0.2">
      <c r="D2479" s="1"/>
      <c r="E2479" s="1"/>
    </row>
    <row r="2480" spans="4:5" x14ac:dyDescent="0.2">
      <c r="D2480" s="1"/>
      <c r="E2480" s="1"/>
    </row>
    <row r="2481" spans="4:5" x14ac:dyDescent="0.2">
      <c r="D2481" s="1"/>
      <c r="E2481" s="1"/>
    </row>
    <row r="2482" spans="4:5" x14ac:dyDescent="0.2">
      <c r="D2482" s="1"/>
      <c r="E2482" s="1"/>
    </row>
    <row r="2483" spans="4:5" x14ac:dyDescent="0.2">
      <c r="D2483" s="1"/>
      <c r="E2483" s="1"/>
    </row>
    <row r="2484" spans="4:5" x14ac:dyDescent="0.2">
      <c r="D2484" s="1"/>
      <c r="E2484" s="1"/>
    </row>
    <row r="2485" spans="4:5" x14ac:dyDescent="0.2">
      <c r="D2485" s="1"/>
      <c r="E2485" s="1"/>
    </row>
    <row r="2486" spans="4:5" x14ac:dyDescent="0.2">
      <c r="D2486" s="1"/>
      <c r="E2486" s="1"/>
    </row>
    <row r="2487" spans="4:5" x14ac:dyDescent="0.2">
      <c r="D2487" s="1"/>
      <c r="E2487" s="1"/>
    </row>
    <row r="2488" spans="4:5" x14ac:dyDescent="0.2">
      <c r="D2488" s="1"/>
      <c r="E2488" s="1"/>
    </row>
    <row r="2489" spans="4:5" x14ac:dyDescent="0.2">
      <c r="D2489" s="1"/>
      <c r="E2489" s="1"/>
    </row>
    <row r="2490" spans="4:5" x14ac:dyDescent="0.2">
      <c r="D2490" s="1"/>
      <c r="E2490" s="1"/>
    </row>
    <row r="2491" spans="4:5" x14ac:dyDescent="0.2">
      <c r="D2491" s="1"/>
      <c r="E2491" s="1"/>
    </row>
    <row r="2492" spans="4:5" x14ac:dyDescent="0.2">
      <c r="D2492" s="1"/>
      <c r="E2492" s="1"/>
    </row>
    <row r="2493" spans="4:5" x14ac:dyDescent="0.2">
      <c r="D2493" s="1"/>
      <c r="E2493" s="1"/>
    </row>
    <row r="2494" spans="4:5" x14ac:dyDescent="0.2">
      <c r="D2494" s="1"/>
      <c r="E2494" s="1"/>
    </row>
    <row r="2495" spans="4:5" x14ac:dyDescent="0.2">
      <c r="D2495" s="1"/>
      <c r="E2495" s="1"/>
    </row>
    <row r="2496" spans="4:5" x14ac:dyDescent="0.2">
      <c r="D2496" s="1"/>
      <c r="E2496" s="1"/>
    </row>
    <row r="2497" spans="4:5" x14ac:dyDescent="0.2">
      <c r="D2497" s="1"/>
      <c r="E2497" s="1"/>
    </row>
    <row r="2498" spans="4:5" x14ac:dyDescent="0.2">
      <c r="D2498" s="1"/>
      <c r="E2498" s="1"/>
    </row>
    <row r="2499" spans="4:5" x14ac:dyDescent="0.2">
      <c r="D2499" s="1"/>
      <c r="E2499" s="1"/>
    </row>
    <row r="2500" spans="4:5" x14ac:dyDescent="0.2">
      <c r="D2500" s="1"/>
      <c r="E2500" s="1"/>
    </row>
    <row r="2501" spans="4:5" x14ac:dyDescent="0.2">
      <c r="D2501" s="1"/>
      <c r="E2501" s="1"/>
    </row>
    <row r="2502" spans="4:5" x14ac:dyDescent="0.2">
      <c r="D2502" s="1"/>
      <c r="E2502" s="1"/>
    </row>
    <row r="2503" spans="4:5" x14ac:dyDescent="0.2">
      <c r="D2503" s="1"/>
      <c r="E2503" s="1"/>
    </row>
    <row r="2504" spans="4:5" x14ac:dyDescent="0.2">
      <c r="D2504" s="1"/>
      <c r="E2504" s="1"/>
    </row>
    <row r="2505" spans="4:5" x14ac:dyDescent="0.2">
      <c r="D2505" s="1"/>
      <c r="E2505" s="1"/>
    </row>
    <row r="2506" spans="4:5" x14ac:dyDescent="0.2">
      <c r="D2506" s="1"/>
      <c r="E2506" s="1"/>
    </row>
    <row r="2507" spans="4:5" x14ac:dyDescent="0.2">
      <c r="D2507" s="1"/>
      <c r="E2507" s="1"/>
    </row>
    <row r="2508" spans="4:5" x14ac:dyDescent="0.2">
      <c r="D2508" s="1"/>
      <c r="E2508" s="1"/>
    </row>
    <row r="2509" spans="4:5" x14ac:dyDescent="0.2">
      <c r="D2509" s="1"/>
      <c r="E2509" s="1"/>
    </row>
    <row r="2510" spans="4:5" x14ac:dyDescent="0.2">
      <c r="D2510" s="1"/>
      <c r="E2510" s="1"/>
    </row>
    <row r="2511" spans="4:5" x14ac:dyDescent="0.2">
      <c r="D2511" s="1"/>
      <c r="E2511" s="1"/>
    </row>
    <row r="2512" spans="4:5" x14ac:dyDescent="0.2">
      <c r="D2512" s="1"/>
      <c r="E2512" s="1"/>
    </row>
    <row r="2513" spans="4:5" x14ac:dyDescent="0.2">
      <c r="D2513" s="1"/>
      <c r="E2513" s="1"/>
    </row>
    <row r="2514" spans="4:5" x14ac:dyDescent="0.2">
      <c r="D2514" s="1"/>
      <c r="E2514" s="1"/>
    </row>
    <row r="2515" spans="4:5" x14ac:dyDescent="0.2">
      <c r="D2515" s="1"/>
      <c r="E2515" s="1"/>
    </row>
    <row r="2516" spans="4:5" x14ac:dyDescent="0.2">
      <c r="D2516" s="1"/>
      <c r="E2516" s="1"/>
    </row>
    <row r="2517" spans="4:5" x14ac:dyDescent="0.2">
      <c r="D2517" s="1"/>
      <c r="E2517" s="1"/>
    </row>
    <row r="2518" spans="4:5" x14ac:dyDescent="0.2">
      <c r="D2518" s="1"/>
      <c r="E2518" s="1"/>
    </row>
    <row r="2519" spans="4:5" x14ac:dyDescent="0.2">
      <c r="D2519" s="1"/>
      <c r="E2519" s="1"/>
    </row>
    <row r="2520" spans="4:5" x14ac:dyDescent="0.2">
      <c r="D2520" s="1"/>
      <c r="E2520" s="1"/>
    </row>
    <row r="2521" spans="4:5" x14ac:dyDescent="0.2">
      <c r="D2521" s="1"/>
      <c r="E2521" s="1"/>
    </row>
    <row r="2522" spans="4:5" x14ac:dyDescent="0.2">
      <c r="D2522" s="1"/>
      <c r="E2522" s="1"/>
    </row>
    <row r="2523" spans="4:5" x14ac:dyDescent="0.2">
      <c r="D2523" s="1"/>
      <c r="E2523" s="1"/>
    </row>
    <row r="2524" spans="4:5" x14ac:dyDescent="0.2">
      <c r="D2524" s="1"/>
      <c r="E2524" s="1"/>
    </row>
    <row r="2525" spans="4:5" x14ac:dyDescent="0.2">
      <c r="D2525" s="1"/>
      <c r="E2525" s="1"/>
    </row>
    <row r="2526" spans="4:5" x14ac:dyDescent="0.2">
      <c r="D2526" s="1"/>
      <c r="E2526" s="1"/>
    </row>
    <row r="2527" spans="4:5" x14ac:dyDescent="0.2">
      <c r="D2527" s="1"/>
      <c r="E2527" s="1"/>
    </row>
    <row r="2528" spans="4:5" x14ac:dyDescent="0.2">
      <c r="D2528" s="1"/>
      <c r="E2528" s="1"/>
    </row>
    <row r="2529" spans="4:5" x14ac:dyDescent="0.2">
      <c r="D2529" s="1"/>
      <c r="E2529" s="1"/>
    </row>
    <row r="2530" spans="4:5" x14ac:dyDescent="0.2">
      <c r="D2530" s="1"/>
      <c r="E2530" s="1"/>
    </row>
    <row r="2531" spans="4:5" x14ac:dyDescent="0.2">
      <c r="D2531" s="1"/>
      <c r="E2531" s="1"/>
    </row>
    <row r="2532" spans="4:5" x14ac:dyDescent="0.2">
      <c r="D2532" s="1"/>
      <c r="E2532" s="1"/>
    </row>
    <row r="2533" spans="4:5" x14ac:dyDescent="0.2">
      <c r="D2533" s="1"/>
      <c r="E2533" s="1"/>
    </row>
    <row r="2534" spans="4:5" x14ac:dyDescent="0.2">
      <c r="D2534" s="1"/>
      <c r="E2534" s="1"/>
    </row>
    <row r="2535" spans="4:5" x14ac:dyDescent="0.2">
      <c r="D2535" s="1"/>
      <c r="E2535" s="1"/>
    </row>
    <row r="2536" spans="4:5" x14ac:dyDescent="0.2">
      <c r="D2536" s="1"/>
      <c r="E2536" s="1"/>
    </row>
    <row r="2537" spans="4:5" x14ac:dyDescent="0.2">
      <c r="D2537" s="1"/>
      <c r="E2537" s="1"/>
    </row>
    <row r="2538" spans="4:5" x14ac:dyDescent="0.2">
      <c r="D2538" s="1"/>
      <c r="E2538" s="1"/>
    </row>
    <row r="2539" spans="4:5" x14ac:dyDescent="0.2">
      <c r="D2539" s="1"/>
      <c r="E2539" s="1"/>
    </row>
    <row r="2540" spans="4:5" x14ac:dyDescent="0.2">
      <c r="D2540" s="1"/>
      <c r="E2540" s="1"/>
    </row>
    <row r="2541" spans="4:5" x14ac:dyDescent="0.2">
      <c r="D2541" s="1"/>
      <c r="E2541" s="1"/>
    </row>
    <row r="2542" spans="4:5" x14ac:dyDescent="0.2">
      <c r="D2542" s="1"/>
      <c r="E2542" s="1"/>
    </row>
    <row r="2543" spans="4:5" x14ac:dyDescent="0.2">
      <c r="D2543" s="1"/>
      <c r="E2543" s="1"/>
    </row>
    <row r="2544" spans="4:5" x14ac:dyDescent="0.2">
      <c r="D2544" s="1"/>
      <c r="E2544" s="1"/>
    </row>
    <row r="2545" spans="4:5" x14ac:dyDescent="0.2">
      <c r="D2545" s="1"/>
      <c r="E2545" s="1"/>
    </row>
    <row r="2546" spans="4:5" x14ac:dyDescent="0.2">
      <c r="D2546" s="1"/>
      <c r="E2546" s="1"/>
    </row>
    <row r="2547" spans="4:5" x14ac:dyDescent="0.2">
      <c r="D2547" s="1"/>
      <c r="E2547" s="1"/>
    </row>
    <row r="2548" spans="4:5" x14ac:dyDescent="0.2">
      <c r="D2548" s="1"/>
      <c r="E2548" s="1"/>
    </row>
    <row r="2549" spans="4:5" x14ac:dyDescent="0.2">
      <c r="D2549" s="1"/>
      <c r="E2549" s="1"/>
    </row>
    <row r="2550" spans="4:5" x14ac:dyDescent="0.2">
      <c r="D2550" s="1"/>
      <c r="E2550" s="1"/>
    </row>
    <row r="2551" spans="4:5" x14ac:dyDescent="0.2">
      <c r="D2551" s="1"/>
      <c r="E2551" s="1"/>
    </row>
    <row r="2552" spans="4:5" x14ac:dyDescent="0.2">
      <c r="D2552" s="1"/>
      <c r="E2552" s="1"/>
    </row>
    <row r="2553" spans="4:5" x14ac:dyDescent="0.2">
      <c r="D2553" s="1"/>
      <c r="E2553" s="1"/>
    </row>
    <row r="2554" spans="4:5" x14ac:dyDescent="0.2">
      <c r="D2554" s="1"/>
      <c r="E2554" s="1"/>
    </row>
    <row r="2555" spans="4:5" x14ac:dyDescent="0.2">
      <c r="D2555" s="1"/>
      <c r="E2555" s="1"/>
    </row>
    <row r="2556" spans="4:5" x14ac:dyDescent="0.2">
      <c r="D2556" s="1"/>
      <c r="E2556" s="1"/>
    </row>
    <row r="2557" spans="4:5" x14ac:dyDescent="0.2">
      <c r="D2557" s="1"/>
      <c r="E2557" s="1"/>
    </row>
    <row r="2558" spans="4:5" x14ac:dyDescent="0.2">
      <c r="D2558" s="1"/>
      <c r="E2558" s="1"/>
    </row>
    <row r="2559" spans="4:5" x14ac:dyDescent="0.2">
      <c r="D2559" s="1"/>
      <c r="E2559" s="1"/>
    </row>
    <row r="2560" spans="4:5" x14ac:dyDescent="0.2">
      <c r="D2560" s="1"/>
      <c r="E2560" s="1"/>
    </row>
    <row r="2561" spans="4:5" x14ac:dyDescent="0.2">
      <c r="D2561" s="1"/>
      <c r="E2561" s="1"/>
    </row>
    <row r="2562" spans="4:5" x14ac:dyDescent="0.2">
      <c r="D2562" s="1"/>
      <c r="E2562" s="1"/>
    </row>
    <row r="2563" spans="4:5" x14ac:dyDescent="0.2">
      <c r="D2563" s="1"/>
      <c r="E2563" s="1"/>
    </row>
    <row r="2564" spans="4:5" x14ac:dyDescent="0.2">
      <c r="D2564" s="1"/>
      <c r="E2564" s="1"/>
    </row>
    <row r="2565" spans="4:5" x14ac:dyDescent="0.2">
      <c r="D2565" s="1"/>
      <c r="E2565" s="1"/>
    </row>
    <row r="2566" spans="4:5" x14ac:dyDescent="0.2">
      <c r="D2566" s="1"/>
      <c r="E2566" s="1"/>
    </row>
    <row r="2567" spans="4:5" x14ac:dyDescent="0.2">
      <c r="D2567" s="1"/>
      <c r="E2567" s="1"/>
    </row>
    <row r="2568" spans="4:5" x14ac:dyDescent="0.2">
      <c r="D2568" s="1"/>
      <c r="E2568" s="1"/>
    </row>
    <row r="2569" spans="4:5" x14ac:dyDescent="0.2">
      <c r="D2569" s="1"/>
      <c r="E2569" s="1"/>
    </row>
    <row r="2570" spans="4:5" x14ac:dyDescent="0.2">
      <c r="D2570" s="1"/>
      <c r="E2570" s="1"/>
    </row>
    <row r="2571" spans="4:5" x14ac:dyDescent="0.2">
      <c r="D2571" s="1"/>
      <c r="E2571" s="1"/>
    </row>
    <row r="2572" spans="4:5" x14ac:dyDescent="0.2">
      <c r="D2572" s="1"/>
      <c r="E2572" s="1"/>
    </row>
    <row r="2573" spans="4:5" x14ac:dyDescent="0.2">
      <c r="D2573" s="1"/>
      <c r="E2573" s="1"/>
    </row>
    <row r="2574" spans="4:5" x14ac:dyDescent="0.2">
      <c r="D2574" s="1"/>
      <c r="E2574" s="1"/>
    </row>
    <row r="2575" spans="4:5" x14ac:dyDescent="0.2">
      <c r="D2575" s="1"/>
      <c r="E2575" s="1"/>
    </row>
    <row r="2576" spans="4:5" x14ac:dyDescent="0.2">
      <c r="D2576" s="1"/>
      <c r="E2576" s="1"/>
    </row>
    <row r="2577" spans="4:5" x14ac:dyDescent="0.2">
      <c r="D2577" s="1"/>
      <c r="E2577" s="1"/>
    </row>
    <row r="2578" spans="4:5" x14ac:dyDescent="0.2">
      <c r="D2578" s="1"/>
      <c r="E2578" s="1"/>
    </row>
    <row r="2579" spans="4:5" x14ac:dyDescent="0.2">
      <c r="D2579" s="1"/>
      <c r="E2579" s="1"/>
    </row>
    <row r="2580" spans="4:5" x14ac:dyDescent="0.2">
      <c r="D2580" s="1"/>
      <c r="E2580" s="1"/>
    </row>
    <row r="2581" spans="4:5" x14ac:dyDescent="0.2">
      <c r="D2581" s="1"/>
      <c r="E2581" s="1"/>
    </row>
    <row r="2582" spans="4:5" x14ac:dyDescent="0.2">
      <c r="D2582" s="1"/>
      <c r="E2582" s="1"/>
    </row>
    <row r="2583" spans="4:5" x14ac:dyDescent="0.2">
      <c r="D2583" s="1"/>
      <c r="E2583" s="1"/>
    </row>
    <row r="2584" spans="4:5" x14ac:dyDescent="0.2">
      <c r="D2584" s="1"/>
      <c r="E2584" s="1"/>
    </row>
    <row r="2585" spans="4:5" x14ac:dyDescent="0.2">
      <c r="D2585" s="1"/>
      <c r="E2585" s="1"/>
    </row>
    <row r="2586" spans="4:5" x14ac:dyDescent="0.2">
      <c r="D2586" s="1"/>
      <c r="E2586" s="1"/>
    </row>
    <row r="2587" spans="4:5" x14ac:dyDescent="0.2">
      <c r="D2587" s="1"/>
      <c r="E2587" s="1"/>
    </row>
    <row r="2588" spans="4:5" x14ac:dyDescent="0.2">
      <c r="D2588" s="1"/>
      <c r="E2588" s="1"/>
    </row>
    <row r="2589" spans="4:5" x14ac:dyDescent="0.2">
      <c r="D2589" s="1"/>
      <c r="E2589" s="1"/>
    </row>
    <row r="2590" spans="4:5" x14ac:dyDescent="0.2">
      <c r="D2590" s="1"/>
      <c r="E2590" s="1"/>
    </row>
    <row r="2591" spans="4:5" x14ac:dyDescent="0.2">
      <c r="D2591" s="1"/>
      <c r="E2591" s="1"/>
    </row>
    <row r="2592" spans="4:5" x14ac:dyDescent="0.2">
      <c r="D2592" s="1"/>
      <c r="E2592" s="1"/>
    </row>
    <row r="2593" spans="4:5" x14ac:dyDescent="0.2">
      <c r="D2593" s="1"/>
      <c r="E2593" s="1"/>
    </row>
    <row r="2594" spans="4:5" x14ac:dyDescent="0.2">
      <c r="D2594" s="1"/>
      <c r="E2594" s="1"/>
    </row>
    <row r="2595" spans="4:5" x14ac:dyDescent="0.2">
      <c r="D2595" s="1"/>
      <c r="E2595" s="1"/>
    </row>
    <row r="2596" spans="4:5" x14ac:dyDescent="0.2">
      <c r="D2596" s="1"/>
      <c r="E2596" s="1"/>
    </row>
    <row r="2597" spans="4:5" x14ac:dyDescent="0.2">
      <c r="D2597" s="1"/>
      <c r="E2597" s="1"/>
    </row>
    <row r="2598" spans="4:5" x14ac:dyDescent="0.2">
      <c r="D2598" s="1"/>
      <c r="E2598" s="1"/>
    </row>
    <row r="2599" spans="4:5" x14ac:dyDescent="0.2">
      <c r="D2599" s="1"/>
      <c r="E2599" s="1"/>
    </row>
    <row r="2600" spans="4:5" x14ac:dyDescent="0.2">
      <c r="D2600" s="1"/>
      <c r="E2600" s="1"/>
    </row>
    <row r="2601" spans="4:5" x14ac:dyDescent="0.2">
      <c r="D2601" s="1"/>
      <c r="E2601" s="1"/>
    </row>
    <row r="2602" spans="4:5" x14ac:dyDescent="0.2">
      <c r="D2602" s="1"/>
      <c r="E2602" s="1"/>
    </row>
    <row r="2603" spans="4:5" x14ac:dyDescent="0.2">
      <c r="D2603" s="1"/>
      <c r="E2603" s="1"/>
    </row>
    <row r="2604" spans="4:5" x14ac:dyDescent="0.2">
      <c r="D2604" s="1"/>
      <c r="E2604" s="1"/>
    </row>
    <row r="2605" spans="4:5" x14ac:dyDescent="0.2">
      <c r="D2605" s="1"/>
      <c r="E2605" s="1"/>
    </row>
    <row r="2606" spans="4:5" x14ac:dyDescent="0.2">
      <c r="D2606" s="1"/>
      <c r="E2606" s="1"/>
    </row>
    <row r="2607" spans="4:5" x14ac:dyDescent="0.2">
      <c r="D2607" s="1"/>
      <c r="E2607" s="1"/>
    </row>
    <row r="2608" spans="4:5" x14ac:dyDescent="0.2">
      <c r="D2608" s="1"/>
      <c r="E2608" s="1"/>
    </row>
    <row r="2609" spans="4:5" x14ac:dyDescent="0.2">
      <c r="D2609" s="1"/>
      <c r="E2609" s="1"/>
    </row>
    <row r="2610" spans="4:5" x14ac:dyDescent="0.2">
      <c r="D2610" s="1"/>
      <c r="E2610" s="1"/>
    </row>
    <row r="2611" spans="4:5" x14ac:dyDescent="0.2">
      <c r="D2611" s="1"/>
      <c r="E2611" s="1"/>
    </row>
    <row r="2612" spans="4:5" x14ac:dyDescent="0.2">
      <c r="D2612" s="1"/>
      <c r="E2612" s="1"/>
    </row>
    <row r="2613" spans="4:5" x14ac:dyDescent="0.2">
      <c r="D2613" s="1"/>
      <c r="E2613" s="1"/>
    </row>
    <row r="2614" spans="4:5" x14ac:dyDescent="0.2">
      <c r="D2614" s="1"/>
      <c r="E2614" s="1"/>
    </row>
    <row r="2615" spans="4:5" x14ac:dyDescent="0.2">
      <c r="D2615" s="1"/>
      <c r="E2615" s="1"/>
    </row>
    <row r="2616" spans="4:5" x14ac:dyDescent="0.2">
      <c r="D2616" s="1"/>
      <c r="E2616" s="1"/>
    </row>
    <row r="2617" spans="4:5" x14ac:dyDescent="0.2">
      <c r="D2617" s="1"/>
      <c r="E2617" s="1"/>
    </row>
    <row r="2618" spans="4:5" x14ac:dyDescent="0.2">
      <c r="D2618" s="1"/>
      <c r="E2618" s="1"/>
    </row>
    <row r="2619" spans="4:5" x14ac:dyDescent="0.2">
      <c r="D2619" s="1"/>
      <c r="E2619" s="1"/>
    </row>
    <row r="2620" spans="4:5" x14ac:dyDescent="0.2">
      <c r="D2620" s="1"/>
      <c r="E2620" s="1"/>
    </row>
    <row r="2621" spans="4:5" x14ac:dyDescent="0.2">
      <c r="D2621" s="1"/>
      <c r="E2621" s="1"/>
    </row>
    <row r="2622" spans="4:5" x14ac:dyDescent="0.2">
      <c r="D2622" s="1"/>
      <c r="E2622" s="1"/>
    </row>
    <row r="2623" spans="4:5" x14ac:dyDescent="0.2">
      <c r="D2623" s="1"/>
      <c r="E2623" s="1"/>
    </row>
    <row r="2624" spans="4:5" x14ac:dyDescent="0.2">
      <c r="D2624" s="1"/>
      <c r="E2624" s="1"/>
    </row>
    <row r="2625" spans="4:5" x14ac:dyDescent="0.2">
      <c r="D2625" s="1"/>
      <c r="E2625" s="1"/>
    </row>
    <row r="2626" spans="4:5" x14ac:dyDescent="0.2">
      <c r="D2626" s="1"/>
      <c r="E2626" s="1"/>
    </row>
    <row r="2627" spans="4:5" x14ac:dyDescent="0.2">
      <c r="D2627" s="1"/>
      <c r="E2627" s="1"/>
    </row>
    <row r="2628" spans="4:5" x14ac:dyDescent="0.2">
      <c r="D2628" s="1"/>
      <c r="E2628" s="1"/>
    </row>
    <row r="2629" spans="4:5" x14ac:dyDescent="0.2">
      <c r="D2629" s="1"/>
      <c r="E2629" s="1"/>
    </row>
    <row r="2630" spans="4:5" x14ac:dyDescent="0.2">
      <c r="D2630" s="1"/>
      <c r="E2630" s="1"/>
    </row>
    <row r="2631" spans="4:5" x14ac:dyDescent="0.2">
      <c r="D2631" s="1"/>
      <c r="E2631" s="1"/>
    </row>
    <row r="2632" spans="4:5" x14ac:dyDescent="0.2">
      <c r="D2632" s="1"/>
      <c r="E2632" s="1"/>
    </row>
    <row r="2633" spans="4:5" x14ac:dyDescent="0.2">
      <c r="D2633" s="1"/>
      <c r="E2633" s="1"/>
    </row>
    <row r="2634" spans="4:5" x14ac:dyDescent="0.2">
      <c r="D2634" s="1"/>
      <c r="E2634" s="1"/>
    </row>
    <row r="2635" spans="4:5" x14ac:dyDescent="0.2">
      <c r="D2635" s="1"/>
      <c r="E2635" s="1"/>
    </row>
    <row r="2636" spans="4:5" x14ac:dyDescent="0.2">
      <c r="D2636" s="1"/>
      <c r="E2636" s="1"/>
    </row>
    <row r="2637" spans="4:5" x14ac:dyDescent="0.2">
      <c r="D2637" s="1"/>
      <c r="E2637" s="1"/>
    </row>
    <row r="2638" spans="4:5" x14ac:dyDescent="0.2">
      <c r="D2638" s="1"/>
      <c r="E2638" s="1"/>
    </row>
    <row r="2639" spans="4:5" x14ac:dyDescent="0.2">
      <c r="D2639" s="1"/>
      <c r="E2639" s="1"/>
    </row>
    <row r="2640" spans="4:5" x14ac:dyDescent="0.2">
      <c r="D2640" s="1"/>
      <c r="E2640" s="1"/>
    </row>
    <row r="2641" spans="4:5" x14ac:dyDescent="0.2">
      <c r="D2641" s="1"/>
      <c r="E2641" s="1"/>
    </row>
    <row r="2642" spans="4:5" x14ac:dyDescent="0.2">
      <c r="D2642" s="1"/>
      <c r="E2642" s="1"/>
    </row>
    <row r="2643" spans="4:5" x14ac:dyDescent="0.2">
      <c r="D2643" s="1"/>
      <c r="E2643" s="1"/>
    </row>
    <row r="2644" spans="4:5" x14ac:dyDescent="0.2">
      <c r="D2644" s="1"/>
      <c r="E2644" s="1"/>
    </row>
    <row r="2645" spans="4:5" x14ac:dyDescent="0.2">
      <c r="D2645" s="1"/>
      <c r="E2645" s="1"/>
    </row>
    <row r="2646" spans="4:5" x14ac:dyDescent="0.2">
      <c r="D2646" s="1"/>
      <c r="E2646" s="1"/>
    </row>
    <row r="2647" spans="4:5" x14ac:dyDescent="0.2">
      <c r="D2647" s="1"/>
      <c r="E2647" s="1"/>
    </row>
    <row r="2648" spans="4:5" x14ac:dyDescent="0.2">
      <c r="D2648" s="1"/>
      <c r="E2648" s="1"/>
    </row>
    <row r="2649" spans="4:5" x14ac:dyDescent="0.2">
      <c r="D2649" s="1"/>
      <c r="E2649" s="1"/>
    </row>
    <row r="2650" spans="4:5" x14ac:dyDescent="0.2">
      <c r="D2650" s="1"/>
      <c r="E2650" s="1"/>
    </row>
    <row r="2651" spans="4:5" x14ac:dyDescent="0.2">
      <c r="D2651" s="1"/>
      <c r="E2651" s="1"/>
    </row>
    <row r="2652" spans="4:5" x14ac:dyDescent="0.2">
      <c r="D2652" s="1"/>
      <c r="E2652" s="1"/>
    </row>
    <row r="2653" spans="4:5" x14ac:dyDescent="0.2">
      <c r="D2653" s="1"/>
      <c r="E2653" s="1"/>
    </row>
    <row r="2654" spans="4:5" x14ac:dyDescent="0.2">
      <c r="D2654" s="1"/>
      <c r="E2654" s="1"/>
    </row>
    <row r="2655" spans="4:5" x14ac:dyDescent="0.2">
      <c r="D2655" s="1"/>
      <c r="E2655" s="1"/>
    </row>
    <row r="2656" spans="4:5" x14ac:dyDescent="0.2">
      <c r="D2656" s="1"/>
      <c r="E2656" s="1"/>
    </row>
    <row r="2657" spans="4:5" x14ac:dyDescent="0.2">
      <c r="D2657" s="1"/>
      <c r="E2657" s="1"/>
    </row>
    <row r="2658" spans="4:5" x14ac:dyDescent="0.2">
      <c r="D2658" s="1"/>
      <c r="E2658" s="1"/>
    </row>
    <row r="2659" spans="4:5" x14ac:dyDescent="0.2">
      <c r="D2659" s="1"/>
      <c r="E2659" s="1"/>
    </row>
    <row r="2660" spans="4:5" x14ac:dyDescent="0.2">
      <c r="D2660" s="1"/>
      <c r="E2660" s="1"/>
    </row>
    <row r="2661" spans="4:5" x14ac:dyDescent="0.2">
      <c r="D2661" s="1"/>
      <c r="E2661" s="1"/>
    </row>
    <row r="2662" spans="4:5" x14ac:dyDescent="0.2">
      <c r="D2662" s="1"/>
      <c r="E2662" s="1"/>
    </row>
    <row r="2663" spans="4:5" x14ac:dyDescent="0.2">
      <c r="D2663" s="1"/>
      <c r="E2663" s="1"/>
    </row>
    <row r="2664" spans="4:5" x14ac:dyDescent="0.2">
      <c r="D2664" s="1"/>
      <c r="E2664" s="1"/>
    </row>
    <row r="2665" spans="4:5" x14ac:dyDescent="0.2">
      <c r="D2665" s="1"/>
      <c r="E2665" s="1"/>
    </row>
    <row r="2666" spans="4:5" x14ac:dyDescent="0.2">
      <c r="D2666" s="1"/>
      <c r="E2666" s="1"/>
    </row>
    <row r="2667" spans="4:5" x14ac:dyDescent="0.2">
      <c r="D2667" s="1"/>
      <c r="E2667" s="1"/>
    </row>
    <row r="2668" spans="4:5" x14ac:dyDescent="0.2">
      <c r="D2668" s="1"/>
      <c r="E2668" s="1"/>
    </row>
    <row r="2669" spans="4:5" x14ac:dyDescent="0.2">
      <c r="D2669" s="1"/>
      <c r="E2669" s="1"/>
    </row>
    <row r="2670" spans="4:5" x14ac:dyDescent="0.2">
      <c r="D2670" s="1"/>
      <c r="E2670" s="1"/>
    </row>
    <row r="2671" spans="4:5" x14ac:dyDescent="0.2">
      <c r="D2671" s="1"/>
      <c r="E2671" s="1"/>
    </row>
    <row r="2672" spans="4:5" x14ac:dyDescent="0.2">
      <c r="D2672" s="1"/>
      <c r="E2672" s="1"/>
    </row>
    <row r="2673" spans="4:5" x14ac:dyDescent="0.2">
      <c r="D2673" s="1"/>
      <c r="E2673" s="1"/>
    </row>
    <row r="2674" spans="4:5" x14ac:dyDescent="0.2">
      <c r="D2674" s="1"/>
      <c r="E2674" s="1"/>
    </row>
    <row r="2675" spans="4:5" x14ac:dyDescent="0.2">
      <c r="D2675" s="1"/>
      <c r="E2675" s="1"/>
    </row>
    <row r="2676" spans="4:5" x14ac:dyDescent="0.2">
      <c r="D2676" s="1"/>
      <c r="E2676" s="1"/>
    </row>
    <row r="2677" spans="4:5" x14ac:dyDescent="0.2">
      <c r="D2677" s="1"/>
      <c r="E2677" s="1"/>
    </row>
    <row r="2678" spans="4:5" x14ac:dyDescent="0.2">
      <c r="D2678" s="1"/>
      <c r="E2678" s="1"/>
    </row>
    <row r="2679" spans="4:5" x14ac:dyDescent="0.2">
      <c r="D2679" s="1"/>
      <c r="E2679" s="1"/>
    </row>
    <row r="2680" spans="4:5" x14ac:dyDescent="0.2">
      <c r="D2680" s="1"/>
      <c r="E2680" s="1"/>
    </row>
    <row r="2681" spans="4:5" x14ac:dyDescent="0.2">
      <c r="D2681" s="1"/>
      <c r="E2681" s="1"/>
    </row>
    <row r="2682" spans="4:5" x14ac:dyDescent="0.2">
      <c r="D2682" s="1"/>
      <c r="E2682" s="1"/>
    </row>
    <row r="2683" spans="4:5" x14ac:dyDescent="0.2">
      <c r="D2683" s="1"/>
      <c r="E2683" s="1"/>
    </row>
    <row r="2684" spans="4:5" x14ac:dyDescent="0.2">
      <c r="D2684" s="1"/>
      <c r="E2684" s="1"/>
    </row>
    <row r="2685" spans="4:5" x14ac:dyDescent="0.2">
      <c r="D2685" s="1"/>
      <c r="E2685" s="1"/>
    </row>
    <row r="2686" spans="4:5" x14ac:dyDescent="0.2">
      <c r="D2686" s="1"/>
      <c r="E2686" s="1"/>
    </row>
    <row r="2687" spans="4:5" x14ac:dyDescent="0.2">
      <c r="D2687" s="1"/>
      <c r="E2687" s="1"/>
    </row>
    <row r="2688" spans="4:5" x14ac:dyDescent="0.2">
      <c r="D2688" s="1"/>
      <c r="E2688" s="1"/>
    </row>
    <row r="2689" spans="4:5" x14ac:dyDescent="0.2">
      <c r="D2689" s="1"/>
      <c r="E2689" s="1"/>
    </row>
    <row r="2690" spans="4:5" x14ac:dyDescent="0.2">
      <c r="D2690" s="1"/>
      <c r="E2690" s="1"/>
    </row>
    <row r="2691" spans="4:5" x14ac:dyDescent="0.2">
      <c r="D2691" s="1"/>
      <c r="E2691" s="1"/>
    </row>
    <row r="2692" spans="4:5" x14ac:dyDescent="0.2">
      <c r="D2692" s="1"/>
      <c r="E2692" s="1"/>
    </row>
    <row r="2693" spans="4:5" x14ac:dyDescent="0.2">
      <c r="D2693" s="1"/>
      <c r="E2693" s="1"/>
    </row>
    <row r="2694" spans="4:5" x14ac:dyDescent="0.2">
      <c r="D2694" s="1"/>
      <c r="E2694" s="1"/>
    </row>
    <row r="2695" spans="4:5" x14ac:dyDescent="0.2">
      <c r="D2695" s="1"/>
      <c r="E2695" s="1"/>
    </row>
    <row r="2696" spans="4:5" x14ac:dyDescent="0.2">
      <c r="D2696" s="1"/>
      <c r="E2696" s="1"/>
    </row>
    <row r="2697" spans="4:5" x14ac:dyDescent="0.2">
      <c r="D2697" s="1"/>
      <c r="E2697" s="1"/>
    </row>
    <row r="2698" spans="4:5" x14ac:dyDescent="0.2">
      <c r="D2698" s="1"/>
      <c r="E2698" s="1"/>
    </row>
    <row r="2699" spans="4:5" x14ac:dyDescent="0.2">
      <c r="D2699" s="1"/>
      <c r="E2699" s="1"/>
    </row>
    <row r="2700" spans="4:5" x14ac:dyDescent="0.2">
      <c r="D2700" s="1"/>
      <c r="E2700" s="1"/>
    </row>
    <row r="2701" spans="4:5" x14ac:dyDescent="0.2">
      <c r="D2701" s="1"/>
      <c r="E2701" s="1"/>
    </row>
    <row r="2702" spans="4:5" x14ac:dyDescent="0.2">
      <c r="D2702" s="1"/>
      <c r="E2702" s="1"/>
    </row>
    <row r="2703" spans="4:5" x14ac:dyDescent="0.2">
      <c r="D2703" s="1"/>
      <c r="E2703" s="1"/>
    </row>
    <row r="2704" spans="4:5" x14ac:dyDescent="0.2">
      <c r="D2704" s="1"/>
      <c r="E2704" s="1"/>
    </row>
    <row r="2705" spans="4:5" x14ac:dyDescent="0.2">
      <c r="D2705" s="1"/>
      <c r="E2705" s="1"/>
    </row>
    <row r="2706" spans="4:5" x14ac:dyDescent="0.2">
      <c r="D2706" s="1"/>
      <c r="E2706" s="1"/>
    </row>
    <row r="2707" spans="4:5" x14ac:dyDescent="0.2">
      <c r="D2707" s="1"/>
      <c r="E2707" s="1"/>
    </row>
    <row r="2708" spans="4:5" x14ac:dyDescent="0.2">
      <c r="D2708" s="1"/>
      <c r="E2708" s="1"/>
    </row>
    <row r="2709" spans="4:5" x14ac:dyDescent="0.2">
      <c r="D2709" s="1"/>
      <c r="E2709" s="1"/>
    </row>
    <row r="2710" spans="4:5" x14ac:dyDescent="0.2">
      <c r="D2710" s="1"/>
      <c r="E2710" s="1"/>
    </row>
    <row r="2711" spans="4:5" x14ac:dyDescent="0.2">
      <c r="D2711" s="1"/>
      <c r="E2711" s="1"/>
    </row>
    <row r="2712" spans="4:5" x14ac:dyDescent="0.2">
      <c r="D2712" s="1"/>
      <c r="E2712" s="1"/>
    </row>
    <row r="2713" spans="4:5" x14ac:dyDescent="0.2">
      <c r="D2713" s="1"/>
      <c r="E2713" s="1"/>
    </row>
    <row r="2714" spans="4:5" x14ac:dyDescent="0.2">
      <c r="D2714" s="1"/>
      <c r="E2714" s="1"/>
    </row>
    <row r="2715" spans="4:5" x14ac:dyDescent="0.2">
      <c r="D2715" s="1"/>
      <c r="E2715" s="1"/>
    </row>
    <row r="2716" spans="4:5" x14ac:dyDescent="0.2">
      <c r="D2716" s="1"/>
      <c r="E2716" s="1"/>
    </row>
    <row r="2717" spans="4:5" x14ac:dyDescent="0.2">
      <c r="D2717" s="1"/>
      <c r="E2717" s="1"/>
    </row>
    <row r="2718" spans="4:5" x14ac:dyDescent="0.2">
      <c r="D2718" s="1"/>
      <c r="E2718" s="1"/>
    </row>
    <row r="2719" spans="4:5" x14ac:dyDescent="0.2">
      <c r="D2719" s="1"/>
      <c r="E2719" s="1"/>
    </row>
    <row r="2720" spans="4:5" x14ac:dyDescent="0.2">
      <c r="D2720" s="1"/>
      <c r="E2720" s="1"/>
    </row>
    <row r="2721" spans="4:5" x14ac:dyDescent="0.2">
      <c r="D2721" s="1"/>
      <c r="E2721" s="1"/>
    </row>
    <row r="2722" spans="4:5" x14ac:dyDescent="0.2">
      <c r="D2722" s="1"/>
      <c r="E2722" s="1"/>
    </row>
    <row r="2723" spans="4:5" x14ac:dyDescent="0.2">
      <c r="D2723" s="1"/>
      <c r="E2723" s="1"/>
    </row>
    <row r="2724" spans="4:5" x14ac:dyDescent="0.2">
      <c r="D2724" s="1"/>
      <c r="E2724" s="1"/>
    </row>
    <row r="2725" spans="4:5" x14ac:dyDescent="0.2">
      <c r="D2725" s="1"/>
      <c r="E2725" s="1"/>
    </row>
    <row r="2726" spans="4:5" x14ac:dyDescent="0.2">
      <c r="D2726" s="1"/>
      <c r="E2726" s="1"/>
    </row>
    <row r="2727" spans="4:5" x14ac:dyDescent="0.2">
      <c r="D2727" s="1"/>
      <c r="E2727" s="1"/>
    </row>
    <row r="2728" spans="4:5" x14ac:dyDescent="0.2">
      <c r="D2728" s="1"/>
      <c r="E2728" s="1"/>
    </row>
    <row r="2729" spans="4:5" x14ac:dyDescent="0.2">
      <c r="D2729" s="1"/>
      <c r="E2729" s="1"/>
    </row>
    <row r="2730" spans="4:5" x14ac:dyDescent="0.2">
      <c r="D2730" s="1"/>
      <c r="E2730" s="1"/>
    </row>
    <row r="2731" spans="4:5" x14ac:dyDescent="0.2">
      <c r="D2731" s="1"/>
      <c r="E2731" s="1"/>
    </row>
    <row r="2732" spans="4:5" x14ac:dyDescent="0.2">
      <c r="D2732" s="1"/>
      <c r="E2732" s="1"/>
    </row>
    <row r="2733" spans="4:5" x14ac:dyDescent="0.2">
      <c r="D2733" s="1"/>
      <c r="E2733" s="1"/>
    </row>
    <row r="2734" spans="4:5" x14ac:dyDescent="0.2">
      <c r="D2734" s="1"/>
      <c r="E2734" s="1"/>
    </row>
    <row r="2735" spans="4:5" x14ac:dyDescent="0.2">
      <c r="D2735" s="1"/>
      <c r="E2735" s="1"/>
    </row>
    <row r="2736" spans="4:5" x14ac:dyDescent="0.2">
      <c r="D2736" s="1"/>
      <c r="E2736" s="1"/>
    </row>
    <row r="2737" spans="4:5" x14ac:dyDescent="0.2">
      <c r="D2737" s="1"/>
      <c r="E2737" s="1"/>
    </row>
    <row r="2738" spans="4:5" x14ac:dyDescent="0.2">
      <c r="D2738" s="1"/>
      <c r="E2738" s="1"/>
    </row>
    <row r="2739" spans="4:5" x14ac:dyDescent="0.2">
      <c r="D2739" s="1"/>
      <c r="E2739" s="1"/>
    </row>
    <row r="2740" spans="4:5" x14ac:dyDescent="0.2">
      <c r="D2740" s="1"/>
      <c r="E2740" s="1"/>
    </row>
    <row r="2741" spans="4:5" x14ac:dyDescent="0.2">
      <c r="D2741" s="1"/>
      <c r="E2741" s="1"/>
    </row>
    <row r="2742" spans="4:5" x14ac:dyDescent="0.2">
      <c r="D2742" s="1"/>
      <c r="E2742" s="1"/>
    </row>
    <row r="2743" spans="4:5" x14ac:dyDescent="0.2">
      <c r="D2743" s="1"/>
      <c r="E2743" s="1"/>
    </row>
    <row r="2744" spans="4:5" x14ac:dyDescent="0.2">
      <c r="D2744" s="1"/>
      <c r="E2744" s="1"/>
    </row>
    <row r="2745" spans="4:5" x14ac:dyDescent="0.2">
      <c r="D2745" s="1"/>
      <c r="E2745" s="1"/>
    </row>
    <row r="2746" spans="4:5" x14ac:dyDescent="0.2">
      <c r="D2746" s="1"/>
      <c r="E2746" s="1"/>
    </row>
    <row r="2747" spans="4:5" x14ac:dyDescent="0.2">
      <c r="D2747" s="1"/>
      <c r="E2747" s="1"/>
    </row>
    <row r="2748" spans="4:5" x14ac:dyDescent="0.2">
      <c r="D2748" s="1"/>
      <c r="E2748" s="1"/>
    </row>
    <row r="2749" spans="4:5" x14ac:dyDescent="0.2">
      <c r="D2749" s="1"/>
      <c r="E2749" s="1"/>
    </row>
    <row r="2750" spans="4:5" x14ac:dyDescent="0.2">
      <c r="D2750" s="1"/>
      <c r="E2750" s="1"/>
    </row>
    <row r="2751" spans="4:5" x14ac:dyDescent="0.2">
      <c r="D2751" s="1"/>
      <c r="E2751" s="1"/>
    </row>
    <row r="2752" spans="4:5" x14ac:dyDescent="0.2">
      <c r="D2752" s="1"/>
      <c r="E2752" s="1"/>
    </row>
    <row r="2753" spans="4:5" x14ac:dyDescent="0.2">
      <c r="D2753" s="1"/>
      <c r="E2753" s="1"/>
    </row>
    <row r="2754" spans="4:5" x14ac:dyDescent="0.2">
      <c r="D2754" s="1"/>
      <c r="E2754" s="1"/>
    </row>
    <row r="2755" spans="4:5" x14ac:dyDescent="0.2">
      <c r="D2755" s="1"/>
      <c r="E2755" s="1"/>
    </row>
    <row r="2756" spans="4:5" x14ac:dyDescent="0.2">
      <c r="D2756" s="1"/>
      <c r="E2756" s="1"/>
    </row>
    <row r="2757" spans="4:5" x14ac:dyDescent="0.2">
      <c r="D2757" s="1"/>
      <c r="E2757" s="1"/>
    </row>
    <row r="2758" spans="4:5" x14ac:dyDescent="0.2">
      <c r="D2758" s="1"/>
      <c r="E2758" s="1"/>
    </row>
    <row r="2759" spans="4:5" x14ac:dyDescent="0.2">
      <c r="D2759" s="1"/>
      <c r="E2759" s="1"/>
    </row>
    <row r="2760" spans="4:5" x14ac:dyDescent="0.2">
      <c r="D2760" s="1"/>
      <c r="E2760" s="1"/>
    </row>
    <row r="2761" spans="4:5" x14ac:dyDescent="0.2">
      <c r="D2761" s="1"/>
      <c r="E2761" s="1"/>
    </row>
    <row r="2762" spans="4:5" x14ac:dyDescent="0.2">
      <c r="D2762" s="1"/>
      <c r="E2762" s="1"/>
    </row>
    <row r="2763" spans="4:5" x14ac:dyDescent="0.2">
      <c r="D2763" s="1"/>
      <c r="E2763" s="1"/>
    </row>
    <row r="2764" spans="4:5" x14ac:dyDescent="0.2">
      <c r="D2764" s="1"/>
      <c r="E2764" s="1"/>
    </row>
    <row r="2765" spans="4:5" x14ac:dyDescent="0.2">
      <c r="D2765" s="1"/>
      <c r="E2765" s="1"/>
    </row>
    <row r="2766" spans="4:5" x14ac:dyDescent="0.2">
      <c r="D2766" s="1"/>
      <c r="E2766" s="1"/>
    </row>
    <row r="2767" spans="4:5" x14ac:dyDescent="0.2">
      <c r="D2767" s="1"/>
      <c r="E2767" s="1"/>
    </row>
    <row r="2768" spans="4:5" x14ac:dyDescent="0.2">
      <c r="D2768" s="1"/>
      <c r="E2768" s="1"/>
    </row>
    <row r="2769" spans="4:5" x14ac:dyDescent="0.2">
      <c r="D2769" s="1"/>
      <c r="E2769" s="1"/>
    </row>
    <row r="2770" spans="4:5" x14ac:dyDescent="0.2">
      <c r="D2770" s="1"/>
      <c r="E2770" s="1"/>
    </row>
    <row r="2771" spans="4:5" x14ac:dyDescent="0.2">
      <c r="D2771" s="1"/>
      <c r="E2771" s="1"/>
    </row>
    <row r="2772" spans="4:5" x14ac:dyDescent="0.2">
      <c r="D2772" s="1"/>
      <c r="E2772" s="1"/>
    </row>
    <row r="2773" spans="4:5" x14ac:dyDescent="0.2">
      <c r="D2773" s="1"/>
      <c r="E2773" s="1"/>
    </row>
    <row r="2774" spans="4:5" x14ac:dyDescent="0.2">
      <c r="D2774" s="1"/>
      <c r="E2774" s="1"/>
    </row>
    <row r="2775" spans="4:5" x14ac:dyDescent="0.2">
      <c r="D2775" s="1"/>
      <c r="E2775" s="1"/>
    </row>
    <row r="2776" spans="4:5" x14ac:dyDescent="0.2">
      <c r="D2776" s="1"/>
      <c r="E2776" s="1"/>
    </row>
    <row r="2777" spans="4:5" x14ac:dyDescent="0.2">
      <c r="D2777" s="1"/>
      <c r="E2777" s="1"/>
    </row>
    <row r="2778" spans="4:5" x14ac:dyDescent="0.2">
      <c r="D2778" s="1"/>
      <c r="E2778" s="1"/>
    </row>
    <row r="2779" spans="4:5" x14ac:dyDescent="0.2">
      <c r="D2779" s="1"/>
      <c r="E2779" s="1"/>
    </row>
    <row r="2780" spans="4:5" x14ac:dyDescent="0.2">
      <c r="D2780" s="1"/>
      <c r="E2780" s="1"/>
    </row>
    <row r="2781" spans="4:5" x14ac:dyDescent="0.2">
      <c r="D2781" s="1"/>
      <c r="E2781" s="1"/>
    </row>
    <row r="2782" spans="4:5" x14ac:dyDescent="0.2">
      <c r="D2782" s="1"/>
      <c r="E2782" s="1"/>
    </row>
    <row r="2783" spans="4:5" x14ac:dyDescent="0.2">
      <c r="D2783" s="1"/>
      <c r="E2783" s="1"/>
    </row>
    <row r="2784" spans="4:5" x14ac:dyDescent="0.2">
      <c r="D2784" s="1"/>
      <c r="E2784" s="1"/>
    </row>
    <row r="2785" spans="4:5" x14ac:dyDescent="0.2">
      <c r="D2785" s="1"/>
      <c r="E2785" s="1"/>
    </row>
    <row r="2786" spans="4:5" x14ac:dyDescent="0.2">
      <c r="D2786" s="1"/>
      <c r="E2786" s="1"/>
    </row>
    <row r="2787" spans="4:5" x14ac:dyDescent="0.2">
      <c r="D2787" s="1"/>
      <c r="E2787" s="1"/>
    </row>
    <row r="2788" spans="4:5" x14ac:dyDescent="0.2">
      <c r="D2788" s="1"/>
      <c r="E2788" s="1"/>
    </row>
    <row r="2789" spans="4:5" x14ac:dyDescent="0.2">
      <c r="D2789" s="1"/>
      <c r="E2789" s="1"/>
    </row>
    <row r="2790" spans="4:5" x14ac:dyDescent="0.2">
      <c r="D2790" s="1"/>
      <c r="E2790" s="1"/>
    </row>
    <row r="2791" spans="4:5" x14ac:dyDescent="0.2">
      <c r="D2791" s="1"/>
      <c r="E2791" s="1"/>
    </row>
    <row r="2792" spans="4:5" x14ac:dyDescent="0.2">
      <c r="D2792" s="1"/>
      <c r="E2792" s="1"/>
    </row>
    <row r="2793" spans="4:5" x14ac:dyDescent="0.2">
      <c r="D2793" s="1"/>
      <c r="E2793" s="1"/>
    </row>
    <row r="2794" spans="4:5" x14ac:dyDescent="0.2">
      <c r="D2794" s="1"/>
      <c r="E2794" s="1"/>
    </row>
    <row r="2795" spans="4:5" x14ac:dyDescent="0.2">
      <c r="D2795" s="1"/>
      <c r="E2795" s="1"/>
    </row>
    <row r="2796" spans="4:5" x14ac:dyDescent="0.2">
      <c r="D2796" s="1"/>
      <c r="E2796" s="1"/>
    </row>
    <row r="2797" spans="4:5" x14ac:dyDescent="0.2">
      <c r="D2797" s="1"/>
      <c r="E2797" s="1"/>
    </row>
    <row r="2798" spans="4:5" x14ac:dyDescent="0.2">
      <c r="D2798" s="1"/>
      <c r="E2798" s="1"/>
    </row>
    <row r="2799" spans="4:5" x14ac:dyDescent="0.2">
      <c r="D2799" s="1"/>
      <c r="E2799" s="1"/>
    </row>
    <row r="2800" spans="4:5" x14ac:dyDescent="0.2">
      <c r="D2800" s="1"/>
      <c r="E2800" s="1"/>
    </row>
    <row r="2801" spans="4:5" x14ac:dyDescent="0.2">
      <c r="D2801" s="1"/>
      <c r="E2801" s="1"/>
    </row>
    <row r="2802" spans="4:5" x14ac:dyDescent="0.2">
      <c r="D2802" s="1"/>
      <c r="E2802" s="1"/>
    </row>
    <row r="2803" spans="4:5" x14ac:dyDescent="0.2">
      <c r="D2803" s="1"/>
      <c r="E2803" s="1"/>
    </row>
    <row r="2804" spans="4:5" x14ac:dyDescent="0.2">
      <c r="D2804" s="1"/>
      <c r="E2804" s="1"/>
    </row>
    <row r="2805" spans="4:5" x14ac:dyDescent="0.2">
      <c r="D2805" s="1"/>
      <c r="E2805" s="1"/>
    </row>
    <row r="2806" spans="4:5" x14ac:dyDescent="0.2">
      <c r="D2806" s="1"/>
      <c r="E2806" s="1"/>
    </row>
    <row r="2807" spans="4:5" x14ac:dyDescent="0.2">
      <c r="D2807" s="1"/>
      <c r="E2807" s="1"/>
    </row>
    <row r="2808" spans="4:5" x14ac:dyDescent="0.2">
      <c r="D2808" s="1"/>
      <c r="E2808" s="1"/>
    </row>
    <row r="2809" spans="4:5" x14ac:dyDescent="0.2">
      <c r="D2809" s="1"/>
      <c r="E2809" s="1"/>
    </row>
    <row r="2810" spans="4:5" x14ac:dyDescent="0.2">
      <c r="D2810" s="1"/>
      <c r="E2810" s="1"/>
    </row>
    <row r="2811" spans="4:5" x14ac:dyDescent="0.2">
      <c r="D2811" s="1"/>
      <c r="E2811" s="1"/>
    </row>
    <row r="2812" spans="4:5" x14ac:dyDescent="0.2">
      <c r="D2812" s="1"/>
      <c r="E2812" s="1"/>
    </row>
    <row r="2813" spans="4:5" x14ac:dyDescent="0.2">
      <c r="D2813" s="1"/>
      <c r="E2813" s="1"/>
    </row>
    <row r="2814" spans="4:5" x14ac:dyDescent="0.2">
      <c r="D2814" s="1"/>
      <c r="E2814" s="1"/>
    </row>
    <row r="2815" spans="4:5" x14ac:dyDescent="0.2">
      <c r="D2815" s="1"/>
      <c r="E2815" s="1"/>
    </row>
    <row r="2816" spans="4:5" x14ac:dyDescent="0.2">
      <c r="D2816" s="1"/>
      <c r="E2816" s="1"/>
    </row>
    <row r="2817" spans="4:5" x14ac:dyDescent="0.2">
      <c r="D2817" s="1"/>
      <c r="E2817" s="1"/>
    </row>
    <row r="2818" spans="4:5" x14ac:dyDescent="0.2">
      <c r="D2818" s="1"/>
      <c r="E2818" s="1"/>
    </row>
    <row r="2819" spans="4:5" x14ac:dyDescent="0.2">
      <c r="D2819" s="1"/>
      <c r="E2819" s="1"/>
    </row>
    <row r="2820" spans="4:5" x14ac:dyDescent="0.2">
      <c r="D2820" s="1"/>
      <c r="E2820" s="1"/>
    </row>
    <row r="2821" spans="4:5" x14ac:dyDescent="0.2">
      <c r="D2821" s="1"/>
      <c r="E2821" s="1"/>
    </row>
    <row r="2822" spans="4:5" x14ac:dyDescent="0.2">
      <c r="D2822" s="1"/>
      <c r="E2822" s="1"/>
    </row>
    <row r="2823" spans="4:5" x14ac:dyDescent="0.2">
      <c r="D2823" s="1"/>
      <c r="E2823" s="1"/>
    </row>
    <row r="2824" spans="4:5" x14ac:dyDescent="0.2">
      <c r="D2824" s="1"/>
      <c r="E2824" s="1"/>
    </row>
    <row r="2825" spans="4:5" x14ac:dyDescent="0.2">
      <c r="D2825" s="1"/>
      <c r="E2825" s="1"/>
    </row>
    <row r="2826" spans="4:5" x14ac:dyDescent="0.2">
      <c r="D2826" s="1"/>
      <c r="E2826" s="1"/>
    </row>
    <row r="2827" spans="4:5" x14ac:dyDescent="0.2">
      <c r="D2827" s="1"/>
      <c r="E2827" s="1"/>
    </row>
    <row r="2828" spans="4:5" x14ac:dyDescent="0.2">
      <c r="D2828" s="1"/>
      <c r="E2828" s="1"/>
    </row>
    <row r="2829" spans="4:5" x14ac:dyDescent="0.2">
      <c r="D2829" s="1"/>
      <c r="E2829" s="1"/>
    </row>
    <row r="2830" spans="4:5" x14ac:dyDescent="0.2">
      <c r="D2830" s="1"/>
      <c r="E2830" s="1"/>
    </row>
    <row r="2831" spans="4:5" x14ac:dyDescent="0.2">
      <c r="D2831" s="1"/>
      <c r="E2831" s="1"/>
    </row>
    <row r="2832" spans="4:5" x14ac:dyDescent="0.2">
      <c r="D2832" s="1"/>
      <c r="E2832" s="1"/>
    </row>
    <row r="2833" spans="4:5" x14ac:dyDescent="0.2">
      <c r="D2833" s="1"/>
      <c r="E2833" s="1"/>
    </row>
    <row r="2834" spans="4:5" x14ac:dyDescent="0.2">
      <c r="D2834" s="1"/>
      <c r="E2834" s="1"/>
    </row>
    <row r="2835" spans="4:5" x14ac:dyDescent="0.2">
      <c r="D2835" s="1"/>
      <c r="E2835" s="1"/>
    </row>
    <row r="2836" spans="4:5" x14ac:dyDescent="0.2">
      <c r="D2836" s="1"/>
      <c r="E2836" s="1"/>
    </row>
    <row r="2837" spans="4:5" x14ac:dyDescent="0.2">
      <c r="D2837" s="1"/>
      <c r="E2837" s="1"/>
    </row>
    <row r="2838" spans="4:5" x14ac:dyDescent="0.2">
      <c r="D2838" s="1"/>
      <c r="E2838" s="1"/>
    </row>
    <row r="2839" spans="4:5" x14ac:dyDescent="0.2">
      <c r="D2839" s="1"/>
      <c r="E2839" s="1"/>
    </row>
    <row r="2840" spans="4:5" x14ac:dyDescent="0.2">
      <c r="D2840" s="1"/>
      <c r="E2840" s="1"/>
    </row>
    <row r="2841" spans="4:5" x14ac:dyDescent="0.2">
      <c r="D2841" s="1"/>
      <c r="E2841" s="1"/>
    </row>
    <row r="2842" spans="4:5" x14ac:dyDescent="0.2">
      <c r="D2842" s="1"/>
      <c r="E2842" s="1"/>
    </row>
    <row r="2843" spans="4:5" x14ac:dyDescent="0.2">
      <c r="D2843" s="1"/>
      <c r="E2843" s="1"/>
    </row>
    <row r="2844" spans="4:5" x14ac:dyDescent="0.2">
      <c r="D2844" s="1"/>
      <c r="E2844" s="1"/>
    </row>
    <row r="2845" spans="4:5" x14ac:dyDescent="0.2">
      <c r="D2845" s="1"/>
      <c r="E2845" s="1"/>
    </row>
    <row r="2846" spans="4:5" x14ac:dyDescent="0.2">
      <c r="D2846" s="1"/>
      <c r="E2846" s="1"/>
    </row>
    <row r="2847" spans="4:5" x14ac:dyDescent="0.2">
      <c r="D2847" s="1"/>
      <c r="E2847" s="1"/>
    </row>
    <row r="2848" spans="4:5" x14ac:dyDescent="0.2">
      <c r="D2848" s="1"/>
      <c r="E2848" s="1"/>
    </row>
    <row r="2849" spans="4:5" x14ac:dyDescent="0.2">
      <c r="D2849" s="1"/>
      <c r="E2849" s="1"/>
    </row>
    <row r="2850" spans="4:5" x14ac:dyDescent="0.2">
      <c r="D2850" s="1"/>
      <c r="E2850" s="1"/>
    </row>
    <row r="2851" spans="4:5" x14ac:dyDescent="0.2">
      <c r="D2851" s="1"/>
      <c r="E2851" s="1"/>
    </row>
    <row r="2852" spans="4:5" x14ac:dyDescent="0.2">
      <c r="D2852" s="1"/>
      <c r="E2852" s="1"/>
    </row>
    <row r="2853" spans="4:5" x14ac:dyDescent="0.2">
      <c r="D2853" s="1"/>
      <c r="E2853" s="1"/>
    </row>
    <row r="2854" spans="4:5" x14ac:dyDescent="0.2">
      <c r="D2854" s="1"/>
      <c r="E2854" s="1"/>
    </row>
    <row r="2855" spans="4:5" x14ac:dyDescent="0.2">
      <c r="D2855" s="1"/>
      <c r="E2855" s="1"/>
    </row>
    <row r="2856" spans="4:5" x14ac:dyDescent="0.2">
      <c r="D2856" s="1"/>
      <c r="E2856" s="1"/>
    </row>
    <row r="2857" spans="4:5" x14ac:dyDescent="0.2">
      <c r="D2857" s="1"/>
      <c r="E2857" s="1"/>
    </row>
    <row r="2858" spans="4:5" x14ac:dyDescent="0.2">
      <c r="D2858" s="1"/>
      <c r="E2858" s="1"/>
    </row>
    <row r="2859" spans="4:5" x14ac:dyDescent="0.2">
      <c r="D2859" s="1"/>
      <c r="E2859" s="1"/>
    </row>
    <row r="2860" spans="4:5" x14ac:dyDescent="0.2">
      <c r="D2860" s="1"/>
      <c r="E2860" s="1"/>
    </row>
    <row r="2861" spans="4:5" x14ac:dyDescent="0.2">
      <c r="D2861" s="1"/>
      <c r="E2861" s="1"/>
    </row>
    <row r="2862" spans="4:5" x14ac:dyDescent="0.2">
      <c r="D2862" s="1"/>
      <c r="E2862" s="1"/>
    </row>
    <row r="2863" spans="4:5" x14ac:dyDescent="0.2">
      <c r="D2863" s="1"/>
      <c r="E2863" s="1"/>
    </row>
    <row r="2864" spans="4:5" x14ac:dyDescent="0.2">
      <c r="D2864" s="1"/>
      <c r="E2864" s="1"/>
    </row>
    <row r="2865" spans="4:5" x14ac:dyDescent="0.2">
      <c r="D2865" s="1"/>
      <c r="E2865" s="1"/>
    </row>
    <row r="2866" spans="4:5" x14ac:dyDescent="0.2">
      <c r="D2866" s="1"/>
      <c r="E2866" s="1"/>
    </row>
    <row r="2867" spans="4:5" x14ac:dyDescent="0.2">
      <c r="D2867" s="1"/>
      <c r="E2867" s="1"/>
    </row>
    <row r="2868" spans="4:5" x14ac:dyDescent="0.2">
      <c r="D2868" s="1"/>
      <c r="E2868" s="1"/>
    </row>
    <row r="2869" spans="4:5" x14ac:dyDescent="0.2">
      <c r="D2869" s="1"/>
      <c r="E2869" s="1"/>
    </row>
    <row r="2870" spans="4:5" x14ac:dyDescent="0.2">
      <c r="D2870" s="1"/>
      <c r="E2870" s="1"/>
    </row>
    <row r="2871" spans="4:5" x14ac:dyDescent="0.2">
      <c r="D2871" s="1"/>
      <c r="E2871" s="1"/>
    </row>
    <row r="2872" spans="4:5" x14ac:dyDescent="0.2">
      <c r="D2872" s="1"/>
      <c r="E2872" s="1"/>
    </row>
    <row r="2873" spans="4:5" x14ac:dyDescent="0.2">
      <c r="D2873" s="1"/>
      <c r="E2873" s="1"/>
    </row>
    <row r="2874" spans="4:5" x14ac:dyDescent="0.2">
      <c r="D2874" s="1"/>
      <c r="E2874" s="1"/>
    </row>
    <row r="2875" spans="4:5" x14ac:dyDescent="0.2">
      <c r="D2875" s="1"/>
      <c r="E2875" s="1"/>
    </row>
    <row r="2876" spans="4:5" x14ac:dyDescent="0.2">
      <c r="D2876" s="1"/>
      <c r="E2876" s="1"/>
    </row>
    <row r="2877" spans="4:5" x14ac:dyDescent="0.2">
      <c r="D2877" s="1"/>
      <c r="E2877" s="1"/>
    </row>
    <row r="2878" spans="4:5" x14ac:dyDescent="0.2">
      <c r="D2878" s="1"/>
      <c r="E2878" s="1"/>
    </row>
    <row r="2879" spans="4:5" x14ac:dyDescent="0.2">
      <c r="D2879" s="1"/>
      <c r="E2879" s="1"/>
    </row>
    <row r="2880" spans="4:5" x14ac:dyDescent="0.2">
      <c r="D2880" s="1"/>
      <c r="E2880" s="1"/>
    </row>
    <row r="2881" spans="4:5" x14ac:dyDescent="0.2">
      <c r="D2881" s="1"/>
      <c r="E2881" s="1"/>
    </row>
    <row r="2882" spans="4:5" x14ac:dyDescent="0.2">
      <c r="D2882" s="1"/>
      <c r="E2882" s="1"/>
    </row>
    <row r="2883" spans="4:5" x14ac:dyDescent="0.2">
      <c r="D2883" s="1"/>
      <c r="E2883" s="1"/>
    </row>
    <row r="2884" spans="4:5" x14ac:dyDescent="0.2">
      <c r="D2884" s="1"/>
      <c r="E2884" s="1"/>
    </row>
    <row r="2885" spans="4:5" x14ac:dyDescent="0.2">
      <c r="D2885" s="1"/>
      <c r="E2885" s="1"/>
    </row>
    <row r="2886" spans="4:5" x14ac:dyDescent="0.2">
      <c r="D2886" s="1"/>
      <c r="E2886" s="1"/>
    </row>
    <row r="2887" spans="4:5" x14ac:dyDescent="0.2">
      <c r="D2887" s="1"/>
      <c r="E2887" s="1"/>
    </row>
    <row r="2888" spans="4:5" x14ac:dyDescent="0.2">
      <c r="D2888" s="1"/>
      <c r="E2888" s="1"/>
    </row>
    <row r="2889" spans="4:5" x14ac:dyDescent="0.2">
      <c r="D2889" s="1"/>
      <c r="E2889" s="1"/>
    </row>
    <row r="2890" spans="4:5" x14ac:dyDescent="0.2">
      <c r="D2890" s="1"/>
      <c r="E2890" s="1"/>
    </row>
    <row r="2891" spans="4:5" x14ac:dyDescent="0.2">
      <c r="D2891" s="1"/>
      <c r="E2891" s="1"/>
    </row>
    <row r="2892" spans="4:5" x14ac:dyDescent="0.2">
      <c r="D2892" s="1"/>
      <c r="E2892" s="1"/>
    </row>
    <row r="2893" spans="4:5" x14ac:dyDescent="0.2">
      <c r="D2893" s="1"/>
      <c r="E2893" s="1"/>
    </row>
    <row r="2894" spans="4:5" x14ac:dyDescent="0.2">
      <c r="D2894" s="1"/>
      <c r="E2894" s="1"/>
    </row>
    <row r="2895" spans="4:5" x14ac:dyDescent="0.2">
      <c r="D2895" s="1"/>
      <c r="E2895" s="1"/>
    </row>
    <row r="2896" spans="4:5" x14ac:dyDescent="0.2">
      <c r="D2896" s="1"/>
      <c r="E2896" s="1"/>
    </row>
    <row r="2897" spans="4:5" x14ac:dyDescent="0.2">
      <c r="D2897" s="1"/>
      <c r="E2897" s="1"/>
    </row>
    <row r="2898" spans="4:5" x14ac:dyDescent="0.2">
      <c r="D2898" s="1"/>
      <c r="E2898" s="1"/>
    </row>
    <row r="2899" spans="4:5" x14ac:dyDescent="0.2">
      <c r="D2899" s="1"/>
      <c r="E2899" s="1"/>
    </row>
    <row r="2900" spans="4:5" x14ac:dyDescent="0.2">
      <c r="D2900" s="1"/>
      <c r="E2900" s="1"/>
    </row>
    <row r="2901" spans="4:5" x14ac:dyDescent="0.2">
      <c r="D2901" s="1"/>
      <c r="E2901" s="1"/>
    </row>
    <row r="2902" spans="4:5" x14ac:dyDescent="0.2">
      <c r="D2902" s="1"/>
      <c r="E2902" s="1"/>
    </row>
    <row r="2903" spans="4:5" x14ac:dyDescent="0.2">
      <c r="D2903" s="1"/>
      <c r="E2903" s="1"/>
    </row>
    <row r="2904" spans="4:5" x14ac:dyDescent="0.2">
      <c r="D2904" s="1"/>
      <c r="E2904" s="1"/>
    </row>
    <row r="2905" spans="4:5" x14ac:dyDescent="0.2">
      <c r="D2905" s="1"/>
      <c r="E2905" s="1"/>
    </row>
    <row r="2906" spans="4:5" x14ac:dyDescent="0.2">
      <c r="D2906" s="1"/>
      <c r="E2906" s="1"/>
    </row>
    <row r="2907" spans="4:5" x14ac:dyDescent="0.2">
      <c r="D2907" s="1"/>
      <c r="E2907" s="1"/>
    </row>
    <row r="2908" spans="4:5" x14ac:dyDescent="0.2">
      <c r="D2908" s="1"/>
      <c r="E2908" s="1"/>
    </row>
    <row r="2909" spans="4:5" x14ac:dyDescent="0.2">
      <c r="D2909" s="1"/>
      <c r="E2909" s="1"/>
    </row>
    <row r="2910" spans="4:5" x14ac:dyDescent="0.2">
      <c r="D2910" s="1"/>
      <c r="E2910" s="1"/>
    </row>
    <row r="2911" spans="4:5" x14ac:dyDescent="0.2">
      <c r="D2911" s="1"/>
      <c r="E2911" s="1"/>
    </row>
    <row r="2912" spans="4:5" x14ac:dyDescent="0.2">
      <c r="D2912" s="1"/>
      <c r="E2912" s="1"/>
    </row>
    <row r="2913" spans="4:5" x14ac:dyDescent="0.2">
      <c r="D2913" s="1"/>
      <c r="E2913" s="1"/>
    </row>
    <row r="2914" spans="4:5" x14ac:dyDescent="0.2">
      <c r="D2914" s="1"/>
      <c r="E2914" s="1"/>
    </row>
    <row r="2915" spans="4:5" x14ac:dyDescent="0.2">
      <c r="D2915" s="1"/>
      <c r="E2915" s="1"/>
    </row>
    <row r="2916" spans="4:5" x14ac:dyDescent="0.2">
      <c r="D2916" s="1"/>
      <c r="E2916" s="1"/>
    </row>
    <row r="2917" spans="4:5" x14ac:dyDescent="0.2">
      <c r="D2917" s="1"/>
      <c r="E2917" s="1"/>
    </row>
    <row r="2918" spans="4:5" x14ac:dyDescent="0.2">
      <c r="D2918" s="1"/>
      <c r="E2918" s="1"/>
    </row>
    <row r="2919" spans="4:5" x14ac:dyDescent="0.2">
      <c r="D2919" s="1"/>
      <c r="E2919" s="1"/>
    </row>
    <row r="2920" spans="4:5" x14ac:dyDescent="0.2">
      <c r="D2920" s="1"/>
      <c r="E2920" s="1"/>
    </row>
    <row r="2921" spans="4:5" x14ac:dyDescent="0.2">
      <c r="D2921" s="1"/>
      <c r="E2921" s="1"/>
    </row>
    <row r="2922" spans="4:5" x14ac:dyDescent="0.2">
      <c r="D2922" s="1"/>
      <c r="E2922" s="1"/>
    </row>
    <row r="2923" spans="4:5" x14ac:dyDescent="0.2">
      <c r="D2923" s="1"/>
      <c r="E2923" s="1"/>
    </row>
    <row r="2924" spans="4:5" x14ac:dyDescent="0.2">
      <c r="D2924" s="1"/>
      <c r="E2924" s="1"/>
    </row>
    <row r="2925" spans="4:5" x14ac:dyDescent="0.2">
      <c r="D2925" s="1"/>
      <c r="E2925" s="1"/>
    </row>
    <row r="2926" spans="4:5" x14ac:dyDescent="0.2">
      <c r="D2926" s="1"/>
      <c r="E2926" s="1"/>
    </row>
    <row r="2927" spans="4:5" x14ac:dyDescent="0.2">
      <c r="D2927" s="1"/>
      <c r="E2927" s="1"/>
    </row>
    <row r="2928" spans="4:5" x14ac:dyDescent="0.2">
      <c r="D2928" s="1"/>
      <c r="E2928" s="1"/>
    </row>
    <row r="2929" spans="4:5" x14ac:dyDescent="0.2">
      <c r="D2929" s="1"/>
      <c r="E2929" s="1"/>
    </row>
    <row r="2930" spans="4:5" x14ac:dyDescent="0.2">
      <c r="D2930" s="1"/>
      <c r="E2930" s="1"/>
    </row>
    <row r="2931" spans="4:5" x14ac:dyDescent="0.2">
      <c r="D2931" s="1"/>
      <c r="E2931" s="1"/>
    </row>
    <row r="2932" spans="4:5" x14ac:dyDescent="0.2">
      <c r="D2932" s="1"/>
      <c r="E2932" s="1"/>
    </row>
    <row r="2933" spans="4:5" x14ac:dyDescent="0.2">
      <c r="D2933" s="1"/>
      <c r="E2933" s="1"/>
    </row>
    <row r="2934" spans="4:5" x14ac:dyDescent="0.2">
      <c r="D2934" s="1"/>
      <c r="E2934" s="1"/>
    </row>
    <row r="2935" spans="4:5" x14ac:dyDescent="0.2">
      <c r="D2935" s="1"/>
      <c r="E2935" s="1"/>
    </row>
    <row r="2936" spans="4:5" x14ac:dyDescent="0.2">
      <c r="D2936" s="1"/>
      <c r="E2936" s="1"/>
    </row>
    <row r="2937" spans="4:5" x14ac:dyDescent="0.2">
      <c r="D2937" s="1"/>
      <c r="E2937" s="1"/>
    </row>
    <row r="2938" spans="4:5" x14ac:dyDescent="0.2">
      <c r="D2938" s="1"/>
      <c r="E2938" s="1"/>
    </row>
    <row r="2939" spans="4:5" x14ac:dyDescent="0.2">
      <c r="D2939" s="1"/>
      <c r="E2939" s="1"/>
    </row>
    <row r="2940" spans="4:5" x14ac:dyDescent="0.2">
      <c r="D2940" s="1"/>
      <c r="E2940" s="1"/>
    </row>
    <row r="2941" spans="4:5" x14ac:dyDescent="0.2">
      <c r="D2941" s="1"/>
      <c r="E2941" s="1"/>
    </row>
    <row r="2942" spans="4:5" x14ac:dyDescent="0.2">
      <c r="D2942" s="1"/>
      <c r="E2942" s="1"/>
    </row>
    <row r="2943" spans="4:5" x14ac:dyDescent="0.2">
      <c r="D2943" s="1"/>
      <c r="E2943" s="1"/>
    </row>
    <row r="2944" spans="4:5" x14ac:dyDescent="0.2">
      <c r="D2944" s="1"/>
      <c r="E2944" s="1"/>
    </row>
    <row r="2945" spans="4:5" x14ac:dyDescent="0.2">
      <c r="D2945" s="1"/>
      <c r="E2945" s="1"/>
    </row>
    <row r="2946" spans="4:5" x14ac:dyDescent="0.2">
      <c r="D2946" s="1"/>
      <c r="E2946" s="1"/>
    </row>
    <row r="2947" spans="4:5" x14ac:dyDescent="0.2">
      <c r="D2947" s="1"/>
      <c r="E2947" s="1"/>
    </row>
    <row r="2948" spans="4:5" x14ac:dyDescent="0.2">
      <c r="D2948" s="1"/>
      <c r="E2948" s="1"/>
    </row>
    <row r="2949" spans="4:5" x14ac:dyDescent="0.2">
      <c r="D2949" s="1"/>
      <c r="E2949" s="1"/>
    </row>
    <row r="2950" spans="4:5" x14ac:dyDescent="0.2">
      <c r="D2950" s="1"/>
      <c r="E2950" s="1"/>
    </row>
    <row r="2951" spans="4:5" x14ac:dyDescent="0.2">
      <c r="D2951" s="1"/>
      <c r="E2951" s="1"/>
    </row>
    <row r="2952" spans="4:5" x14ac:dyDescent="0.2">
      <c r="D2952" s="1"/>
      <c r="E2952" s="1"/>
    </row>
    <row r="2953" spans="4:5" x14ac:dyDescent="0.2">
      <c r="D2953" s="1"/>
      <c r="E2953" s="1"/>
    </row>
    <row r="2954" spans="4:5" x14ac:dyDescent="0.2">
      <c r="D2954" s="1"/>
      <c r="E2954" s="1"/>
    </row>
    <row r="2955" spans="4:5" x14ac:dyDescent="0.2">
      <c r="D2955" s="1"/>
      <c r="E2955" s="1"/>
    </row>
    <row r="2956" spans="4:5" x14ac:dyDescent="0.2">
      <c r="D2956" s="1"/>
      <c r="E2956" s="1"/>
    </row>
    <row r="2957" spans="4:5" x14ac:dyDescent="0.2">
      <c r="D2957" s="1"/>
      <c r="E2957" s="1"/>
    </row>
    <row r="2958" spans="4:5" x14ac:dyDescent="0.2">
      <c r="D2958" s="1"/>
      <c r="E2958" s="1"/>
    </row>
    <row r="2959" spans="4:5" x14ac:dyDescent="0.2">
      <c r="D2959" s="1"/>
      <c r="E2959" s="1"/>
    </row>
    <row r="2960" spans="4:5" x14ac:dyDescent="0.2">
      <c r="D2960" s="1"/>
      <c r="E2960" s="1"/>
    </row>
    <row r="2961" spans="4:5" x14ac:dyDescent="0.2">
      <c r="D2961" s="1"/>
      <c r="E2961" s="1"/>
    </row>
    <row r="2962" spans="4:5" x14ac:dyDescent="0.2">
      <c r="D2962" s="1"/>
      <c r="E2962" s="1"/>
    </row>
    <row r="2963" spans="4:5" x14ac:dyDescent="0.2">
      <c r="D2963" s="1"/>
      <c r="E2963" s="1"/>
    </row>
    <row r="2964" spans="4:5" x14ac:dyDescent="0.2">
      <c r="D2964" s="1"/>
      <c r="E2964" s="1"/>
    </row>
    <row r="2965" spans="4:5" x14ac:dyDescent="0.2">
      <c r="D2965" s="1"/>
      <c r="E2965" s="1"/>
    </row>
    <row r="2966" spans="4:5" x14ac:dyDescent="0.2">
      <c r="D2966" s="1"/>
      <c r="E2966" s="1"/>
    </row>
    <row r="2967" spans="4:5" x14ac:dyDescent="0.2">
      <c r="D2967" s="1"/>
      <c r="E2967" s="1"/>
    </row>
    <row r="2968" spans="4:5" x14ac:dyDescent="0.2">
      <c r="D2968" s="1"/>
      <c r="E2968" s="1"/>
    </row>
    <row r="2969" spans="4:5" x14ac:dyDescent="0.2">
      <c r="D2969" s="1"/>
      <c r="E2969" s="1"/>
    </row>
    <row r="2970" spans="4:5" x14ac:dyDescent="0.2">
      <c r="D2970" s="1"/>
      <c r="E2970" s="1"/>
    </row>
    <row r="2971" spans="4:5" x14ac:dyDescent="0.2">
      <c r="D2971" s="1"/>
      <c r="E2971" s="1"/>
    </row>
    <row r="2972" spans="4:5" x14ac:dyDescent="0.2">
      <c r="D2972" s="1"/>
      <c r="E2972" s="1"/>
    </row>
    <row r="2973" spans="4:5" x14ac:dyDescent="0.2">
      <c r="D2973" s="1"/>
      <c r="E2973" s="1"/>
    </row>
    <row r="2974" spans="4:5" x14ac:dyDescent="0.2">
      <c r="D2974" s="1"/>
      <c r="E2974" s="1"/>
    </row>
    <row r="2975" spans="4:5" x14ac:dyDescent="0.2">
      <c r="D2975" s="1"/>
      <c r="E2975" s="1"/>
    </row>
    <row r="2976" spans="4:5" x14ac:dyDescent="0.2">
      <c r="D2976" s="1"/>
      <c r="E2976" s="1"/>
    </row>
    <row r="2977" spans="4:5" x14ac:dyDescent="0.2">
      <c r="D2977" s="1"/>
      <c r="E2977" s="1"/>
    </row>
    <row r="2978" spans="4:5" x14ac:dyDescent="0.2">
      <c r="D2978" s="1"/>
      <c r="E2978" s="1"/>
    </row>
    <row r="2979" spans="4:5" x14ac:dyDescent="0.2">
      <c r="D2979" s="1"/>
      <c r="E2979" s="1"/>
    </row>
    <row r="2980" spans="4:5" x14ac:dyDescent="0.2">
      <c r="D2980" s="1"/>
      <c r="E2980" s="1"/>
    </row>
    <row r="2981" spans="4:5" x14ac:dyDescent="0.2">
      <c r="D2981" s="1"/>
      <c r="E2981" s="1"/>
    </row>
    <row r="2982" spans="4:5" x14ac:dyDescent="0.2">
      <c r="D2982" s="1"/>
      <c r="E2982" s="1"/>
    </row>
    <row r="2983" spans="4:5" x14ac:dyDescent="0.2">
      <c r="D2983" s="1"/>
      <c r="E2983" s="1"/>
    </row>
    <row r="2984" spans="4:5" x14ac:dyDescent="0.2">
      <c r="D2984" s="1"/>
      <c r="E2984" s="1"/>
    </row>
    <row r="2985" spans="4:5" x14ac:dyDescent="0.2">
      <c r="D2985" s="1"/>
      <c r="E2985" s="1"/>
    </row>
    <row r="2986" spans="4:5" x14ac:dyDescent="0.2">
      <c r="D2986" s="1"/>
      <c r="E2986" s="1"/>
    </row>
    <row r="2987" spans="4:5" x14ac:dyDescent="0.2">
      <c r="D2987" s="1"/>
      <c r="E2987" s="1"/>
    </row>
    <row r="2988" spans="4:5" x14ac:dyDescent="0.2">
      <c r="D2988" s="1"/>
      <c r="E2988" s="1"/>
    </row>
    <row r="2989" spans="4:5" x14ac:dyDescent="0.2">
      <c r="D2989" s="1"/>
      <c r="E2989" s="1"/>
    </row>
    <row r="2990" spans="4:5" x14ac:dyDescent="0.2">
      <c r="D2990" s="1"/>
      <c r="E2990" s="1"/>
    </row>
    <row r="2991" spans="4:5" x14ac:dyDescent="0.2">
      <c r="D2991" s="1"/>
      <c r="E2991" s="1"/>
    </row>
    <row r="2992" spans="4:5" x14ac:dyDescent="0.2">
      <c r="D2992" s="1"/>
      <c r="E2992" s="1"/>
    </row>
    <row r="2993" spans="4:5" x14ac:dyDescent="0.2">
      <c r="D2993" s="1"/>
      <c r="E2993" s="1"/>
    </row>
    <row r="2994" spans="4:5" x14ac:dyDescent="0.2">
      <c r="D2994" s="1"/>
      <c r="E2994" s="1"/>
    </row>
    <row r="2995" spans="4:5" x14ac:dyDescent="0.2">
      <c r="D2995" s="1"/>
      <c r="E2995" s="1"/>
    </row>
    <row r="2996" spans="4:5" x14ac:dyDescent="0.2">
      <c r="D2996" s="1"/>
      <c r="E2996" s="1"/>
    </row>
    <row r="2997" spans="4:5" x14ac:dyDescent="0.2">
      <c r="D2997" s="1"/>
      <c r="E2997" s="1"/>
    </row>
    <row r="2998" spans="4:5" x14ac:dyDescent="0.2">
      <c r="D2998" s="1"/>
      <c r="E2998" s="1"/>
    </row>
    <row r="2999" spans="4:5" x14ac:dyDescent="0.2">
      <c r="D2999" s="1"/>
      <c r="E2999" s="1"/>
    </row>
    <row r="3000" spans="4:5" x14ac:dyDescent="0.2">
      <c r="D3000" s="1"/>
      <c r="E3000" s="1"/>
    </row>
    <row r="3001" spans="4:5" x14ac:dyDescent="0.2">
      <c r="D3001" s="1"/>
      <c r="E3001" s="1"/>
    </row>
    <row r="3002" spans="4:5" x14ac:dyDescent="0.2">
      <c r="D3002" s="1"/>
      <c r="E3002" s="1"/>
    </row>
    <row r="3003" spans="4:5" x14ac:dyDescent="0.2">
      <c r="D3003" s="1"/>
      <c r="E3003" s="1"/>
    </row>
    <row r="3004" spans="4:5" x14ac:dyDescent="0.2">
      <c r="D3004" s="1"/>
      <c r="E3004" s="1"/>
    </row>
    <row r="3005" spans="4:5" x14ac:dyDescent="0.2">
      <c r="D3005" s="1"/>
      <c r="E3005" s="1"/>
    </row>
    <row r="3006" spans="4:5" x14ac:dyDescent="0.2">
      <c r="D3006" s="1"/>
      <c r="E3006" s="1"/>
    </row>
    <row r="3007" spans="4:5" x14ac:dyDescent="0.2">
      <c r="D3007" s="1"/>
      <c r="E3007" s="1"/>
    </row>
    <row r="3008" spans="4:5" x14ac:dyDescent="0.2">
      <c r="D3008" s="1"/>
      <c r="E3008" s="1"/>
    </row>
    <row r="3009" spans="4:5" x14ac:dyDescent="0.2">
      <c r="D3009" s="1"/>
      <c r="E3009" s="1"/>
    </row>
    <row r="3010" spans="4:5" x14ac:dyDescent="0.2">
      <c r="D3010" s="1"/>
      <c r="E3010" s="1"/>
    </row>
    <row r="3011" spans="4:5" x14ac:dyDescent="0.2">
      <c r="D3011" s="1"/>
      <c r="E3011" s="1"/>
    </row>
    <row r="3012" spans="4:5" x14ac:dyDescent="0.2">
      <c r="D3012" s="1"/>
      <c r="E3012" s="1"/>
    </row>
  </sheetData>
  <mergeCells count="22">
    <mergeCell ref="A1:E1"/>
    <mergeCell ref="A2:E2"/>
    <mergeCell ref="D112:D113"/>
    <mergeCell ref="E112:E113"/>
    <mergeCell ref="C4:C5"/>
    <mergeCell ref="A5:B5"/>
    <mergeCell ref="A4:B4"/>
    <mergeCell ref="C61:C62"/>
    <mergeCell ref="A61:B61"/>
    <mergeCell ref="A62:B62"/>
    <mergeCell ref="E4:E5"/>
    <mergeCell ref="D61:D62"/>
    <mergeCell ref="A112:B112"/>
    <mergeCell ref="C112:C113"/>
    <mergeCell ref="A113:B113"/>
    <mergeCell ref="E61:E62"/>
    <mergeCell ref="D4:D5"/>
    <mergeCell ref="D160:D161"/>
    <mergeCell ref="E160:E161"/>
    <mergeCell ref="A161:B161"/>
    <mergeCell ref="A160:B160"/>
    <mergeCell ref="C160:C16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  <rowBreaks count="1" manualBreakCount="1">
    <brk id="59" max="4" man="1"/>
  </rowBreaks>
  <colBreaks count="1" manualBreakCount="1">
    <brk id="5" min="1" max="1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5">
    <tabColor rgb="FFFFEBEB"/>
  </sheetPr>
  <dimension ref="A1:F2812"/>
  <sheetViews>
    <sheetView showGridLines="0" defaultGridColor="0" colorId="8" zoomScale="150" zoomScaleNormal="150" zoomScaleSheetLayoutView="100" workbookViewId="0">
      <selection activeCell="G20" sqref="G20"/>
    </sheetView>
  </sheetViews>
  <sheetFormatPr baseColWidth="10" defaultColWidth="30.28515625" defaultRowHeight="14.1" customHeight="1" x14ac:dyDescent="0.2"/>
  <cols>
    <col min="1" max="1" width="6" style="5" customWidth="1"/>
    <col min="2" max="2" width="25.28515625" style="5" customWidth="1"/>
    <col min="3" max="4" width="9.28515625" style="5" customWidth="1"/>
    <col min="5" max="5" width="8.28515625" style="5" customWidth="1"/>
    <col min="6" max="6" width="9.28515625" style="5" customWidth="1"/>
    <col min="7" max="16384" width="30.28515625" style="5"/>
  </cols>
  <sheetData>
    <row r="1" spans="1:6" ht="14.1" customHeight="1" x14ac:dyDescent="0.25">
      <c r="A1" s="334" t="s">
        <v>797</v>
      </c>
      <c r="B1" s="334"/>
      <c r="C1" s="334"/>
      <c r="D1" s="334"/>
      <c r="E1" s="334"/>
      <c r="F1" s="334"/>
    </row>
    <row r="2" spans="1:6" ht="3.95" customHeight="1" x14ac:dyDescent="0.2">
      <c r="B2" s="16"/>
    </row>
    <row r="3" spans="1:6" ht="27" customHeight="1" x14ac:dyDescent="0.2">
      <c r="A3" s="101" t="s">
        <v>249</v>
      </c>
      <c r="B3" s="102" t="s">
        <v>320</v>
      </c>
      <c r="C3" s="102" t="s">
        <v>276</v>
      </c>
      <c r="D3" s="102" t="s">
        <v>325</v>
      </c>
      <c r="E3" s="102" t="s">
        <v>328</v>
      </c>
      <c r="F3" s="103" t="s">
        <v>161</v>
      </c>
    </row>
    <row r="4" spans="1:6" s="18" customFormat="1" ht="12.95" customHeight="1" thickBot="1" x14ac:dyDescent="0.25">
      <c r="A4" s="150"/>
      <c r="B4" s="98" t="s">
        <v>160</v>
      </c>
      <c r="C4" s="151"/>
      <c r="D4" s="151">
        <v>7622728.004617</v>
      </c>
      <c r="E4" s="145">
        <v>100</v>
      </c>
      <c r="F4" s="152"/>
    </row>
    <row r="5" spans="1:6" ht="17.100000000000001" customHeight="1" thickTop="1" x14ac:dyDescent="0.2">
      <c r="A5" s="24">
        <v>1</v>
      </c>
      <c r="B5" s="69" t="s">
        <v>292</v>
      </c>
      <c r="C5" s="73">
        <v>6429954.6829463225</v>
      </c>
      <c r="D5" s="73">
        <v>5671069.2604201669</v>
      </c>
      <c r="E5" s="63">
        <v>74.396846601180897</v>
      </c>
      <c r="F5" s="63">
        <v>74.396846601180897</v>
      </c>
    </row>
    <row r="6" spans="1:6" ht="17.100000000000001" customHeight="1" x14ac:dyDescent="0.2">
      <c r="A6" s="24">
        <v>2</v>
      </c>
      <c r="B6" s="16" t="s">
        <v>319</v>
      </c>
      <c r="C6" s="73">
        <v>1082227.7996189336</v>
      </c>
      <c r="D6" s="73">
        <v>707105.91037200554</v>
      </c>
      <c r="E6" s="63">
        <v>9.2762841589483394</v>
      </c>
      <c r="F6" s="63">
        <v>83.67313076012924</v>
      </c>
    </row>
    <row r="7" spans="1:6" ht="17.100000000000001" customHeight="1" x14ac:dyDescent="0.2">
      <c r="A7" s="24">
        <v>3</v>
      </c>
      <c r="B7" s="16" t="s">
        <v>327</v>
      </c>
      <c r="C7" s="73">
        <v>1280990.4900000005</v>
      </c>
      <c r="D7" s="73">
        <v>544355.75507000007</v>
      </c>
      <c r="E7" s="63">
        <v>7.1412197147830794</v>
      </c>
      <c r="F7" s="63">
        <v>90.814350474912317</v>
      </c>
    </row>
    <row r="8" spans="1:6" ht="17.100000000000001" customHeight="1" x14ac:dyDescent="0.2">
      <c r="A8" s="24">
        <v>4</v>
      </c>
      <c r="B8" s="16" t="s">
        <v>814</v>
      </c>
      <c r="C8" s="73">
        <v>628797.32601099939</v>
      </c>
      <c r="D8" s="73">
        <v>246905.87597000011</v>
      </c>
      <c r="E8" s="63">
        <v>3.2390749849719418</v>
      </c>
      <c r="F8" s="63">
        <v>94.053425459884252</v>
      </c>
    </row>
    <row r="9" spans="1:6" ht="17.100000000000001" customHeight="1" x14ac:dyDescent="0.2">
      <c r="A9" s="24">
        <v>5</v>
      </c>
      <c r="B9" s="16" t="s">
        <v>393</v>
      </c>
      <c r="C9" s="73">
        <v>386911.70808600012</v>
      </c>
      <c r="D9" s="73">
        <v>168092.48837699994</v>
      </c>
      <c r="E9" s="63">
        <v>2.2051487115267423</v>
      </c>
      <c r="F9" s="63">
        <v>96.258574171410999</v>
      </c>
    </row>
    <row r="10" spans="1:6" ht="17.100000000000001" customHeight="1" x14ac:dyDescent="0.2">
      <c r="A10" s="68"/>
      <c r="B10" s="60" t="s">
        <v>207</v>
      </c>
      <c r="C10" s="74">
        <v>283778.56418474019</v>
      </c>
      <c r="D10" s="74">
        <v>285198.71440782677</v>
      </c>
      <c r="E10" s="64">
        <v>3.7414258285889925</v>
      </c>
      <c r="F10" s="64">
        <v>99.999999999999986</v>
      </c>
    </row>
    <row r="11" spans="1:6" ht="9" customHeight="1" x14ac:dyDescent="0.2">
      <c r="A11" s="27" t="s">
        <v>354</v>
      </c>
      <c r="B11" s="56"/>
      <c r="C11" s="70"/>
      <c r="D11" s="1"/>
    </row>
    <row r="12" spans="1:6" ht="9" customHeight="1" x14ac:dyDescent="0.2">
      <c r="A12" s="28" t="s">
        <v>245</v>
      </c>
      <c r="B12" s="56"/>
      <c r="C12" s="70"/>
      <c r="D12" s="1"/>
    </row>
    <row r="13" spans="1:6" ht="9" customHeight="1" x14ac:dyDescent="0.2">
      <c r="A13" s="56" t="s">
        <v>477</v>
      </c>
      <c r="C13" s="1"/>
      <c r="D13" s="1"/>
    </row>
    <row r="14" spans="1:6" ht="12" customHeight="1" x14ac:dyDescent="0.2">
      <c r="C14" s="1"/>
      <c r="D14" s="1"/>
    </row>
    <row r="15" spans="1:6" ht="12" customHeight="1" x14ac:dyDescent="0.2"/>
    <row r="16" spans="1:6" ht="12" customHeight="1" x14ac:dyDescent="0.2"/>
    <row r="17" spans="4:4" ht="23.1" customHeight="1" x14ac:dyDescent="0.2">
      <c r="D17" s="73"/>
    </row>
    <row r="18" spans="4:4" ht="23.1" customHeight="1" x14ac:dyDescent="0.2"/>
    <row r="21" spans="4:4" ht="30" customHeight="1" x14ac:dyDescent="0.2"/>
    <row r="22" spans="4:4" ht="32.1" customHeight="1" x14ac:dyDescent="0.2"/>
    <row r="26" spans="4:4" ht="23.1" customHeight="1" x14ac:dyDescent="0.2"/>
    <row r="28" spans="4:4" ht="23.1" customHeight="1" x14ac:dyDescent="0.2"/>
    <row r="29" spans="4:4" ht="33.950000000000003" customHeight="1" x14ac:dyDescent="0.2"/>
    <row r="30" spans="4:4" ht="33.950000000000003" customHeight="1" x14ac:dyDescent="0.2"/>
    <row r="31" spans="4:4" ht="23.1" customHeight="1" x14ac:dyDescent="0.2"/>
    <row r="32" spans="4:4" ht="23.1" customHeight="1" x14ac:dyDescent="0.2"/>
    <row r="34" spans="3:4" ht="23.1" customHeight="1" x14ac:dyDescent="0.2"/>
    <row r="35" spans="3:4" ht="23.1" customHeight="1" x14ac:dyDescent="0.2">
      <c r="C35" s="1"/>
      <c r="D35" s="1"/>
    </row>
    <row r="36" spans="3:4" ht="14.1" customHeight="1" x14ac:dyDescent="0.2">
      <c r="C36" s="1"/>
      <c r="D36" s="1"/>
    </row>
    <row r="37" spans="3:4" ht="14.1" customHeight="1" x14ac:dyDescent="0.2">
      <c r="C37" s="1"/>
      <c r="D37" s="1"/>
    </row>
    <row r="38" spans="3:4" ht="14.1" customHeight="1" x14ac:dyDescent="0.2">
      <c r="C38" s="1"/>
      <c r="D38" s="1"/>
    </row>
    <row r="39" spans="3:4" ht="14.1" customHeight="1" x14ac:dyDescent="0.2">
      <c r="C39" s="1"/>
      <c r="D39" s="1"/>
    </row>
    <row r="40" spans="3:4" ht="14.1" customHeight="1" x14ac:dyDescent="0.2">
      <c r="C40" s="1"/>
      <c r="D40" s="1"/>
    </row>
    <row r="41" spans="3:4" ht="14.1" customHeight="1" x14ac:dyDescent="0.2">
      <c r="C41" s="1"/>
      <c r="D41" s="1"/>
    </row>
    <row r="42" spans="3:4" ht="32.1" customHeight="1" x14ac:dyDescent="0.2">
      <c r="C42" s="1"/>
      <c r="D42" s="1"/>
    </row>
    <row r="43" spans="3:4" ht="23.1" customHeight="1" x14ac:dyDescent="0.2">
      <c r="C43" s="1"/>
      <c r="D43" s="1"/>
    </row>
    <row r="44" spans="3:4" ht="14.1" customHeight="1" x14ac:dyDescent="0.2">
      <c r="C44" s="1"/>
      <c r="D44" s="1"/>
    </row>
    <row r="45" spans="3:4" ht="33.950000000000003" customHeight="1" x14ac:dyDescent="0.2">
      <c r="C45" s="1"/>
      <c r="D45" s="1"/>
    </row>
    <row r="46" spans="3:4" ht="23.1" customHeight="1" x14ac:dyDescent="0.2">
      <c r="C46" s="1"/>
      <c r="D46" s="1"/>
    </row>
    <row r="47" spans="3:4" ht="14.1" customHeight="1" x14ac:dyDescent="0.2">
      <c r="C47" s="1"/>
      <c r="D47" s="1"/>
    </row>
    <row r="48" spans="3:4" ht="14.1" customHeight="1" x14ac:dyDescent="0.2">
      <c r="C48" s="1"/>
      <c r="D48" s="1"/>
    </row>
    <row r="49" spans="2:4" ht="14.1" customHeight="1" x14ac:dyDescent="0.2">
      <c r="C49" s="1"/>
      <c r="D49" s="1"/>
    </row>
    <row r="50" spans="2:4" ht="14.1" customHeight="1" x14ac:dyDescent="0.2">
      <c r="C50" s="1"/>
      <c r="D50" s="1"/>
    </row>
    <row r="51" spans="2:4" ht="14.1" customHeight="1" x14ac:dyDescent="0.2">
      <c r="C51" s="1"/>
      <c r="D51" s="1"/>
    </row>
    <row r="52" spans="2:4" ht="14.1" customHeight="1" x14ac:dyDescent="0.2">
      <c r="C52" s="1"/>
      <c r="D52" s="1"/>
    </row>
    <row r="53" spans="2:4" ht="14.1" customHeight="1" x14ac:dyDescent="0.2">
      <c r="C53" s="1"/>
      <c r="D53" s="1"/>
    </row>
    <row r="54" spans="2:4" ht="23.1" customHeight="1" x14ac:dyDescent="0.2">
      <c r="C54" s="1"/>
      <c r="D54" s="1"/>
    </row>
    <row r="55" spans="2:4" ht="14.1" customHeight="1" x14ac:dyDescent="0.2">
      <c r="C55" s="1"/>
      <c r="D55" s="1"/>
    </row>
    <row r="56" spans="2:4" ht="23.1" customHeight="1" x14ac:dyDescent="0.2">
      <c r="C56" s="1"/>
      <c r="D56" s="1"/>
    </row>
    <row r="57" spans="2:4" ht="33.950000000000003" customHeight="1" x14ac:dyDescent="0.2">
      <c r="C57" s="1"/>
      <c r="D57" s="1"/>
    </row>
    <row r="58" spans="2:4" ht="23.1" customHeight="1" x14ac:dyDescent="0.2">
      <c r="C58" s="1"/>
      <c r="D58" s="1"/>
    </row>
    <row r="59" spans="2:4" ht="23.1" customHeight="1" x14ac:dyDescent="0.2">
      <c r="C59" s="1"/>
      <c r="D59" s="1"/>
    </row>
    <row r="60" spans="2:4" ht="14.1" customHeight="1" x14ac:dyDescent="0.2">
      <c r="C60" s="1"/>
      <c r="D60" s="1"/>
    </row>
    <row r="61" spans="2:4" ht="14.1" customHeight="1" x14ac:dyDescent="0.2">
      <c r="B61" s="5" t="s">
        <v>292</v>
      </c>
      <c r="C61" s="1">
        <v>3359152.4033880001</v>
      </c>
      <c r="D61" s="1"/>
    </row>
    <row r="62" spans="2:4" ht="14.1" customHeight="1" x14ac:dyDescent="0.2">
      <c r="B62" s="5" t="s">
        <v>327</v>
      </c>
      <c r="C62" s="1">
        <v>321176.54038999998</v>
      </c>
      <c r="D62" s="1"/>
    </row>
    <row r="63" spans="2:4" ht="14.1" customHeight="1" x14ac:dyDescent="0.2">
      <c r="B63" s="5" t="s">
        <v>319</v>
      </c>
      <c r="C63" s="1">
        <v>247152.84104100001</v>
      </c>
      <c r="D63" s="1"/>
    </row>
    <row r="64" spans="2:4" ht="14.1" customHeight="1" x14ac:dyDescent="0.2">
      <c r="B64" s="5" t="s">
        <v>207</v>
      </c>
      <c r="C64" s="1">
        <v>475621.82073400007</v>
      </c>
      <c r="D64" s="1"/>
    </row>
    <row r="65" spans="3:4" ht="14.1" customHeight="1" x14ac:dyDescent="0.2">
      <c r="C65" s="1">
        <v>4403103.6055530002</v>
      </c>
      <c r="D65" s="1"/>
    </row>
    <row r="66" spans="3:4" ht="14.1" customHeight="1" x14ac:dyDescent="0.2">
      <c r="C66" s="1"/>
      <c r="D66" s="1"/>
    </row>
    <row r="67" spans="3:4" ht="14.1" customHeight="1" x14ac:dyDescent="0.2">
      <c r="C67" s="1"/>
      <c r="D67" s="1"/>
    </row>
    <row r="68" spans="3:4" ht="14.1" customHeight="1" x14ac:dyDescent="0.2">
      <c r="C68" s="1"/>
      <c r="D68" s="1"/>
    </row>
    <row r="69" spans="3:4" ht="14.1" customHeight="1" x14ac:dyDescent="0.2">
      <c r="C69" s="1"/>
      <c r="D69" s="1"/>
    </row>
    <row r="70" spans="3:4" ht="14.1" customHeight="1" x14ac:dyDescent="0.2">
      <c r="C70" s="1"/>
      <c r="D70" s="1"/>
    </row>
    <row r="71" spans="3:4" ht="14.1" customHeight="1" x14ac:dyDescent="0.2">
      <c r="C71" s="1"/>
      <c r="D71" s="1"/>
    </row>
    <row r="72" spans="3:4" ht="14.1" customHeight="1" x14ac:dyDescent="0.2">
      <c r="C72" s="1"/>
      <c r="D72" s="1"/>
    </row>
    <row r="73" spans="3:4" ht="14.1" customHeight="1" x14ac:dyDescent="0.2">
      <c r="C73" s="1"/>
      <c r="D73" s="1"/>
    </row>
    <row r="74" spans="3:4" ht="14.1" customHeight="1" x14ac:dyDescent="0.2">
      <c r="C74" s="1"/>
      <c r="D74" s="1"/>
    </row>
    <row r="75" spans="3:4" ht="14.1" customHeight="1" x14ac:dyDescent="0.2">
      <c r="C75" s="1"/>
      <c r="D75" s="1"/>
    </row>
    <row r="76" spans="3:4" ht="14.1" customHeight="1" x14ac:dyDescent="0.2">
      <c r="C76" s="1"/>
      <c r="D76" s="1"/>
    </row>
    <row r="77" spans="3:4" ht="14.1" customHeight="1" x14ac:dyDescent="0.2">
      <c r="C77" s="1"/>
      <c r="D77" s="1"/>
    </row>
    <row r="78" spans="3:4" ht="14.1" customHeight="1" x14ac:dyDescent="0.2">
      <c r="C78" s="1"/>
      <c r="D78" s="1"/>
    </row>
    <row r="79" spans="3:4" ht="33.950000000000003" customHeight="1" x14ac:dyDescent="0.2">
      <c r="C79" s="1"/>
      <c r="D79" s="1"/>
    </row>
    <row r="80" spans="3:4" ht="14.1" customHeight="1" x14ac:dyDescent="0.2">
      <c r="C80" s="1"/>
      <c r="D80" s="1"/>
    </row>
    <row r="81" spans="3:4" ht="23.1" customHeight="1" x14ac:dyDescent="0.2">
      <c r="C81" s="1"/>
      <c r="D81" s="1"/>
    </row>
    <row r="82" spans="3:4" ht="14.1" customHeight="1" x14ac:dyDescent="0.2">
      <c r="C82" s="1"/>
      <c r="D82" s="1"/>
    </row>
    <row r="83" spans="3:4" ht="14.1" customHeight="1" x14ac:dyDescent="0.2">
      <c r="C83" s="1"/>
      <c r="D83" s="1"/>
    </row>
    <row r="84" spans="3:4" ht="14.1" customHeight="1" x14ac:dyDescent="0.2">
      <c r="C84" s="1"/>
      <c r="D84" s="1"/>
    </row>
    <row r="85" spans="3:4" ht="14.1" customHeight="1" x14ac:dyDescent="0.2">
      <c r="C85" s="1"/>
      <c r="D85" s="1"/>
    </row>
    <row r="86" spans="3:4" ht="14.1" customHeight="1" x14ac:dyDescent="0.2">
      <c r="C86" s="1"/>
      <c r="D86" s="1"/>
    </row>
    <row r="87" spans="3:4" ht="14.1" customHeight="1" x14ac:dyDescent="0.2">
      <c r="C87" s="1"/>
      <c r="D87" s="1"/>
    </row>
    <row r="88" spans="3:4" ht="14.1" customHeight="1" x14ac:dyDescent="0.2">
      <c r="C88" s="1"/>
      <c r="D88" s="1"/>
    </row>
    <row r="89" spans="3:4" ht="14.1" customHeight="1" x14ac:dyDescent="0.2">
      <c r="C89" s="1"/>
      <c r="D89" s="1"/>
    </row>
    <row r="90" spans="3:4" ht="14.1" customHeight="1" x14ac:dyDescent="0.2">
      <c r="C90" s="1"/>
      <c r="D90" s="1"/>
    </row>
    <row r="91" spans="3:4" ht="14.1" customHeight="1" x14ac:dyDescent="0.2">
      <c r="C91" s="1"/>
      <c r="D91" s="1"/>
    </row>
    <row r="92" spans="3:4" ht="14.1" customHeight="1" x14ac:dyDescent="0.2">
      <c r="C92" s="1"/>
      <c r="D92" s="1"/>
    </row>
    <row r="93" spans="3:4" ht="35.1" customHeight="1" x14ac:dyDescent="0.2">
      <c r="C93" s="1"/>
      <c r="D93" s="1"/>
    </row>
    <row r="94" spans="3:4" ht="45" customHeight="1" x14ac:dyDescent="0.2">
      <c r="C94" s="1"/>
      <c r="D94" s="1"/>
    </row>
    <row r="95" spans="3:4" ht="23.1" customHeight="1" x14ac:dyDescent="0.2">
      <c r="C95" s="1"/>
      <c r="D95" s="1"/>
    </row>
    <row r="96" spans="3:4" ht="23.1" customHeight="1" x14ac:dyDescent="0.2">
      <c r="C96" s="1"/>
      <c r="D96" s="1"/>
    </row>
    <row r="97" spans="3:4" ht="23.1" customHeight="1" x14ac:dyDescent="0.2">
      <c r="C97" s="1"/>
      <c r="D97" s="1"/>
    </row>
    <row r="98" spans="3:4" ht="23.1" customHeight="1" x14ac:dyDescent="0.2">
      <c r="C98" s="1"/>
      <c r="D98" s="1"/>
    </row>
    <row r="99" spans="3:4" ht="14.1" customHeight="1" x14ac:dyDescent="0.2">
      <c r="C99" s="1"/>
      <c r="D99" s="1"/>
    </row>
    <row r="100" spans="3:4" ht="14.1" customHeight="1" x14ac:dyDescent="0.2">
      <c r="C100" s="1"/>
      <c r="D100" s="1"/>
    </row>
    <row r="101" spans="3:4" ht="14.1" customHeight="1" x14ac:dyDescent="0.2">
      <c r="C101" s="1"/>
      <c r="D101" s="1"/>
    </row>
    <row r="102" spans="3:4" ht="14.1" customHeight="1" x14ac:dyDescent="0.2">
      <c r="C102" s="1"/>
      <c r="D102" s="1"/>
    </row>
    <row r="103" spans="3:4" ht="14.1" customHeight="1" x14ac:dyDescent="0.2">
      <c r="C103" s="1"/>
      <c r="D103" s="1"/>
    </row>
    <row r="104" spans="3:4" ht="14.1" customHeight="1" x14ac:dyDescent="0.2">
      <c r="C104" s="1"/>
      <c r="D104" s="1"/>
    </row>
    <row r="105" spans="3:4" ht="14.1" customHeight="1" x14ac:dyDescent="0.2">
      <c r="C105" s="1"/>
      <c r="D105" s="1"/>
    </row>
    <row r="106" spans="3:4" ht="14.1" customHeight="1" x14ac:dyDescent="0.2">
      <c r="C106" s="1"/>
      <c r="D106" s="1"/>
    </row>
    <row r="107" spans="3:4" ht="32.1" customHeight="1" x14ac:dyDescent="0.2">
      <c r="C107" s="1"/>
      <c r="D107" s="1"/>
    </row>
    <row r="108" spans="3:4" ht="14.1" customHeight="1" x14ac:dyDescent="0.2">
      <c r="C108" s="1"/>
      <c r="D108" s="1"/>
    </row>
    <row r="109" spans="3:4" ht="14.1" customHeight="1" x14ac:dyDescent="0.2">
      <c r="C109" s="1"/>
      <c r="D109" s="1"/>
    </row>
    <row r="110" spans="3:4" ht="21" customHeight="1" x14ac:dyDescent="0.2">
      <c r="C110" s="1"/>
      <c r="D110" s="1"/>
    </row>
    <row r="111" spans="3:4" ht="21" customHeight="1" x14ac:dyDescent="0.2">
      <c r="C111" s="1"/>
      <c r="D111" s="1"/>
    </row>
    <row r="112" spans="3:4" ht="24" customHeight="1" x14ac:dyDescent="0.2">
      <c r="C112" s="1"/>
      <c r="D112" s="1"/>
    </row>
    <row r="113" spans="3:4" ht="24.95" customHeight="1" x14ac:dyDescent="0.2">
      <c r="C113" s="1"/>
      <c r="D113" s="1"/>
    </row>
    <row r="114" spans="3:4" ht="33.950000000000003" customHeight="1" x14ac:dyDescent="0.2">
      <c r="C114" s="1"/>
      <c r="D114" s="1"/>
    </row>
    <row r="115" spans="3:4" ht="51" customHeight="1" x14ac:dyDescent="0.2">
      <c r="C115" s="1"/>
      <c r="D115" s="1"/>
    </row>
    <row r="116" spans="3:4" ht="14.1" customHeight="1" x14ac:dyDescent="0.2">
      <c r="C116" s="1"/>
      <c r="D116" s="1"/>
    </row>
    <row r="117" spans="3:4" ht="24" customHeight="1" x14ac:dyDescent="0.2">
      <c r="C117" s="1"/>
      <c r="D117" s="1"/>
    </row>
    <row r="118" spans="3:4" ht="23.1" customHeight="1" x14ac:dyDescent="0.2">
      <c r="C118" s="1"/>
      <c r="D118" s="1"/>
    </row>
    <row r="119" spans="3:4" ht="14.1" customHeight="1" x14ac:dyDescent="0.2">
      <c r="C119" s="1"/>
      <c r="D119" s="1"/>
    </row>
    <row r="120" spans="3:4" ht="14.1" customHeight="1" x14ac:dyDescent="0.2">
      <c r="C120" s="1"/>
      <c r="D120" s="1"/>
    </row>
    <row r="121" spans="3:4" ht="33" customHeight="1" x14ac:dyDescent="0.2">
      <c r="C121" s="1"/>
      <c r="D121" s="1"/>
    </row>
    <row r="122" spans="3:4" ht="14.1" customHeight="1" x14ac:dyDescent="0.2">
      <c r="C122" s="1"/>
      <c r="D122" s="1"/>
    </row>
    <row r="123" spans="3:4" ht="14.1" customHeight="1" x14ac:dyDescent="0.2">
      <c r="C123" s="1"/>
      <c r="D123" s="1"/>
    </row>
    <row r="124" spans="3:4" ht="14.1" customHeight="1" x14ac:dyDescent="0.2">
      <c r="C124" s="1"/>
      <c r="D124" s="1"/>
    </row>
    <row r="125" spans="3:4" ht="14.1" customHeight="1" x14ac:dyDescent="0.2">
      <c r="C125" s="1"/>
      <c r="D125" s="1"/>
    </row>
    <row r="126" spans="3:4" ht="14.1" customHeight="1" x14ac:dyDescent="0.2">
      <c r="C126" s="1"/>
      <c r="D126" s="1"/>
    </row>
    <row r="127" spans="3:4" ht="14.1" customHeight="1" x14ac:dyDescent="0.2">
      <c r="C127" s="1"/>
      <c r="D127" s="1"/>
    </row>
    <row r="128" spans="3:4" ht="14.1" customHeight="1" x14ac:dyDescent="0.2">
      <c r="C128" s="1"/>
      <c r="D128" s="1"/>
    </row>
    <row r="129" spans="3:4" ht="57" customHeight="1" x14ac:dyDescent="0.2">
      <c r="C129" s="1"/>
      <c r="D129" s="1"/>
    </row>
    <row r="130" spans="3:4" ht="33.950000000000003" customHeight="1" x14ac:dyDescent="0.2">
      <c r="C130" s="1"/>
      <c r="D130" s="1"/>
    </row>
    <row r="131" spans="3:4" ht="23.1" customHeight="1" x14ac:dyDescent="0.2">
      <c r="C131" s="1"/>
      <c r="D131" s="1"/>
    </row>
    <row r="132" spans="3:4" ht="36.950000000000003" customHeight="1" x14ac:dyDescent="0.2">
      <c r="C132" s="1"/>
      <c r="D132" s="1"/>
    </row>
    <row r="133" spans="3:4" ht="33" customHeight="1" x14ac:dyDescent="0.2">
      <c r="C133" s="1"/>
      <c r="D133" s="1"/>
    </row>
    <row r="134" spans="3:4" ht="23.1" customHeight="1" x14ac:dyDescent="0.2">
      <c r="C134" s="1"/>
      <c r="D134" s="1"/>
    </row>
    <row r="135" spans="3:4" ht="23.1" customHeight="1" x14ac:dyDescent="0.2">
      <c r="C135" s="1"/>
      <c r="D135" s="1"/>
    </row>
    <row r="136" spans="3:4" ht="23.1" customHeight="1" x14ac:dyDescent="0.2">
      <c r="C136" s="1"/>
      <c r="D136" s="1"/>
    </row>
    <row r="137" spans="3:4" ht="23.1" customHeight="1" x14ac:dyDescent="0.2">
      <c r="C137" s="1"/>
      <c r="D137" s="1"/>
    </row>
    <row r="138" spans="3:4" ht="23.1" customHeight="1" x14ac:dyDescent="0.2">
      <c r="C138" s="1"/>
      <c r="D138" s="1"/>
    </row>
    <row r="139" spans="3:4" ht="23.1" customHeight="1" x14ac:dyDescent="0.2">
      <c r="C139" s="1"/>
      <c r="D139" s="1"/>
    </row>
    <row r="140" spans="3:4" ht="23.1" customHeight="1" x14ac:dyDescent="0.2">
      <c r="C140" s="1"/>
      <c r="D140" s="1"/>
    </row>
    <row r="141" spans="3:4" ht="23.1" customHeight="1" x14ac:dyDescent="0.2">
      <c r="C141" s="1"/>
      <c r="D141" s="1"/>
    </row>
    <row r="142" spans="3:4" ht="23.1" customHeight="1" x14ac:dyDescent="0.2">
      <c r="C142" s="1"/>
      <c r="D142" s="1"/>
    </row>
    <row r="143" spans="3:4" ht="33.950000000000003" customHeight="1" x14ac:dyDescent="0.2">
      <c r="C143" s="1"/>
      <c r="D143" s="1"/>
    </row>
    <row r="144" spans="3:4" ht="23.1" customHeight="1" x14ac:dyDescent="0.2">
      <c r="C144" s="1"/>
      <c r="D144" s="1"/>
    </row>
    <row r="145" spans="3:4" ht="23.1" customHeight="1" x14ac:dyDescent="0.2">
      <c r="C145" s="1"/>
      <c r="D145" s="1"/>
    </row>
    <row r="146" spans="3:4" ht="23.1" customHeight="1" x14ac:dyDescent="0.2">
      <c r="C146" s="1"/>
      <c r="D146" s="1"/>
    </row>
    <row r="147" spans="3:4" ht="14.1" customHeight="1" x14ac:dyDescent="0.2">
      <c r="C147" s="1"/>
      <c r="D147" s="1"/>
    </row>
    <row r="148" spans="3:4" ht="14.1" customHeight="1" x14ac:dyDescent="0.2">
      <c r="C148" s="1"/>
      <c r="D148" s="1"/>
    </row>
    <row r="149" spans="3:4" ht="24.95" customHeight="1" x14ac:dyDescent="0.2">
      <c r="C149" s="1"/>
      <c r="D149" s="1"/>
    </row>
    <row r="150" spans="3:4" ht="27" customHeight="1" x14ac:dyDescent="0.2">
      <c r="C150" s="1"/>
      <c r="D150" s="1"/>
    </row>
    <row r="151" spans="3:4" ht="14.1" customHeight="1" x14ac:dyDescent="0.2">
      <c r="C151" s="1"/>
      <c r="D151" s="1"/>
    </row>
    <row r="152" spans="3:4" ht="14.1" customHeight="1" x14ac:dyDescent="0.2">
      <c r="C152" s="1"/>
      <c r="D152" s="1"/>
    </row>
    <row r="153" spans="3:4" ht="14.1" customHeight="1" x14ac:dyDescent="0.2">
      <c r="C153" s="1"/>
      <c r="D153" s="1"/>
    </row>
    <row r="154" spans="3:4" ht="35.1" customHeight="1" x14ac:dyDescent="0.2">
      <c r="C154" s="1"/>
      <c r="D154" s="1"/>
    </row>
    <row r="155" spans="3:4" ht="24.95" customHeight="1" x14ac:dyDescent="0.2">
      <c r="C155" s="1"/>
      <c r="D155" s="1"/>
    </row>
    <row r="156" spans="3:4" ht="24.95" customHeight="1" x14ac:dyDescent="0.2">
      <c r="C156" s="1"/>
      <c r="D156" s="1"/>
    </row>
    <row r="157" spans="3:4" ht="14.1" customHeight="1" x14ac:dyDescent="0.2">
      <c r="C157" s="1"/>
      <c r="D157" s="1"/>
    </row>
    <row r="158" spans="3:4" ht="24.95" customHeight="1" x14ac:dyDescent="0.2">
      <c r="C158" s="1"/>
      <c r="D158" s="1"/>
    </row>
    <row r="159" spans="3:4" ht="30" customHeight="1" x14ac:dyDescent="0.2">
      <c r="C159" s="1"/>
      <c r="D159" s="1"/>
    </row>
    <row r="160" spans="3:4" ht="36" customHeight="1" x14ac:dyDescent="0.2">
      <c r="C160" s="1"/>
      <c r="D160" s="1"/>
    </row>
    <row r="161" spans="3:4" ht="14.1" customHeight="1" x14ac:dyDescent="0.2">
      <c r="C161" s="1"/>
      <c r="D161" s="1"/>
    </row>
    <row r="162" spans="3:4" ht="21" customHeight="1" x14ac:dyDescent="0.2">
      <c r="C162" s="1"/>
      <c r="D162" s="1"/>
    </row>
    <row r="163" spans="3:4" ht="23.1" customHeight="1" x14ac:dyDescent="0.2">
      <c r="C163" s="1"/>
      <c r="D163" s="1"/>
    </row>
    <row r="164" spans="3:4" ht="23.1" customHeight="1" x14ac:dyDescent="0.2">
      <c r="C164" s="1"/>
      <c r="D164" s="1"/>
    </row>
    <row r="165" spans="3:4" ht="12.95" customHeight="1" x14ac:dyDescent="0.2">
      <c r="C165" s="1"/>
      <c r="D165" s="1"/>
    </row>
    <row r="166" spans="3:4" ht="12.95" customHeight="1" x14ac:dyDescent="0.2">
      <c r="C166" s="1"/>
      <c r="D166" s="1"/>
    </row>
    <row r="167" spans="3:4" ht="23.1" customHeight="1" x14ac:dyDescent="0.2">
      <c r="C167" s="1"/>
      <c r="D167" s="1"/>
    </row>
    <row r="168" spans="3:4" ht="23.1" customHeight="1" x14ac:dyDescent="0.2">
      <c r="C168" s="1"/>
      <c r="D168" s="1"/>
    </row>
    <row r="169" spans="3:4" ht="12.95" customHeight="1" x14ac:dyDescent="0.2">
      <c r="C169" s="1"/>
      <c r="D169" s="1"/>
    </row>
    <row r="170" spans="3:4" ht="33" customHeight="1" x14ac:dyDescent="0.2">
      <c r="C170" s="1"/>
      <c r="D170" s="1"/>
    </row>
    <row r="171" spans="3:4" ht="50.1" customHeight="1" x14ac:dyDescent="0.2">
      <c r="C171" s="1"/>
      <c r="D171" s="1"/>
    </row>
    <row r="172" spans="3:4" ht="33.950000000000003" customHeight="1" x14ac:dyDescent="0.2">
      <c r="C172" s="1"/>
      <c r="D172" s="1"/>
    </row>
    <row r="173" spans="3:4" ht="23.1" customHeight="1" x14ac:dyDescent="0.2">
      <c r="C173" s="1"/>
      <c r="D173" s="1"/>
    </row>
    <row r="174" spans="3:4" ht="32.1" customHeight="1" x14ac:dyDescent="0.2">
      <c r="C174" s="1"/>
      <c r="D174" s="1"/>
    </row>
    <row r="175" spans="3:4" ht="33" customHeight="1" x14ac:dyDescent="0.2">
      <c r="C175" s="1"/>
      <c r="D175" s="1"/>
    </row>
    <row r="176" spans="3:4" ht="23.1" customHeight="1" x14ac:dyDescent="0.2">
      <c r="C176" s="1"/>
      <c r="D176" s="1"/>
    </row>
    <row r="177" spans="3:4" ht="23.1" customHeight="1" x14ac:dyDescent="0.2">
      <c r="C177" s="1"/>
      <c r="D177" s="1"/>
    </row>
    <row r="178" spans="3:4" ht="33.950000000000003" customHeight="1" x14ac:dyDescent="0.2">
      <c r="C178" s="1"/>
      <c r="D178" s="1"/>
    </row>
    <row r="179" spans="3:4" ht="36.950000000000003" customHeight="1" x14ac:dyDescent="0.2">
      <c r="C179" s="1"/>
      <c r="D179" s="1"/>
    </row>
    <row r="180" spans="3:4" ht="23.1" customHeight="1" x14ac:dyDescent="0.2">
      <c r="C180" s="1"/>
      <c r="D180" s="1"/>
    </row>
    <row r="181" spans="3:4" ht="33.950000000000003" customHeight="1" x14ac:dyDescent="0.2">
      <c r="C181" s="1"/>
      <c r="D181" s="1"/>
    </row>
    <row r="182" spans="3:4" ht="32.1" customHeight="1" x14ac:dyDescent="0.2">
      <c r="C182" s="1"/>
      <c r="D182" s="1"/>
    </row>
    <row r="183" spans="3:4" ht="23.1" customHeight="1" x14ac:dyDescent="0.2">
      <c r="C183" s="1"/>
      <c r="D183" s="1"/>
    </row>
    <row r="184" spans="3:4" ht="12.95" customHeight="1" x14ac:dyDescent="0.2">
      <c r="C184" s="1"/>
      <c r="D184" s="1"/>
    </row>
    <row r="185" spans="3:4" ht="12.95" customHeight="1" x14ac:dyDescent="0.2">
      <c r="C185" s="1"/>
      <c r="D185" s="1"/>
    </row>
    <row r="186" spans="3:4" ht="12.95" customHeight="1" x14ac:dyDescent="0.2">
      <c r="C186" s="1"/>
      <c r="D186" s="1"/>
    </row>
    <row r="187" spans="3:4" ht="12.95" customHeight="1" x14ac:dyDescent="0.2">
      <c r="C187" s="1"/>
      <c r="D187" s="1"/>
    </row>
    <row r="188" spans="3:4" ht="12.95" customHeight="1" x14ac:dyDescent="0.2">
      <c r="C188" s="1"/>
      <c r="D188" s="1"/>
    </row>
    <row r="189" spans="3:4" ht="45.95" customHeight="1" x14ac:dyDescent="0.2">
      <c r="C189" s="1"/>
      <c r="D189" s="1"/>
    </row>
    <row r="190" spans="3:4" ht="38.1" customHeight="1" x14ac:dyDescent="0.2">
      <c r="C190" s="1"/>
      <c r="D190" s="1"/>
    </row>
    <row r="191" spans="3:4" ht="12.95" customHeight="1" x14ac:dyDescent="0.2">
      <c r="C191" s="1"/>
      <c r="D191" s="1"/>
    </row>
    <row r="192" spans="3:4" ht="12.95" customHeight="1" x14ac:dyDescent="0.2">
      <c r="C192" s="1"/>
      <c r="D192" s="1"/>
    </row>
    <row r="193" spans="3:4" ht="12.95" customHeight="1" x14ac:dyDescent="0.2">
      <c r="C193" s="1"/>
      <c r="D193" s="1"/>
    </row>
    <row r="194" spans="3:4" ht="12.95" customHeight="1" x14ac:dyDescent="0.2">
      <c r="C194" s="1"/>
      <c r="D194" s="1"/>
    </row>
    <row r="195" spans="3:4" ht="12.95" customHeight="1" x14ac:dyDescent="0.2">
      <c r="C195" s="1"/>
      <c r="D195" s="1"/>
    </row>
    <row r="196" spans="3:4" ht="12.95" customHeight="1" x14ac:dyDescent="0.2">
      <c r="C196" s="1"/>
      <c r="D196" s="1"/>
    </row>
    <row r="197" spans="3:4" ht="12.95" customHeight="1" x14ac:dyDescent="0.2">
      <c r="C197" s="1"/>
      <c r="D197" s="1"/>
    </row>
    <row r="198" spans="3:4" ht="12.95" customHeight="1" x14ac:dyDescent="0.2">
      <c r="C198" s="1"/>
      <c r="D198" s="1"/>
    </row>
    <row r="199" spans="3:4" ht="12.95" customHeight="1" x14ac:dyDescent="0.2">
      <c r="C199" s="1"/>
      <c r="D199" s="1"/>
    </row>
    <row r="200" spans="3:4" ht="23.1" customHeight="1" x14ac:dyDescent="0.2">
      <c r="C200" s="1"/>
      <c r="D200" s="1"/>
    </row>
    <row r="201" spans="3:4" ht="32.1" customHeight="1" x14ac:dyDescent="0.2">
      <c r="C201" s="1"/>
      <c r="D201" s="1"/>
    </row>
    <row r="202" spans="3:4" ht="12.75" x14ac:dyDescent="0.2">
      <c r="C202" s="1"/>
      <c r="D202" s="1"/>
    </row>
    <row r="203" spans="3:4" ht="12.75" x14ac:dyDescent="0.2">
      <c r="C203" s="1"/>
      <c r="D203" s="1"/>
    </row>
    <row r="204" spans="3:4" ht="12" customHeight="1" x14ac:dyDescent="0.2">
      <c r="C204" s="1"/>
      <c r="D204" s="1"/>
    </row>
    <row r="205" spans="3:4" ht="12" customHeight="1" x14ac:dyDescent="0.2">
      <c r="C205" s="1"/>
      <c r="D205" s="1"/>
    </row>
    <row r="206" spans="3:4" ht="12" customHeight="1" x14ac:dyDescent="0.2">
      <c r="C206" s="1"/>
      <c r="D206" s="1"/>
    </row>
    <row r="207" spans="3:4" ht="12" customHeight="1" x14ac:dyDescent="0.2">
      <c r="C207" s="1"/>
      <c r="D207" s="1"/>
    </row>
    <row r="208" spans="3:4" ht="12" customHeight="1" x14ac:dyDescent="0.2">
      <c r="C208" s="1"/>
      <c r="D208" s="1"/>
    </row>
    <row r="209" spans="3:4" ht="12" customHeight="1" x14ac:dyDescent="0.2">
      <c r="C209" s="1"/>
      <c r="D209" s="1"/>
    </row>
    <row r="210" spans="3:4" ht="12" customHeight="1" x14ac:dyDescent="0.2">
      <c r="C210" s="1"/>
      <c r="D210" s="1"/>
    </row>
    <row r="211" spans="3:4" ht="12" customHeight="1" x14ac:dyDescent="0.2">
      <c r="C211" s="1"/>
      <c r="D211" s="1"/>
    </row>
    <row r="212" spans="3:4" ht="12" customHeight="1" x14ac:dyDescent="0.2">
      <c r="C212" s="1"/>
      <c r="D212" s="1"/>
    </row>
    <row r="213" spans="3:4" ht="12" customHeight="1" x14ac:dyDescent="0.2">
      <c r="C213" s="1"/>
      <c r="D213" s="1"/>
    </row>
    <row r="214" spans="3:4" ht="12" customHeight="1" x14ac:dyDescent="0.2">
      <c r="C214" s="1"/>
      <c r="D214" s="1"/>
    </row>
    <row r="215" spans="3:4" ht="12" customHeight="1" x14ac:dyDescent="0.2">
      <c r="C215" s="1"/>
      <c r="D215" s="1"/>
    </row>
    <row r="216" spans="3:4" ht="12" customHeight="1" x14ac:dyDescent="0.2">
      <c r="C216" s="1"/>
      <c r="D216" s="1"/>
    </row>
    <row r="217" spans="3:4" ht="12" customHeight="1" x14ac:dyDescent="0.2">
      <c r="C217" s="1"/>
      <c r="D217" s="1"/>
    </row>
    <row r="218" spans="3:4" ht="12" customHeight="1" x14ac:dyDescent="0.2">
      <c r="C218" s="1"/>
      <c r="D218" s="1"/>
    </row>
    <row r="219" spans="3:4" ht="12" customHeight="1" x14ac:dyDescent="0.2">
      <c r="C219" s="1"/>
      <c r="D219" s="1"/>
    </row>
    <row r="220" spans="3:4" ht="12" customHeight="1" x14ac:dyDescent="0.2">
      <c r="C220" s="1"/>
      <c r="D220" s="1"/>
    </row>
    <row r="221" spans="3:4" ht="12" customHeight="1" x14ac:dyDescent="0.2">
      <c r="C221" s="1"/>
      <c r="D221" s="1"/>
    </row>
    <row r="222" spans="3:4" ht="12" customHeight="1" x14ac:dyDescent="0.2">
      <c r="C222" s="1"/>
      <c r="D222" s="1"/>
    </row>
    <row r="223" spans="3:4" ht="12" customHeight="1" x14ac:dyDescent="0.2">
      <c r="C223" s="1"/>
      <c r="D223" s="1"/>
    </row>
    <row r="224" spans="3:4" ht="12" customHeight="1" x14ac:dyDescent="0.2">
      <c r="C224" s="1"/>
      <c r="D224" s="1"/>
    </row>
    <row r="225" spans="3:4" ht="12" customHeight="1" x14ac:dyDescent="0.2">
      <c r="C225" s="1"/>
      <c r="D225" s="1"/>
    </row>
    <row r="226" spans="3:4" ht="12" customHeight="1" x14ac:dyDescent="0.2">
      <c r="C226" s="1"/>
      <c r="D226" s="1"/>
    </row>
    <row r="227" spans="3:4" ht="12" customHeight="1" x14ac:dyDescent="0.2">
      <c r="C227" s="1"/>
      <c r="D227" s="1"/>
    </row>
    <row r="228" spans="3:4" ht="12" customHeight="1" x14ac:dyDescent="0.2">
      <c r="C228" s="1"/>
      <c r="D228" s="1"/>
    </row>
    <row r="229" spans="3:4" ht="12" customHeight="1" x14ac:dyDescent="0.2">
      <c r="C229" s="1"/>
      <c r="D229" s="1"/>
    </row>
    <row r="230" spans="3:4" ht="12" customHeight="1" x14ac:dyDescent="0.2">
      <c r="C230" s="1"/>
      <c r="D230" s="1"/>
    </row>
    <row r="231" spans="3:4" ht="12" customHeight="1" x14ac:dyDescent="0.2">
      <c r="C231" s="1"/>
      <c r="D231" s="1"/>
    </row>
    <row r="232" spans="3:4" ht="12" customHeight="1" x14ac:dyDescent="0.2">
      <c r="C232" s="1"/>
      <c r="D232" s="1"/>
    </row>
    <row r="233" spans="3:4" ht="12" customHeight="1" x14ac:dyDescent="0.2">
      <c r="C233" s="1"/>
      <c r="D233" s="1"/>
    </row>
    <row r="234" spans="3:4" ht="12" customHeight="1" x14ac:dyDescent="0.2">
      <c r="C234" s="1"/>
      <c r="D234" s="1"/>
    </row>
    <row r="235" spans="3:4" ht="12" customHeight="1" x14ac:dyDescent="0.2">
      <c r="C235" s="1"/>
      <c r="D235" s="1"/>
    </row>
    <row r="236" spans="3:4" ht="12" customHeight="1" x14ac:dyDescent="0.2">
      <c r="C236" s="1"/>
      <c r="D236" s="1"/>
    </row>
    <row r="237" spans="3:4" ht="12" customHeight="1" x14ac:dyDescent="0.2">
      <c r="C237" s="1"/>
      <c r="D237" s="1"/>
    </row>
    <row r="238" spans="3:4" ht="12" customHeight="1" x14ac:dyDescent="0.2">
      <c r="C238" s="1"/>
      <c r="D238" s="1"/>
    </row>
    <row r="239" spans="3:4" ht="12" customHeight="1" x14ac:dyDescent="0.2">
      <c r="C239" s="1"/>
      <c r="D239" s="1"/>
    </row>
    <row r="240" spans="3:4" ht="12" customHeight="1" x14ac:dyDescent="0.2">
      <c r="C240" s="1"/>
      <c r="D240" s="1"/>
    </row>
    <row r="241" spans="3:4" ht="12" customHeight="1" x14ac:dyDescent="0.2">
      <c r="C241" s="1"/>
      <c r="D241" s="1"/>
    </row>
    <row r="242" spans="3:4" ht="12" customHeight="1" x14ac:dyDescent="0.2">
      <c r="C242" s="1"/>
      <c r="D242" s="1"/>
    </row>
    <row r="243" spans="3:4" ht="12" customHeight="1" x14ac:dyDescent="0.2">
      <c r="C243" s="1"/>
      <c r="D243" s="1"/>
    </row>
    <row r="244" spans="3:4" ht="12" customHeight="1" x14ac:dyDescent="0.2">
      <c r="C244" s="1"/>
      <c r="D244" s="1"/>
    </row>
    <row r="245" spans="3:4" ht="12" customHeight="1" x14ac:dyDescent="0.2">
      <c r="C245" s="1"/>
      <c r="D245" s="1"/>
    </row>
    <row r="246" spans="3:4" ht="12" customHeight="1" x14ac:dyDescent="0.2">
      <c r="C246" s="1"/>
      <c r="D246" s="1"/>
    </row>
    <row r="247" spans="3:4" ht="12" customHeight="1" x14ac:dyDescent="0.2">
      <c r="C247" s="1"/>
      <c r="D247" s="1"/>
    </row>
    <row r="248" spans="3:4" ht="12" customHeight="1" x14ac:dyDescent="0.2">
      <c r="C248" s="1"/>
      <c r="D248" s="1"/>
    </row>
    <row r="249" spans="3:4" ht="12" customHeight="1" x14ac:dyDescent="0.2">
      <c r="C249" s="1"/>
      <c r="D249" s="1"/>
    </row>
    <row r="250" spans="3:4" ht="12" customHeight="1" x14ac:dyDescent="0.2">
      <c r="C250" s="1"/>
      <c r="D250" s="1"/>
    </row>
    <row r="251" spans="3:4" ht="12" customHeight="1" x14ac:dyDescent="0.2">
      <c r="C251" s="1"/>
      <c r="D251" s="1"/>
    </row>
    <row r="252" spans="3:4" ht="12" customHeight="1" x14ac:dyDescent="0.2">
      <c r="C252" s="1"/>
      <c r="D252" s="1"/>
    </row>
    <row r="253" spans="3:4" ht="12" customHeight="1" x14ac:dyDescent="0.2">
      <c r="C253" s="1"/>
      <c r="D253" s="1"/>
    </row>
    <row r="254" spans="3:4" ht="12" customHeight="1" x14ac:dyDescent="0.2">
      <c r="C254" s="1"/>
      <c r="D254" s="1"/>
    </row>
    <row r="255" spans="3:4" ht="12" customHeight="1" x14ac:dyDescent="0.2">
      <c r="C255" s="1"/>
      <c r="D255" s="1"/>
    </row>
    <row r="256" spans="3:4" ht="12" customHeight="1" x14ac:dyDescent="0.2">
      <c r="C256" s="1"/>
      <c r="D256" s="1"/>
    </row>
    <row r="257" spans="3:4" ht="12" customHeight="1" x14ac:dyDescent="0.2">
      <c r="C257" s="1"/>
      <c r="D257" s="1"/>
    </row>
    <row r="258" spans="3:4" ht="12" customHeight="1" x14ac:dyDescent="0.2">
      <c r="C258" s="1"/>
      <c r="D258" s="1"/>
    </row>
    <row r="259" spans="3:4" ht="12" customHeight="1" x14ac:dyDescent="0.2">
      <c r="C259" s="1"/>
      <c r="D259" s="1"/>
    </row>
    <row r="260" spans="3:4" ht="12" customHeight="1" x14ac:dyDescent="0.2">
      <c r="C260" s="1"/>
      <c r="D260" s="1"/>
    </row>
    <row r="261" spans="3:4" ht="12" customHeight="1" x14ac:dyDescent="0.2">
      <c r="C261" s="1"/>
      <c r="D261" s="1"/>
    </row>
    <row r="262" spans="3:4" ht="12" customHeight="1" x14ac:dyDescent="0.2">
      <c r="C262" s="1"/>
      <c r="D262" s="1"/>
    </row>
    <row r="263" spans="3:4" ht="12" customHeight="1" x14ac:dyDescent="0.2">
      <c r="C263" s="1"/>
      <c r="D263" s="1"/>
    </row>
    <row r="264" spans="3:4" ht="12" customHeight="1" x14ac:dyDescent="0.2">
      <c r="C264" s="1"/>
      <c r="D264" s="1"/>
    </row>
    <row r="265" spans="3:4" ht="12" customHeight="1" x14ac:dyDescent="0.2">
      <c r="C265" s="1"/>
      <c r="D265" s="1"/>
    </row>
    <row r="266" spans="3:4" ht="12" customHeight="1" x14ac:dyDescent="0.2">
      <c r="C266" s="1"/>
      <c r="D266" s="1"/>
    </row>
    <row r="267" spans="3:4" ht="12" customHeight="1" x14ac:dyDescent="0.2">
      <c r="C267" s="1"/>
      <c r="D267" s="1"/>
    </row>
    <row r="268" spans="3:4" ht="12" customHeight="1" x14ac:dyDescent="0.2">
      <c r="C268" s="1"/>
      <c r="D268" s="1"/>
    </row>
    <row r="269" spans="3:4" ht="12" customHeight="1" x14ac:dyDescent="0.2">
      <c r="C269" s="1"/>
      <c r="D269" s="1"/>
    </row>
    <row r="270" spans="3:4" ht="12" customHeight="1" x14ac:dyDescent="0.2">
      <c r="C270" s="1"/>
      <c r="D270" s="1"/>
    </row>
    <row r="271" spans="3:4" ht="12" customHeight="1" x14ac:dyDescent="0.2">
      <c r="C271" s="1"/>
      <c r="D271" s="1"/>
    </row>
    <row r="272" spans="3:4" ht="12" customHeight="1" x14ac:dyDescent="0.2">
      <c r="C272" s="1"/>
      <c r="D272" s="1"/>
    </row>
    <row r="273" spans="3:4" ht="12" customHeight="1" x14ac:dyDescent="0.2">
      <c r="C273" s="1"/>
      <c r="D273" s="1"/>
    </row>
    <row r="274" spans="3:4" ht="12" customHeight="1" x14ac:dyDescent="0.2">
      <c r="C274" s="1"/>
      <c r="D274" s="1"/>
    </row>
    <row r="275" spans="3:4" ht="12" customHeight="1" x14ac:dyDescent="0.2">
      <c r="C275" s="1"/>
      <c r="D275" s="1"/>
    </row>
    <row r="276" spans="3:4" ht="12" customHeight="1" x14ac:dyDescent="0.2">
      <c r="C276" s="1"/>
      <c r="D276" s="1"/>
    </row>
    <row r="277" spans="3:4" ht="12" customHeight="1" x14ac:dyDescent="0.2">
      <c r="C277" s="1"/>
      <c r="D277" s="1"/>
    </row>
    <row r="278" spans="3:4" ht="12" customHeight="1" x14ac:dyDescent="0.2">
      <c r="C278" s="1"/>
      <c r="D278" s="1"/>
    </row>
    <row r="279" spans="3:4" ht="12" customHeight="1" x14ac:dyDescent="0.2">
      <c r="C279" s="1"/>
      <c r="D279" s="1"/>
    </row>
    <row r="280" spans="3:4" ht="12" customHeight="1" x14ac:dyDescent="0.2">
      <c r="C280" s="1"/>
      <c r="D280" s="1"/>
    </row>
    <row r="281" spans="3:4" ht="12" customHeight="1" x14ac:dyDescent="0.2">
      <c r="C281" s="1"/>
      <c r="D281" s="1"/>
    </row>
    <row r="282" spans="3:4" ht="12" customHeight="1" x14ac:dyDescent="0.2">
      <c r="C282" s="1"/>
      <c r="D282" s="1"/>
    </row>
    <row r="283" spans="3:4" ht="12" customHeight="1" x14ac:dyDescent="0.2">
      <c r="C283" s="1"/>
      <c r="D283" s="1"/>
    </row>
    <row r="284" spans="3:4" ht="12" customHeight="1" x14ac:dyDescent="0.2">
      <c r="C284" s="1"/>
      <c r="D284" s="1"/>
    </row>
    <row r="285" spans="3:4" ht="12" customHeight="1" x14ac:dyDescent="0.2">
      <c r="C285" s="1"/>
      <c r="D285" s="1"/>
    </row>
    <row r="286" spans="3:4" ht="12" customHeight="1" x14ac:dyDescent="0.2">
      <c r="C286" s="1"/>
      <c r="D286" s="1"/>
    </row>
    <row r="287" spans="3:4" ht="12" customHeight="1" x14ac:dyDescent="0.2">
      <c r="C287" s="1"/>
      <c r="D287" s="1"/>
    </row>
    <row r="288" spans="3:4" ht="12" customHeight="1" x14ac:dyDescent="0.2">
      <c r="C288" s="1"/>
      <c r="D288" s="1"/>
    </row>
    <row r="289" spans="3:4" ht="12" customHeight="1" x14ac:dyDescent="0.2">
      <c r="C289" s="1"/>
      <c r="D289" s="1"/>
    </row>
    <row r="290" spans="3:4" ht="12" customHeight="1" x14ac:dyDescent="0.2">
      <c r="C290" s="1"/>
      <c r="D290" s="1"/>
    </row>
    <row r="291" spans="3:4" ht="12" customHeight="1" x14ac:dyDescent="0.2">
      <c r="C291" s="1"/>
      <c r="D291" s="1"/>
    </row>
    <row r="292" spans="3:4" ht="12" customHeight="1" x14ac:dyDescent="0.2">
      <c r="C292" s="1"/>
      <c r="D292" s="1"/>
    </row>
    <row r="293" spans="3:4" ht="12" customHeight="1" x14ac:dyDescent="0.2">
      <c r="C293" s="1"/>
      <c r="D293" s="1"/>
    </row>
    <row r="294" spans="3:4" ht="12" customHeight="1" x14ac:dyDescent="0.2">
      <c r="C294" s="1"/>
      <c r="D294" s="1"/>
    </row>
    <row r="295" spans="3:4" ht="12" customHeight="1" x14ac:dyDescent="0.2">
      <c r="C295" s="1"/>
      <c r="D295" s="1"/>
    </row>
    <row r="296" spans="3:4" ht="12" customHeight="1" x14ac:dyDescent="0.2">
      <c r="C296" s="1"/>
      <c r="D296" s="1"/>
    </row>
    <row r="297" spans="3:4" ht="12" customHeight="1" x14ac:dyDescent="0.2">
      <c r="C297" s="1"/>
      <c r="D297" s="1"/>
    </row>
    <row r="298" spans="3:4" ht="12" customHeight="1" x14ac:dyDescent="0.2">
      <c r="C298" s="1"/>
      <c r="D298" s="1"/>
    </row>
    <row r="299" spans="3:4" ht="12" customHeight="1" x14ac:dyDescent="0.2">
      <c r="C299" s="1"/>
      <c r="D299" s="1"/>
    </row>
    <row r="300" spans="3:4" ht="12" customHeight="1" x14ac:dyDescent="0.2">
      <c r="C300" s="1"/>
      <c r="D300" s="1"/>
    </row>
    <row r="301" spans="3:4" ht="12" customHeight="1" x14ac:dyDescent="0.2">
      <c r="C301" s="1"/>
      <c r="D301" s="1"/>
    </row>
    <row r="302" spans="3:4" ht="12" customHeight="1" x14ac:dyDescent="0.2">
      <c r="C302" s="1"/>
      <c r="D302" s="1"/>
    </row>
    <row r="303" spans="3:4" ht="12" customHeight="1" x14ac:dyDescent="0.2">
      <c r="C303" s="1"/>
      <c r="D303" s="1"/>
    </row>
    <row r="304" spans="3:4" ht="12" customHeight="1" x14ac:dyDescent="0.2">
      <c r="C304" s="1"/>
      <c r="D304" s="1"/>
    </row>
    <row r="305" spans="3:4" ht="12" customHeight="1" x14ac:dyDescent="0.2">
      <c r="C305" s="1"/>
      <c r="D305" s="1"/>
    </row>
    <row r="306" spans="3:4" ht="12" customHeight="1" x14ac:dyDescent="0.2">
      <c r="C306" s="1"/>
      <c r="D306" s="1"/>
    </row>
    <row r="307" spans="3:4" ht="12" customHeight="1" x14ac:dyDescent="0.2">
      <c r="C307" s="1"/>
      <c r="D307" s="1"/>
    </row>
    <row r="308" spans="3:4" ht="12" customHeight="1" x14ac:dyDescent="0.2">
      <c r="C308" s="1"/>
      <c r="D308" s="1"/>
    </row>
    <row r="309" spans="3:4" ht="12" customHeight="1" x14ac:dyDescent="0.2">
      <c r="C309" s="1"/>
      <c r="D309" s="1"/>
    </row>
    <row r="310" spans="3:4" ht="12" customHeight="1" x14ac:dyDescent="0.2">
      <c r="C310" s="1"/>
      <c r="D310" s="1"/>
    </row>
    <row r="311" spans="3:4" ht="12" customHeight="1" x14ac:dyDescent="0.2">
      <c r="C311" s="1"/>
      <c r="D311" s="1"/>
    </row>
    <row r="312" spans="3:4" ht="12" customHeight="1" x14ac:dyDescent="0.2">
      <c r="C312" s="1"/>
      <c r="D312" s="1"/>
    </row>
    <row r="313" spans="3:4" ht="12" customHeight="1" x14ac:dyDescent="0.2">
      <c r="C313" s="1"/>
      <c r="D313" s="1"/>
    </row>
    <row r="314" spans="3:4" ht="12" customHeight="1" x14ac:dyDescent="0.2">
      <c r="C314" s="1"/>
      <c r="D314" s="1"/>
    </row>
    <row r="315" spans="3:4" ht="12" customHeight="1" x14ac:dyDescent="0.2">
      <c r="C315" s="1"/>
      <c r="D315" s="1"/>
    </row>
    <row r="316" spans="3:4" ht="12" customHeight="1" x14ac:dyDescent="0.2">
      <c r="C316" s="1"/>
      <c r="D316" s="1"/>
    </row>
    <row r="317" spans="3:4" ht="12" customHeight="1" x14ac:dyDescent="0.2">
      <c r="C317" s="1"/>
      <c r="D317" s="1"/>
    </row>
    <row r="318" spans="3:4" ht="12" customHeight="1" x14ac:dyDescent="0.2">
      <c r="C318" s="1"/>
      <c r="D318" s="1"/>
    </row>
    <row r="319" spans="3:4" ht="12" customHeight="1" x14ac:dyDescent="0.2">
      <c r="C319" s="1"/>
      <c r="D319" s="1"/>
    </row>
    <row r="320" spans="3:4" ht="12" customHeight="1" x14ac:dyDescent="0.2">
      <c r="C320" s="1"/>
      <c r="D320" s="1"/>
    </row>
    <row r="321" spans="3:4" ht="12" customHeight="1" x14ac:dyDescent="0.2">
      <c r="C321" s="1"/>
      <c r="D321" s="1"/>
    </row>
    <row r="322" spans="3:4" ht="12" customHeight="1" x14ac:dyDescent="0.2">
      <c r="C322" s="1"/>
      <c r="D322" s="1"/>
    </row>
    <row r="323" spans="3:4" ht="12" customHeight="1" x14ac:dyDescent="0.2">
      <c r="C323" s="1"/>
      <c r="D323" s="1"/>
    </row>
    <row r="324" spans="3:4" ht="12" customHeight="1" x14ac:dyDescent="0.2">
      <c r="C324" s="1"/>
      <c r="D324" s="1"/>
    </row>
    <row r="325" spans="3:4" ht="12" customHeight="1" x14ac:dyDescent="0.2">
      <c r="C325" s="1"/>
      <c r="D325" s="1"/>
    </row>
    <row r="326" spans="3:4" ht="12" customHeight="1" x14ac:dyDescent="0.2">
      <c r="C326" s="1"/>
      <c r="D326" s="1"/>
    </row>
    <row r="327" spans="3:4" ht="12" customHeight="1" x14ac:dyDescent="0.2">
      <c r="C327" s="1"/>
      <c r="D327" s="1"/>
    </row>
    <row r="328" spans="3:4" ht="12" customHeight="1" x14ac:dyDescent="0.2">
      <c r="C328" s="1"/>
      <c r="D328" s="1"/>
    </row>
    <row r="329" spans="3:4" ht="12" customHeight="1" x14ac:dyDescent="0.2">
      <c r="C329" s="1"/>
      <c r="D329" s="1"/>
    </row>
    <row r="330" spans="3:4" ht="12" customHeight="1" x14ac:dyDescent="0.2">
      <c r="C330" s="1"/>
      <c r="D330" s="1"/>
    </row>
    <row r="331" spans="3:4" ht="12" customHeight="1" x14ac:dyDescent="0.2">
      <c r="C331" s="1"/>
      <c r="D331" s="1"/>
    </row>
    <row r="332" spans="3:4" ht="12" customHeight="1" x14ac:dyDescent="0.2">
      <c r="C332" s="1"/>
      <c r="D332" s="1"/>
    </row>
    <row r="333" spans="3:4" ht="12" customHeight="1" x14ac:dyDescent="0.2">
      <c r="C333" s="1"/>
      <c r="D333" s="1"/>
    </row>
    <row r="334" spans="3:4" ht="12" customHeight="1" x14ac:dyDescent="0.2">
      <c r="C334" s="1"/>
      <c r="D334" s="1"/>
    </row>
    <row r="335" spans="3:4" ht="12" customHeight="1" x14ac:dyDescent="0.2">
      <c r="C335" s="1"/>
      <c r="D335" s="1"/>
    </row>
    <row r="336" spans="3:4" ht="12" customHeight="1" x14ac:dyDescent="0.2">
      <c r="C336" s="1"/>
      <c r="D336" s="1"/>
    </row>
    <row r="337" spans="3:4" ht="12" customHeight="1" x14ac:dyDescent="0.2">
      <c r="C337" s="1"/>
      <c r="D337" s="1"/>
    </row>
    <row r="338" spans="3:4" ht="12" customHeight="1" x14ac:dyDescent="0.2">
      <c r="C338" s="1"/>
      <c r="D338" s="1"/>
    </row>
    <row r="339" spans="3:4" ht="12" customHeight="1" x14ac:dyDescent="0.2">
      <c r="C339" s="1"/>
      <c r="D339" s="1"/>
    </row>
    <row r="340" spans="3:4" ht="12" customHeight="1" x14ac:dyDescent="0.2">
      <c r="C340" s="1"/>
      <c r="D340" s="1"/>
    </row>
    <row r="341" spans="3:4" ht="12" customHeight="1" x14ac:dyDescent="0.2">
      <c r="C341" s="1"/>
      <c r="D341" s="1"/>
    </row>
    <row r="342" spans="3:4" ht="12" customHeight="1" x14ac:dyDescent="0.2">
      <c r="C342" s="1"/>
      <c r="D342" s="1"/>
    </row>
    <row r="343" spans="3:4" ht="12" customHeight="1" x14ac:dyDescent="0.2">
      <c r="C343" s="1"/>
      <c r="D343" s="1"/>
    </row>
    <row r="344" spans="3:4" ht="12" customHeight="1" x14ac:dyDescent="0.2">
      <c r="C344" s="1"/>
      <c r="D344" s="1"/>
    </row>
    <row r="345" spans="3:4" ht="12" customHeight="1" x14ac:dyDescent="0.2">
      <c r="C345" s="1"/>
      <c r="D345" s="1"/>
    </row>
    <row r="346" spans="3:4" ht="12" customHeight="1" x14ac:dyDescent="0.2">
      <c r="C346" s="1"/>
      <c r="D346" s="1"/>
    </row>
    <row r="347" spans="3:4" ht="12" customHeight="1" x14ac:dyDescent="0.2">
      <c r="C347" s="1"/>
      <c r="D347" s="1"/>
    </row>
    <row r="348" spans="3:4" ht="12" customHeight="1" x14ac:dyDescent="0.2">
      <c r="C348" s="1"/>
      <c r="D348" s="1"/>
    </row>
    <row r="349" spans="3:4" ht="12" customHeight="1" x14ac:dyDescent="0.2">
      <c r="C349" s="1"/>
      <c r="D349" s="1"/>
    </row>
    <row r="350" spans="3:4" ht="12" customHeight="1" x14ac:dyDescent="0.2">
      <c r="C350" s="1"/>
      <c r="D350" s="1"/>
    </row>
    <row r="351" spans="3:4" ht="12" customHeight="1" x14ac:dyDescent="0.2">
      <c r="C351" s="1"/>
      <c r="D351" s="1"/>
    </row>
    <row r="352" spans="3:4" ht="12" customHeight="1" x14ac:dyDescent="0.2">
      <c r="C352" s="1"/>
      <c r="D352" s="1"/>
    </row>
    <row r="353" spans="3:4" ht="12" customHeight="1" x14ac:dyDescent="0.2">
      <c r="C353" s="1"/>
      <c r="D353" s="1"/>
    </row>
    <row r="354" spans="3:4" ht="12" customHeight="1" x14ac:dyDescent="0.2">
      <c r="C354" s="1"/>
      <c r="D354" s="1"/>
    </row>
    <row r="355" spans="3:4" ht="12" customHeight="1" x14ac:dyDescent="0.2">
      <c r="C355" s="1"/>
      <c r="D355" s="1"/>
    </row>
    <row r="356" spans="3:4" ht="12" customHeight="1" x14ac:dyDescent="0.2">
      <c r="C356" s="1"/>
      <c r="D356" s="1"/>
    </row>
    <row r="357" spans="3:4" ht="12" customHeight="1" x14ac:dyDescent="0.2">
      <c r="C357" s="1"/>
      <c r="D357" s="1"/>
    </row>
    <row r="358" spans="3:4" ht="12" customHeight="1" x14ac:dyDescent="0.2">
      <c r="C358" s="1"/>
      <c r="D358" s="1"/>
    </row>
    <row r="359" spans="3:4" ht="12" customHeight="1" x14ac:dyDescent="0.2">
      <c r="C359" s="1"/>
      <c r="D359" s="1"/>
    </row>
    <row r="360" spans="3:4" ht="12" customHeight="1" x14ac:dyDescent="0.2">
      <c r="C360" s="1"/>
      <c r="D360" s="1"/>
    </row>
    <row r="361" spans="3:4" ht="12" customHeight="1" x14ac:dyDescent="0.2">
      <c r="C361" s="1"/>
      <c r="D361" s="1"/>
    </row>
    <row r="362" spans="3:4" ht="12" customHeight="1" x14ac:dyDescent="0.2">
      <c r="C362" s="1"/>
      <c r="D362" s="1"/>
    </row>
    <row r="363" spans="3:4" ht="12" customHeight="1" x14ac:dyDescent="0.2">
      <c r="C363" s="1"/>
      <c r="D363" s="1"/>
    </row>
    <row r="364" spans="3:4" ht="12" customHeight="1" x14ac:dyDescent="0.2">
      <c r="C364" s="1"/>
      <c r="D364" s="1"/>
    </row>
    <row r="365" spans="3:4" ht="12" customHeight="1" x14ac:dyDescent="0.2">
      <c r="C365" s="1"/>
      <c r="D365" s="1"/>
    </row>
    <row r="366" spans="3:4" ht="12" customHeight="1" x14ac:dyDescent="0.2">
      <c r="C366" s="1"/>
      <c r="D366" s="1"/>
    </row>
    <row r="367" spans="3:4" ht="12" customHeight="1" x14ac:dyDescent="0.2">
      <c r="C367" s="1"/>
      <c r="D367" s="1"/>
    </row>
    <row r="368" spans="3:4" ht="12" customHeight="1" x14ac:dyDescent="0.2">
      <c r="C368" s="1"/>
      <c r="D368" s="1"/>
    </row>
    <row r="369" spans="3:4" ht="12" customHeight="1" x14ac:dyDescent="0.2">
      <c r="C369" s="1"/>
      <c r="D369" s="1"/>
    </row>
    <row r="370" spans="3:4" ht="12" customHeight="1" x14ac:dyDescent="0.2">
      <c r="C370" s="1"/>
      <c r="D370" s="1"/>
    </row>
    <row r="371" spans="3:4" ht="12" customHeight="1" x14ac:dyDescent="0.2">
      <c r="C371" s="1"/>
      <c r="D371" s="1"/>
    </row>
    <row r="372" spans="3:4" ht="12" customHeight="1" x14ac:dyDescent="0.2">
      <c r="C372" s="1"/>
      <c r="D372" s="1"/>
    </row>
    <row r="373" spans="3:4" ht="12" customHeight="1" x14ac:dyDescent="0.2">
      <c r="C373" s="1"/>
      <c r="D373" s="1"/>
    </row>
    <row r="374" spans="3:4" ht="12" customHeight="1" x14ac:dyDescent="0.2">
      <c r="C374" s="1"/>
      <c r="D374" s="1"/>
    </row>
    <row r="375" spans="3:4" ht="12" customHeight="1" x14ac:dyDescent="0.2">
      <c r="C375" s="1"/>
      <c r="D375" s="1"/>
    </row>
    <row r="376" spans="3:4" ht="12" customHeight="1" x14ac:dyDescent="0.2">
      <c r="C376" s="1"/>
      <c r="D376" s="1"/>
    </row>
    <row r="377" spans="3:4" ht="12" customHeight="1" x14ac:dyDescent="0.2">
      <c r="C377" s="1"/>
      <c r="D377" s="1"/>
    </row>
    <row r="378" spans="3:4" ht="12" customHeight="1" x14ac:dyDescent="0.2">
      <c r="C378" s="1"/>
      <c r="D378" s="1"/>
    </row>
    <row r="379" spans="3:4" ht="12" customHeight="1" x14ac:dyDescent="0.2">
      <c r="C379" s="1"/>
      <c r="D379" s="1"/>
    </row>
    <row r="380" spans="3:4" ht="12" customHeight="1" x14ac:dyDescent="0.2">
      <c r="C380" s="1"/>
      <c r="D380" s="1"/>
    </row>
    <row r="381" spans="3:4" ht="12" customHeight="1" x14ac:dyDescent="0.2">
      <c r="C381" s="1"/>
      <c r="D381" s="1"/>
    </row>
    <row r="382" spans="3:4" ht="12" customHeight="1" x14ac:dyDescent="0.2">
      <c r="C382" s="1"/>
      <c r="D382" s="1"/>
    </row>
    <row r="383" spans="3:4" ht="12" customHeight="1" x14ac:dyDescent="0.2">
      <c r="C383" s="1"/>
      <c r="D383" s="1"/>
    </row>
    <row r="384" spans="3:4" ht="12" customHeight="1" x14ac:dyDescent="0.2">
      <c r="C384" s="1"/>
      <c r="D384" s="1"/>
    </row>
    <row r="385" spans="3:4" ht="12" customHeight="1" x14ac:dyDescent="0.2">
      <c r="C385" s="1"/>
      <c r="D385" s="1"/>
    </row>
    <row r="386" spans="3:4" ht="12" customHeight="1" x14ac:dyDescent="0.2">
      <c r="C386" s="1"/>
      <c r="D386" s="1"/>
    </row>
    <row r="387" spans="3:4" ht="12" customHeight="1" x14ac:dyDescent="0.2">
      <c r="C387" s="1"/>
      <c r="D387" s="1"/>
    </row>
    <row r="388" spans="3:4" ht="12" customHeight="1" x14ac:dyDescent="0.2">
      <c r="C388" s="1"/>
      <c r="D388" s="1"/>
    </row>
    <row r="389" spans="3:4" ht="12" customHeight="1" x14ac:dyDescent="0.2">
      <c r="C389" s="1"/>
      <c r="D389" s="1"/>
    </row>
    <row r="390" spans="3:4" ht="12" customHeight="1" x14ac:dyDescent="0.2">
      <c r="C390" s="1"/>
      <c r="D390" s="1"/>
    </row>
    <row r="391" spans="3:4" ht="12" customHeight="1" x14ac:dyDescent="0.2">
      <c r="C391" s="1"/>
      <c r="D391" s="1"/>
    </row>
    <row r="392" spans="3:4" ht="12" customHeight="1" x14ac:dyDescent="0.2">
      <c r="C392" s="1"/>
      <c r="D392" s="1"/>
    </row>
    <row r="393" spans="3:4" ht="12" customHeight="1" x14ac:dyDescent="0.2">
      <c r="C393" s="1"/>
      <c r="D393" s="1"/>
    </row>
    <row r="394" spans="3:4" ht="12" customHeight="1" x14ac:dyDescent="0.2">
      <c r="C394" s="1"/>
      <c r="D394" s="1"/>
    </row>
    <row r="395" spans="3:4" ht="12" customHeight="1" x14ac:dyDescent="0.2">
      <c r="C395" s="1"/>
      <c r="D395" s="1"/>
    </row>
    <row r="396" spans="3:4" ht="12" customHeight="1" x14ac:dyDescent="0.2">
      <c r="C396" s="1"/>
      <c r="D396" s="1"/>
    </row>
    <row r="397" spans="3:4" ht="12" customHeight="1" x14ac:dyDescent="0.2">
      <c r="C397" s="1"/>
      <c r="D397" s="1"/>
    </row>
    <row r="398" spans="3:4" ht="12" customHeight="1" x14ac:dyDescent="0.2">
      <c r="C398" s="1"/>
      <c r="D398" s="1"/>
    </row>
    <row r="399" spans="3:4" ht="12" customHeight="1" x14ac:dyDescent="0.2">
      <c r="C399" s="1"/>
      <c r="D399" s="1"/>
    </row>
    <row r="400" spans="3:4" ht="12" customHeight="1" x14ac:dyDescent="0.2">
      <c r="C400" s="1"/>
      <c r="D400" s="1"/>
    </row>
    <row r="401" spans="3:4" ht="12" customHeight="1" x14ac:dyDescent="0.2">
      <c r="C401" s="1"/>
      <c r="D401" s="1"/>
    </row>
    <row r="402" spans="3:4" ht="12" customHeight="1" x14ac:dyDescent="0.2">
      <c r="C402" s="1"/>
      <c r="D402" s="1"/>
    </row>
    <row r="403" spans="3:4" ht="12" customHeight="1" x14ac:dyDescent="0.2">
      <c r="C403" s="1"/>
      <c r="D403" s="1"/>
    </row>
    <row r="404" spans="3:4" ht="12" customHeight="1" x14ac:dyDescent="0.2">
      <c r="C404" s="1"/>
      <c r="D404" s="1"/>
    </row>
    <row r="405" spans="3:4" ht="12" customHeight="1" x14ac:dyDescent="0.2">
      <c r="C405" s="1"/>
      <c r="D405" s="1"/>
    </row>
    <row r="406" spans="3:4" ht="12" customHeight="1" x14ac:dyDescent="0.2">
      <c r="C406" s="1"/>
      <c r="D406" s="1"/>
    </row>
    <row r="407" spans="3:4" ht="12" customHeight="1" x14ac:dyDescent="0.2">
      <c r="C407" s="1"/>
      <c r="D407" s="1"/>
    </row>
    <row r="408" spans="3:4" ht="12" customHeight="1" x14ac:dyDescent="0.2">
      <c r="C408" s="1"/>
      <c r="D408" s="1"/>
    </row>
    <row r="409" spans="3:4" ht="12" customHeight="1" x14ac:dyDescent="0.2">
      <c r="C409" s="1"/>
      <c r="D409" s="1"/>
    </row>
    <row r="410" spans="3:4" ht="12" customHeight="1" x14ac:dyDescent="0.2">
      <c r="C410" s="1"/>
      <c r="D410" s="1"/>
    </row>
    <row r="411" spans="3:4" ht="12" customHeight="1" x14ac:dyDescent="0.2">
      <c r="C411" s="1"/>
      <c r="D411" s="1"/>
    </row>
    <row r="412" spans="3:4" ht="12" customHeight="1" x14ac:dyDescent="0.2">
      <c r="C412" s="1"/>
      <c r="D412" s="1"/>
    </row>
    <row r="413" spans="3:4" ht="12" customHeight="1" x14ac:dyDescent="0.2">
      <c r="C413" s="1"/>
      <c r="D413" s="1"/>
    </row>
    <row r="414" spans="3:4" ht="12" customHeight="1" x14ac:dyDescent="0.2">
      <c r="C414" s="1"/>
      <c r="D414" s="1"/>
    </row>
    <row r="415" spans="3:4" ht="12" customHeight="1" x14ac:dyDescent="0.2">
      <c r="C415" s="1"/>
      <c r="D415" s="1"/>
    </row>
    <row r="416" spans="3:4" ht="12" customHeight="1" x14ac:dyDescent="0.2">
      <c r="C416" s="1"/>
      <c r="D416" s="1"/>
    </row>
    <row r="417" spans="3:4" ht="12" customHeight="1" x14ac:dyDescent="0.2">
      <c r="C417" s="1"/>
      <c r="D417" s="1"/>
    </row>
    <row r="418" spans="3:4" ht="12" customHeight="1" x14ac:dyDescent="0.2">
      <c r="C418" s="1"/>
      <c r="D418" s="1"/>
    </row>
    <row r="419" spans="3:4" ht="12" customHeight="1" x14ac:dyDescent="0.2">
      <c r="C419" s="1"/>
      <c r="D419" s="1"/>
    </row>
    <row r="420" spans="3:4" ht="12" customHeight="1" x14ac:dyDescent="0.2">
      <c r="C420" s="1"/>
      <c r="D420" s="1"/>
    </row>
    <row r="421" spans="3:4" ht="12" customHeight="1" x14ac:dyDescent="0.2">
      <c r="C421" s="1"/>
      <c r="D421" s="1"/>
    </row>
    <row r="422" spans="3:4" ht="12" customHeight="1" x14ac:dyDescent="0.2">
      <c r="C422" s="1"/>
      <c r="D422" s="1"/>
    </row>
    <row r="423" spans="3:4" ht="12" customHeight="1" x14ac:dyDescent="0.2">
      <c r="C423" s="1"/>
      <c r="D423" s="1"/>
    </row>
    <row r="424" spans="3:4" ht="12" customHeight="1" x14ac:dyDescent="0.2">
      <c r="C424" s="1"/>
      <c r="D424" s="1"/>
    </row>
    <row r="425" spans="3:4" ht="12" customHeight="1" x14ac:dyDescent="0.2">
      <c r="C425" s="1"/>
      <c r="D425" s="1"/>
    </row>
    <row r="426" spans="3:4" ht="12" customHeight="1" x14ac:dyDescent="0.2">
      <c r="C426" s="1"/>
      <c r="D426" s="1"/>
    </row>
    <row r="427" spans="3:4" ht="12" customHeight="1" x14ac:dyDescent="0.2">
      <c r="C427" s="1"/>
      <c r="D427" s="1"/>
    </row>
    <row r="428" spans="3:4" ht="12" customHeight="1" x14ac:dyDescent="0.2">
      <c r="C428" s="1"/>
      <c r="D428" s="1"/>
    </row>
    <row r="429" spans="3:4" ht="12" customHeight="1" x14ac:dyDescent="0.2">
      <c r="C429" s="1"/>
      <c r="D429" s="1"/>
    </row>
    <row r="430" spans="3:4" ht="12" customHeight="1" x14ac:dyDescent="0.2">
      <c r="C430" s="1"/>
      <c r="D430" s="1"/>
    </row>
    <row r="431" spans="3:4" ht="12" customHeight="1" x14ac:dyDescent="0.2">
      <c r="C431" s="1"/>
      <c r="D431" s="1"/>
    </row>
    <row r="432" spans="3:4" ht="12" customHeight="1" x14ac:dyDescent="0.2">
      <c r="C432" s="1"/>
      <c r="D432" s="1"/>
    </row>
    <row r="433" spans="3:4" ht="12" customHeight="1" x14ac:dyDescent="0.2">
      <c r="C433" s="1"/>
      <c r="D433" s="1"/>
    </row>
    <row r="434" spans="3:4" ht="12" customHeight="1" x14ac:dyDescent="0.2">
      <c r="C434" s="1"/>
      <c r="D434" s="1"/>
    </row>
    <row r="435" spans="3:4" ht="12" customHeight="1" x14ac:dyDescent="0.2">
      <c r="C435" s="1"/>
      <c r="D435" s="1"/>
    </row>
    <row r="436" spans="3:4" ht="12" customHeight="1" x14ac:dyDescent="0.2">
      <c r="C436" s="1"/>
      <c r="D436" s="1"/>
    </row>
    <row r="437" spans="3:4" ht="12" customHeight="1" x14ac:dyDescent="0.2">
      <c r="C437" s="1"/>
      <c r="D437" s="1"/>
    </row>
    <row r="438" spans="3:4" ht="12" customHeight="1" x14ac:dyDescent="0.2">
      <c r="C438" s="1"/>
      <c r="D438" s="1"/>
    </row>
    <row r="439" spans="3:4" ht="12" customHeight="1" x14ac:dyDescent="0.2">
      <c r="C439" s="1"/>
      <c r="D439" s="1"/>
    </row>
    <row r="440" spans="3:4" ht="12" customHeight="1" x14ac:dyDescent="0.2">
      <c r="C440" s="1"/>
      <c r="D440" s="1"/>
    </row>
    <row r="441" spans="3:4" ht="12" customHeight="1" x14ac:dyDescent="0.2">
      <c r="C441" s="1"/>
      <c r="D441" s="1"/>
    </row>
    <row r="442" spans="3:4" ht="12" customHeight="1" x14ac:dyDescent="0.2">
      <c r="C442" s="1"/>
      <c r="D442" s="1"/>
    </row>
    <row r="443" spans="3:4" ht="12" customHeight="1" x14ac:dyDescent="0.2">
      <c r="C443" s="1"/>
      <c r="D443" s="1"/>
    </row>
    <row r="444" spans="3:4" ht="12" customHeight="1" x14ac:dyDescent="0.2">
      <c r="C444" s="1"/>
      <c r="D444" s="1"/>
    </row>
    <row r="445" spans="3:4" ht="12" customHeight="1" x14ac:dyDescent="0.2">
      <c r="C445" s="1"/>
      <c r="D445" s="1"/>
    </row>
    <row r="446" spans="3:4" ht="12" customHeight="1" x14ac:dyDescent="0.2">
      <c r="C446" s="1"/>
      <c r="D446" s="1"/>
    </row>
    <row r="447" spans="3:4" ht="12" customHeight="1" x14ac:dyDescent="0.2">
      <c r="C447" s="1"/>
      <c r="D447" s="1"/>
    </row>
    <row r="448" spans="3:4" ht="12" customHeight="1" x14ac:dyDescent="0.2">
      <c r="C448" s="1"/>
      <c r="D448" s="1"/>
    </row>
    <row r="449" spans="3:4" ht="12" customHeight="1" x14ac:dyDescent="0.2">
      <c r="C449" s="1"/>
      <c r="D449" s="1"/>
    </row>
    <row r="450" spans="3:4" ht="12" customHeight="1" x14ac:dyDescent="0.2">
      <c r="C450" s="1"/>
      <c r="D450" s="1"/>
    </row>
    <row r="451" spans="3:4" ht="12" customHeight="1" x14ac:dyDescent="0.2">
      <c r="C451" s="1"/>
      <c r="D451" s="1"/>
    </row>
    <row r="452" spans="3:4" ht="12" customHeight="1" x14ac:dyDescent="0.2">
      <c r="C452" s="1"/>
      <c r="D452" s="1"/>
    </row>
    <row r="453" spans="3:4" ht="12" customHeight="1" x14ac:dyDescent="0.2">
      <c r="C453" s="1"/>
      <c r="D453" s="1"/>
    </row>
    <row r="454" spans="3:4" ht="12" customHeight="1" x14ac:dyDescent="0.2">
      <c r="C454" s="1"/>
      <c r="D454" s="1"/>
    </row>
    <row r="455" spans="3:4" ht="12" customHeight="1" x14ac:dyDescent="0.2">
      <c r="C455" s="1"/>
      <c r="D455" s="1"/>
    </row>
    <row r="456" spans="3:4" ht="12" customHeight="1" x14ac:dyDescent="0.2">
      <c r="C456" s="1"/>
      <c r="D456" s="1"/>
    </row>
    <row r="457" spans="3:4" ht="12" customHeight="1" x14ac:dyDescent="0.2">
      <c r="C457" s="1"/>
      <c r="D457" s="1"/>
    </row>
    <row r="458" spans="3:4" ht="12" customHeight="1" x14ac:dyDescent="0.2">
      <c r="C458" s="1"/>
      <c r="D458" s="1"/>
    </row>
    <row r="459" spans="3:4" ht="12" customHeight="1" x14ac:dyDescent="0.2">
      <c r="C459" s="1"/>
      <c r="D459" s="1"/>
    </row>
    <row r="460" spans="3:4" ht="12" customHeight="1" x14ac:dyDescent="0.2">
      <c r="C460" s="1"/>
      <c r="D460" s="1"/>
    </row>
    <row r="461" spans="3:4" ht="12" customHeight="1" x14ac:dyDescent="0.2">
      <c r="C461" s="1"/>
      <c r="D461" s="1"/>
    </row>
    <row r="462" spans="3:4" ht="12" customHeight="1" x14ac:dyDescent="0.2">
      <c r="C462" s="1"/>
      <c r="D462" s="1"/>
    </row>
    <row r="463" spans="3:4" ht="12" customHeight="1" x14ac:dyDescent="0.2">
      <c r="C463" s="1"/>
      <c r="D463" s="1"/>
    </row>
    <row r="464" spans="3:4" ht="12" customHeight="1" x14ac:dyDescent="0.2">
      <c r="C464" s="1"/>
      <c r="D464" s="1"/>
    </row>
    <row r="465" spans="3:4" ht="12" customHeight="1" x14ac:dyDescent="0.2">
      <c r="C465" s="1"/>
      <c r="D465" s="1"/>
    </row>
    <row r="466" spans="3:4" ht="12" customHeight="1" x14ac:dyDescent="0.2">
      <c r="C466" s="1"/>
      <c r="D466" s="1"/>
    </row>
    <row r="467" spans="3:4" ht="12" customHeight="1" x14ac:dyDescent="0.2">
      <c r="C467" s="1"/>
      <c r="D467" s="1"/>
    </row>
    <row r="468" spans="3:4" ht="12" customHeight="1" x14ac:dyDescent="0.2">
      <c r="C468" s="1"/>
      <c r="D468" s="1"/>
    </row>
    <row r="469" spans="3:4" ht="12" customHeight="1" x14ac:dyDescent="0.2">
      <c r="C469" s="1"/>
      <c r="D469" s="1"/>
    </row>
    <row r="470" spans="3:4" ht="12" customHeight="1" x14ac:dyDescent="0.2">
      <c r="C470" s="1"/>
      <c r="D470" s="1"/>
    </row>
    <row r="471" spans="3:4" ht="12" customHeight="1" x14ac:dyDescent="0.2">
      <c r="C471" s="1"/>
      <c r="D471" s="1"/>
    </row>
    <row r="472" spans="3:4" ht="12" customHeight="1" x14ac:dyDescent="0.2">
      <c r="C472" s="1"/>
      <c r="D472" s="1"/>
    </row>
    <row r="473" spans="3:4" ht="12" customHeight="1" x14ac:dyDescent="0.2">
      <c r="C473" s="1"/>
      <c r="D473" s="1"/>
    </row>
    <row r="474" spans="3:4" ht="12" customHeight="1" x14ac:dyDescent="0.2">
      <c r="C474" s="1"/>
      <c r="D474" s="1"/>
    </row>
    <row r="475" spans="3:4" ht="12" customHeight="1" x14ac:dyDescent="0.2">
      <c r="C475" s="1"/>
      <c r="D475" s="1"/>
    </row>
    <row r="476" spans="3:4" ht="12" customHeight="1" x14ac:dyDescent="0.2">
      <c r="C476" s="1"/>
      <c r="D476" s="1"/>
    </row>
    <row r="477" spans="3:4" ht="12" customHeight="1" x14ac:dyDescent="0.2">
      <c r="C477" s="1"/>
      <c r="D477" s="1"/>
    </row>
    <row r="478" spans="3:4" ht="12" customHeight="1" x14ac:dyDescent="0.2">
      <c r="C478" s="1"/>
      <c r="D478" s="1"/>
    </row>
    <row r="479" spans="3:4" ht="12" customHeight="1" x14ac:dyDescent="0.2">
      <c r="C479" s="1"/>
      <c r="D479" s="1"/>
    </row>
    <row r="480" spans="3:4" ht="12" customHeight="1" x14ac:dyDescent="0.2">
      <c r="C480" s="1"/>
      <c r="D480" s="1"/>
    </row>
    <row r="481" spans="3:4" ht="12" customHeight="1" x14ac:dyDescent="0.2">
      <c r="C481" s="1"/>
      <c r="D481" s="1"/>
    </row>
    <row r="482" spans="3:4" ht="12" customHeight="1" x14ac:dyDescent="0.2">
      <c r="C482" s="1"/>
      <c r="D482" s="1"/>
    </row>
    <row r="483" spans="3:4" ht="12" customHeight="1" x14ac:dyDescent="0.2">
      <c r="C483" s="1"/>
      <c r="D483" s="1"/>
    </row>
    <row r="484" spans="3:4" ht="12" customHeight="1" x14ac:dyDescent="0.2">
      <c r="C484" s="1"/>
      <c r="D484" s="1"/>
    </row>
    <row r="485" spans="3:4" ht="12" customHeight="1" x14ac:dyDescent="0.2">
      <c r="C485" s="1"/>
      <c r="D485" s="1"/>
    </row>
    <row r="486" spans="3:4" ht="12" customHeight="1" x14ac:dyDescent="0.2">
      <c r="C486" s="1"/>
      <c r="D486" s="1"/>
    </row>
    <row r="487" spans="3:4" ht="12" customHeight="1" x14ac:dyDescent="0.2">
      <c r="C487" s="1"/>
      <c r="D487" s="1"/>
    </row>
    <row r="488" spans="3:4" ht="12" customHeight="1" x14ac:dyDescent="0.2">
      <c r="C488" s="1"/>
      <c r="D488" s="1"/>
    </row>
    <row r="489" spans="3:4" ht="12" customHeight="1" x14ac:dyDescent="0.2">
      <c r="C489" s="1"/>
      <c r="D489" s="1"/>
    </row>
    <row r="490" spans="3:4" ht="12" customHeight="1" x14ac:dyDescent="0.2">
      <c r="C490" s="1"/>
      <c r="D490" s="1"/>
    </row>
    <row r="491" spans="3:4" ht="12" customHeight="1" x14ac:dyDescent="0.2">
      <c r="C491" s="1"/>
      <c r="D491" s="1"/>
    </row>
    <row r="492" spans="3:4" ht="12" customHeight="1" x14ac:dyDescent="0.2">
      <c r="C492" s="1"/>
      <c r="D492" s="1"/>
    </row>
    <row r="493" spans="3:4" ht="12" customHeight="1" x14ac:dyDescent="0.2">
      <c r="C493" s="1"/>
      <c r="D493" s="1"/>
    </row>
    <row r="494" spans="3:4" ht="12" customHeight="1" x14ac:dyDescent="0.2">
      <c r="C494" s="1"/>
      <c r="D494" s="1"/>
    </row>
    <row r="495" spans="3:4" ht="12" customHeight="1" x14ac:dyDescent="0.2">
      <c r="C495" s="1"/>
      <c r="D495" s="1"/>
    </row>
    <row r="496" spans="3:4" ht="12" customHeight="1" x14ac:dyDescent="0.2">
      <c r="C496" s="1"/>
      <c r="D496" s="1"/>
    </row>
    <row r="497" spans="3:4" ht="12" customHeight="1" x14ac:dyDescent="0.2">
      <c r="C497" s="1"/>
      <c r="D497" s="1"/>
    </row>
    <row r="498" spans="3:4" ht="12" customHeight="1" x14ac:dyDescent="0.2">
      <c r="C498" s="1"/>
      <c r="D498" s="1"/>
    </row>
    <row r="499" spans="3:4" ht="12" customHeight="1" x14ac:dyDescent="0.2">
      <c r="C499" s="1"/>
      <c r="D499" s="1"/>
    </row>
    <row r="500" spans="3:4" ht="12" customHeight="1" x14ac:dyDescent="0.2">
      <c r="C500" s="1"/>
      <c r="D500" s="1"/>
    </row>
    <row r="501" spans="3:4" ht="12" customHeight="1" x14ac:dyDescent="0.2">
      <c r="C501" s="1"/>
      <c r="D501" s="1"/>
    </row>
    <row r="502" spans="3:4" ht="12" customHeight="1" x14ac:dyDescent="0.2">
      <c r="C502" s="1"/>
      <c r="D502" s="1"/>
    </row>
    <row r="503" spans="3:4" ht="12" customHeight="1" x14ac:dyDescent="0.2">
      <c r="C503" s="1"/>
      <c r="D503" s="1"/>
    </row>
    <row r="504" spans="3:4" ht="12" customHeight="1" x14ac:dyDescent="0.2">
      <c r="C504" s="1"/>
      <c r="D504" s="1"/>
    </row>
    <row r="505" spans="3:4" ht="12" customHeight="1" x14ac:dyDescent="0.2">
      <c r="C505" s="1"/>
      <c r="D505" s="1"/>
    </row>
    <row r="506" spans="3:4" ht="12" customHeight="1" x14ac:dyDescent="0.2">
      <c r="C506" s="1"/>
      <c r="D506" s="1"/>
    </row>
    <row r="507" spans="3:4" ht="12" customHeight="1" x14ac:dyDescent="0.2">
      <c r="C507" s="1"/>
      <c r="D507" s="1"/>
    </row>
    <row r="508" spans="3:4" ht="12" customHeight="1" x14ac:dyDescent="0.2">
      <c r="C508" s="1"/>
      <c r="D508" s="1"/>
    </row>
    <row r="509" spans="3:4" ht="12" customHeight="1" x14ac:dyDescent="0.2">
      <c r="C509" s="1"/>
      <c r="D509" s="1"/>
    </row>
    <row r="510" spans="3:4" ht="12" customHeight="1" x14ac:dyDescent="0.2">
      <c r="C510" s="1"/>
      <c r="D510" s="1"/>
    </row>
    <row r="511" spans="3:4" ht="12" customHeight="1" x14ac:dyDescent="0.2">
      <c r="C511" s="1"/>
      <c r="D511" s="1"/>
    </row>
    <row r="512" spans="3:4" ht="12" customHeight="1" x14ac:dyDescent="0.2">
      <c r="C512" s="1"/>
      <c r="D512" s="1"/>
    </row>
    <row r="513" spans="3:4" ht="12" customHeight="1" x14ac:dyDescent="0.2">
      <c r="C513" s="1"/>
      <c r="D513" s="1"/>
    </row>
    <row r="514" spans="3:4" ht="12" customHeight="1" x14ac:dyDescent="0.2">
      <c r="C514" s="1"/>
      <c r="D514" s="1"/>
    </row>
    <row r="515" spans="3:4" ht="12" customHeight="1" x14ac:dyDescent="0.2">
      <c r="C515" s="1"/>
      <c r="D515" s="1"/>
    </row>
    <row r="516" spans="3:4" ht="12" customHeight="1" x14ac:dyDescent="0.2">
      <c r="C516" s="1"/>
      <c r="D516" s="1"/>
    </row>
    <row r="517" spans="3:4" ht="12" customHeight="1" x14ac:dyDescent="0.2">
      <c r="C517" s="1"/>
      <c r="D517" s="1"/>
    </row>
    <row r="518" spans="3:4" ht="12" customHeight="1" x14ac:dyDescent="0.2">
      <c r="C518" s="1"/>
      <c r="D518" s="1"/>
    </row>
    <row r="519" spans="3:4" ht="12" customHeight="1" x14ac:dyDescent="0.2">
      <c r="C519" s="1"/>
      <c r="D519" s="1"/>
    </row>
    <row r="520" spans="3:4" ht="12" customHeight="1" x14ac:dyDescent="0.2">
      <c r="C520" s="1"/>
      <c r="D520" s="1"/>
    </row>
    <row r="521" spans="3:4" ht="12" customHeight="1" x14ac:dyDescent="0.2">
      <c r="C521" s="1"/>
      <c r="D521" s="1"/>
    </row>
    <row r="522" spans="3:4" ht="12" customHeight="1" x14ac:dyDescent="0.2">
      <c r="C522" s="1"/>
      <c r="D522" s="1"/>
    </row>
    <row r="523" spans="3:4" ht="12" customHeight="1" x14ac:dyDescent="0.2">
      <c r="C523" s="1"/>
      <c r="D523" s="1"/>
    </row>
    <row r="524" spans="3:4" ht="12" customHeight="1" x14ac:dyDescent="0.2">
      <c r="C524" s="1"/>
      <c r="D524" s="1"/>
    </row>
    <row r="525" spans="3:4" ht="12" customHeight="1" x14ac:dyDescent="0.2">
      <c r="C525" s="1"/>
      <c r="D525" s="1"/>
    </row>
    <row r="526" spans="3:4" ht="12" customHeight="1" x14ac:dyDescent="0.2">
      <c r="C526" s="1"/>
      <c r="D526" s="1"/>
    </row>
    <row r="527" spans="3:4" ht="12" customHeight="1" x14ac:dyDescent="0.2">
      <c r="C527" s="1"/>
      <c r="D527" s="1"/>
    </row>
    <row r="528" spans="3:4" ht="12" customHeight="1" x14ac:dyDescent="0.2">
      <c r="C528" s="1"/>
      <c r="D528" s="1"/>
    </row>
    <row r="529" spans="3:4" ht="12" customHeight="1" x14ac:dyDescent="0.2">
      <c r="C529" s="1"/>
      <c r="D529" s="1"/>
    </row>
    <row r="530" spans="3:4" ht="12" customHeight="1" x14ac:dyDescent="0.2">
      <c r="C530" s="1"/>
      <c r="D530" s="1"/>
    </row>
    <row r="531" spans="3:4" ht="12" customHeight="1" x14ac:dyDescent="0.2">
      <c r="C531" s="1"/>
      <c r="D531" s="1"/>
    </row>
    <row r="532" spans="3:4" ht="12" customHeight="1" x14ac:dyDescent="0.2">
      <c r="C532" s="1"/>
      <c r="D532" s="1"/>
    </row>
    <row r="533" spans="3:4" ht="12" customHeight="1" x14ac:dyDescent="0.2">
      <c r="C533" s="1"/>
      <c r="D533" s="1"/>
    </row>
    <row r="534" spans="3:4" ht="12" customHeight="1" x14ac:dyDescent="0.2">
      <c r="C534" s="1"/>
      <c r="D534" s="1"/>
    </row>
    <row r="535" spans="3:4" ht="12" customHeight="1" x14ac:dyDescent="0.2">
      <c r="C535" s="1"/>
      <c r="D535" s="1"/>
    </row>
    <row r="536" spans="3:4" ht="12" customHeight="1" x14ac:dyDescent="0.2">
      <c r="C536" s="1"/>
      <c r="D536" s="1"/>
    </row>
    <row r="537" spans="3:4" ht="12" customHeight="1" x14ac:dyDescent="0.2">
      <c r="C537" s="1"/>
      <c r="D537" s="1"/>
    </row>
    <row r="538" spans="3:4" ht="12" customHeight="1" x14ac:dyDescent="0.2">
      <c r="C538" s="1"/>
      <c r="D538" s="1"/>
    </row>
    <row r="539" spans="3:4" ht="12" customHeight="1" x14ac:dyDescent="0.2">
      <c r="C539" s="1"/>
      <c r="D539" s="1"/>
    </row>
    <row r="540" spans="3:4" ht="12" customHeight="1" x14ac:dyDescent="0.2">
      <c r="C540" s="1"/>
      <c r="D540" s="1"/>
    </row>
    <row r="541" spans="3:4" ht="12" customHeight="1" x14ac:dyDescent="0.2">
      <c r="C541" s="1"/>
      <c r="D541" s="1"/>
    </row>
    <row r="542" spans="3:4" ht="12" customHeight="1" x14ac:dyDescent="0.2">
      <c r="C542" s="1"/>
      <c r="D542" s="1"/>
    </row>
    <row r="543" spans="3:4" ht="12" customHeight="1" x14ac:dyDescent="0.2">
      <c r="C543" s="1"/>
      <c r="D543" s="1"/>
    </row>
    <row r="544" spans="3:4" ht="12" customHeight="1" x14ac:dyDescent="0.2">
      <c r="C544" s="1"/>
      <c r="D544" s="1"/>
    </row>
    <row r="545" spans="3:4" ht="12" customHeight="1" x14ac:dyDescent="0.2">
      <c r="C545" s="1"/>
      <c r="D545" s="1"/>
    </row>
    <row r="546" spans="3:4" ht="12" customHeight="1" x14ac:dyDescent="0.2">
      <c r="C546" s="1"/>
      <c r="D546" s="1"/>
    </row>
    <row r="547" spans="3:4" ht="12" customHeight="1" x14ac:dyDescent="0.2">
      <c r="C547" s="1"/>
      <c r="D547" s="1"/>
    </row>
    <row r="548" spans="3:4" ht="12" customHeight="1" x14ac:dyDescent="0.2">
      <c r="C548" s="1"/>
      <c r="D548" s="1"/>
    </row>
    <row r="549" spans="3:4" ht="12" customHeight="1" x14ac:dyDescent="0.2">
      <c r="C549" s="1"/>
      <c r="D549" s="1"/>
    </row>
    <row r="550" spans="3:4" ht="12" customHeight="1" x14ac:dyDescent="0.2">
      <c r="C550" s="1"/>
      <c r="D550" s="1"/>
    </row>
    <row r="551" spans="3:4" ht="12" customHeight="1" x14ac:dyDescent="0.2">
      <c r="C551" s="1"/>
      <c r="D551" s="1"/>
    </row>
    <row r="552" spans="3:4" ht="12" customHeight="1" x14ac:dyDescent="0.2">
      <c r="C552" s="1"/>
      <c r="D552" s="1"/>
    </row>
    <row r="553" spans="3:4" ht="12" customHeight="1" x14ac:dyDescent="0.2">
      <c r="C553" s="1"/>
      <c r="D553" s="1"/>
    </row>
    <row r="554" spans="3:4" ht="12" customHeight="1" x14ac:dyDescent="0.2">
      <c r="C554" s="1"/>
      <c r="D554" s="1"/>
    </row>
    <row r="555" spans="3:4" ht="12" customHeight="1" x14ac:dyDescent="0.2">
      <c r="C555" s="1"/>
      <c r="D555" s="1"/>
    </row>
    <row r="556" spans="3:4" ht="12" customHeight="1" x14ac:dyDescent="0.2">
      <c r="C556" s="1"/>
      <c r="D556" s="1"/>
    </row>
    <row r="557" spans="3:4" ht="12" customHeight="1" x14ac:dyDescent="0.2">
      <c r="C557" s="1"/>
      <c r="D557" s="1"/>
    </row>
    <row r="558" spans="3:4" ht="12" customHeight="1" x14ac:dyDescent="0.2">
      <c r="C558" s="1"/>
      <c r="D558" s="1"/>
    </row>
    <row r="559" spans="3:4" ht="12" customHeight="1" x14ac:dyDescent="0.2">
      <c r="C559" s="1"/>
      <c r="D559" s="1"/>
    </row>
    <row r="560" spans="3:4" ht="12" customHeight="1" x14ac:dyDescent="0.2">
      <c r="C560" s="1"/>
      <c r="D560" s="1"/>
    </row>
    <row r="561" spans="3:4" ht="12" customHeight="1" x14ac:dyDescent="0.2">
      <c r="C561" s="1"/>
      <c r="D561" s="1"/>
    </row>
    <row r="562" spans="3:4" ht="12" customHeight="1" x14ac:dyDescent="0.2">
      <c r="C562" s="1"/>
      <c r="D562" s="1"/>
    </row>
    <row r="563" spans="3:4" ht="12" customHeight="1" x14ac:dyDescent="0.2">
      <c r="C563" s="1"/>
      <c r="D563" s="1"/>
    </row>
    <row r="564" spans="3:4" ht="12" customHeight="1" x14ac:dyDescent="0.2">
      <c r="C564" s="1"/>
      <c r="D564" s="1"/>
    </row>
    <row r="565" spans="3:4" ht="12" customHeight="1" x14ac:dyDescent="0.2">
      <c r="C565" s="1"/>
      <c r="D565" s="1"/>
    </row>
    <row r="566" spans="3:4" ht="12" customHeight="1" x14ac:dyDescent="0.2">
      <c r="C566" s="1"/>
      <c r="D566" s="1"/>
    </row>
    <row r="567" spans="3:4" ht="12" customHeight="1" x14ac:dyDescent="0.2">
      <c r="C567" s="1"/>
      <c r="D567" s="1"/>
    </row>
    <row r="568" spans="3:4" ht="12" customHeight="1" x14ac:dyDescent="0.2">
      <c r="C568" s="1"/>
      <c r="D568" s="1"/>
    </row>
    <row r="569" spans="3:4" ht="12" customHeight="1" x14ac:dyDescent="0.2">
      <c r="C569" s="1"/>
      <c r="D569" s="1"/>
    </row>
    <row r="570" spans="3:4" ht="12" customHeight="1" x14ac:dyDescent="0.2">
      <c r="C570" s="1"/>
      <c r="D570" s="1"/>
    </row>
    <row r="571" spans="3:4" ht="12" customHeight="1" x14ac:dyDescent="0.2">
      <c r="C571" s="1"/>
      <c r="D571" s="1"/>
    </row>
    <row r="572" spans="3:4" ht="12" customHeight="1" x14ac:dyDescent="0.2">
      <c r="C572" s="1"/>
      <c r="D572" s="1"/>
    </row>
    <row r="573" spans="3:4" ht="12" customHeight="1" x14ac:dyDescent="0.2">
      <c r="C573" s="1"/>
      <c r="D573" s="1"/>
    </row>
    <row r="574" spans="3:4" ht="12" customHeight="1" x14ac:dyDescent="0.2">
      <c r="C574" s="1"/>
      <c r="D574" s="1"/>
    </row>
    <row r="575" spans="3:4" ht="12" customHeight="1" x14ac:dyDescent="0.2">
      <c r="C575" s="1"/>
      <c r="D575" s="1"/>
    </row>
    <row r="576" spans="3:4" ht="12" customHeight="1" x14ac:dyDescent="0.2">
      <c r="C576" s="1"/>
      <c r="D576" s="1"/>
    </row>
    <row r="577" spans="3:4" ht="12" customHeight="1" x14ac:dyDescent="0.2">
      <c r="C577" s="1"/>
      <c r="D577" s="1"/>
    </row>
    <row r="578" spans="3:4" ht="12" customHeight="1" x14ac:dyDescent="0.2">
      <c r="C578" s="1"/>
      <c r="D578" s="1"/>
    </row>
    <row r="579" spans="3:4" ht="12" customHeight="1" x14ac:dyDescent="0.2">
      <c r="C579" s="1"/>
      <c r="D579" s="1"/>
    </row>
    <row r="580" spans="3:4" ht="12" customHeight="1" x14ac:dyDescent="0.2">
      <c r="C580" s="1"/>
      <c r="D580" s="1"/>
    </row>
    <row r="581" spans="3:4" ht="12" customHeight="1" x14ac:dyDescent="0.2">
      <c r="C581" s="1"/>
      <c r="D581" s="1"/>
    </row>
    <row r="582" spans="3:4" ht="12" customHeight="1" x14ac:dyDescent="0.2">
      <c r="C582" s="1"/>
      <c r="D582" s="1"/>
    </row>
    <row r="583" spans="3:4" ht="12" customHeight="1" x14ac:dyDescent="0.2">
      <c r="C583" s="1"/>
      <c r="D583" s="1"/>
    </row>
    <row r="584" spans="3:4" ht="12" customHeight="1" x14ac:dyDescent="0.2">
      <c r="C584" s="1"/>
      <c r="D584" s="1"/>
    </row>
    <row r="585" spans="3:4" ht="12" customHeight="1" x14ac:dyDescent="0.2">
      <c r="C585" s="1"/>
      <c r="D585" s="1"/>
    </row>
    <row r="586" spans="3:4" ht="12" customHeight="1" x14ac:dyDescent="0.2">
      <c r="C586" s="1"/>
      <c r="D586" s="1"/>
    </row>
    <row r="587" spans="3:4" ht="12" customHeight="1" x14ac:dyDescent="0.2">
      <c r="C587" s="1"/>
      <c r="D587" s="1"/>
    </row>
    <row r="588" spans="3:4" ht="12" customHeight="1" x14ac:dyDescent="0.2">
      <c r="C588" s="1"/>
      <c r="D588" s="1"/>
    </row>
    <row r="589" spans="3:4" ht="12" customHeight="1" x14ac:dyDescent="0.2">
      <c r="C589" s="1"/>
      <c r="D589" s="1"/>
    </row>
    <row r="590" spans="3:4" ht="12" customHeight="1" x14ac:dyDescent="0.2">
      <c r="C590" s="1"/>
      <c r="D590" s="1"/>
    </row>
    <row r="591" spans="3:4" ht="12" customHeight="1" x14ac:dyDescent="0.2">
      <c r="C591" s="1"/>
      <c r="D591" s="1"/>
    </row>
    <row r="592" spans="3:4" ht="12" customHeight="1" x14ac:dyDescent="0.2">
      <c r="C592" s="1"/>
      <c r="D592" s="1"/>
    </row>
    <row r="593" spans="3:4" ht="12" customHeight="1" x14ac:dyDescent="0.2">
      <c r="C593" s="1"/>
      <c r="D593" s="1"/>
    </row>
    <row r="594" spans="3:4" ht="12" customHeight="1" x14ac:dyDescent="0.2">
      <c r="C594" s="1"/>
      <c r="D594" s="1"/>
    </row>
    <row r="595" spans="3:4" ht="12" customHeight="1" x14ac:dyDescent="0.2">
      <c r="C595" s="1"/>
      <c r="D595" s="1"/>
    </row>
    <row r="596" spans="3:4" ht="12" customHeight="1" x14ac:dyDescent="0.2">
      <c r="C596" s="1"/>
      <c r="D596" s="1"/>
    </row>
    <row r="597" spans="3:4" ht="12" customHeight="1" x14ac:dyDescent="0.2">
      <c r="C597" s="1"/>
      <c r="D597" s="1"/>
    </row>
    <row r="598" spans="3:4" ht="12" customHeight="1" x14ac:dyDescent="0.2">
      <c r="C598" s="1"/>
      <c r="D598" s="1"/>
    </row>
    <row r="599" spans="3:4" ht="12" customHeight="1" x14ac:dyDescent="0.2">
      <c r="C599" s="1"/>
      <c r="D599" s="1"/>
    </row>
    <row r="600" spans="3:4" ht="12" customHeight="1" x14ac:dyDescent="0.2">
      <c r="C600" s="1"/>
      <c r="D600" s="1"/>
    </row>
    <row r="601" spans="3:4" ht="12" customHeight="1" x14ac:dyDescent="0.2">
      <c r="C601" s="1"/>
      <c r="D601" s="1"/>
    </row>
    <row r="602" spans="3:4" ht="12" customHeight="1" x14ac:dyDescent="0.2">
      <c r="C602" s="1"/>
      <c r="D602" s="1"/>
    </row>
    <row r="603" spans="3:4" ht="12" customHeight="1" x14ac:dyDescent="0.2">
      <c r="C603" s="1"/>
      <c r="D603" s="1"/>
    </row>
    <row r="604" spans="3:4" ht="12" customHeight="1" x14ac:dyDescent="0.2">
      <c r="C604" s="1"/>
      <c r="D604" s="1"/>
    </row>
    <row r="605" spans="3:4" ht="12" customHeight="1" x14ac:dyDescent="0.2">
      <c r="C605" s="1"/>
      <c r="D605" s="1"/>
    </row>
    <row r="606" spans="3:4" ht="12" customHeight="1" x14ac:dyDescent="0.2">
      <c r="C606" s="1"/>
      <c r="D606" s="1"/>
    </row>
    <row r="607" spans="3:4" ht="12" customHeight="1" x14ac:dyDescent="0.2">
      <c r="C607" s="1"/>
      <c r="D607" s="1"/>
    </row>
    <row r="608" spans="3:4" ht="12" customHeight="1" x14ac:dyDescent="0.2">
      <c r="C608" s="1"/>
      <c r="D608" s="1"/>
    </row>
    <row r="609" spans="3:4" ht="12" customHeight="1" x14ac:dyDescent="0.2">
      <c r="C609" s="1"/>
      <c r="D609" s="1"/>
    </row>
    <row r="610" spans="3:4" ht="12" customHeight="1" x14ac:dyDescent="0.2">
      <c r="C610" s="1"/>
      <c r="D610" s="1"/>
    </row>
    <row r="611" spans="3:4" ht="12" customHeight="1" x14ac:dyDescent="0.2">
      <c r="C611" s="1"/>
      <c r="D611" s="1"/>
    </row>
    <row r="612" spans="3:4" ht="12" customHeight="1" x14ac:dyDescent="0.2">
      <c r="C612" s="1"/>
      <c r="D612" s="1"/>
    </row>
    <row r="613" spans="3:4" ht="12" customHeight="1" x14ac:dyDescent="0.2">
      <c r="C613" s="1"/>
      <c r="D613" s="1"/>
    </row>
    <row r="614" spans="3:4" ht="12" customHeight="1" x14ac:dyDescent="0.2">
      <c r="C614" s="1"/>
      <c r="D614" s="1"/>
    </row>
    <row r="615" spans="3:4" ht="12" customHeight="1" x14ac:dyDescent="0.2">
      <c r="C615" s="1"/>
      <c r="D615" s="1"/>
    </row>
    <row r="616" spans="3:4" ht="12" customHeight="1" x14ac:dyDescent="0.2">
      <c r="C616" s="1"/>
      <c r="D616" s="1"/>
    </row>
    <row r="617" spans="3:4" ht="12" customHeight="1" x14ac:dyDescent="0.2">
      <c r="C617" s="1"/>
      <c r="D617" s="1"/>
    </row>
    <row r="618" spans="3:4" ht="12" customHeight="1" x14ac:dyDescent="0.2">
      <c r="C618" s="1"/>
      <c r="D618" s="1"/>
    </row>
    <row r="619" spans="3:4" ht="12" customHeight="1" x14ac:dyDescent="0.2">
      <c r="C619" s="1"/>
      <c r="D619" s="1"/>
    </row>
    <row r="620" spans="3:4" ht="12" customHeight="1" x14ac:dyDescent="0.2">
      <c r="C620" s="1"/>
      <c r="D620" s="1"/>
    </row>
    <row r="621" spans="3:4" ht="12" customHeight="1" x14ac:dyDescent="0.2">
      <c r="C621" s="1"/>
      <c r="D621" s="1"/>
    </row>
    <row r="622" spans="3:4" ht="12" customHeight="1" x14ac:dyDescent="0.2">
      <c r="C622" s="1"/>
      <c r="D622" s="1"/>
    </row>
    <row r="623" spans="3:4" ht="12" customHeight="1" x14ac:dyDescent="0.2">
      <c r="C623" s="1"/>
      <c r="D623" s="1"/>
    </row>
    <row r="624" spans="3:4" ht="12" customHeight="1" x14ac:dyDescent="0.2">
      <c r="C624" s="1"/>
      <c r="D624" s="1"/>
    </row>
    <row r="625" spans="3:4" ht="12" customHeight="1" x14ac:dyDescent="0.2">
      <c r="C625" s="1"/>
      <c r="D625" s="1"/>
    </row>
    <row r="626" spans="3:4" ht="12" customHeight="1" x14ac:dyDescent="0.2">
      <c r="C626" s="1"/>
      <c r="D626" s="1"/>
    </row>
    <row r="627" spans="3:4" ht="12" customHeight="1" x14ac:dyDescent="0.2">
      <c r="C627" s="1"/>
      <c r="D627" s="1"/>
    </row>
    <row r="628" spans="3:4" ht="12" customHeight="1" x14ac:dyDescent="0.2">
      <c r="C628" s="1"/>
      <c r="D628" s="1"/>
    </row>
    <row r="629" spans="3:4" ht="12" customHeight="1" x14ac:dyDescent="0.2">
      <c r="C629" s="1"/>
      <c r="D629" s="1"/>
    </row>
    <row r="630" spans="3:4" ht="12" customHeight="1" x14ac:dyDescent="0.2">
      <c r="C630" s="1"/>
      <c r="D630" s="1"/>
    </row>
    <row r="631" spans="3:4" ht="12" customHeight="1" x14ac:dyDescent="0.2">
      <c r="C631" s="1"/>
      <c r="D631" s="1"/>
    </row>
    <row r="632" spans="3:4" ht="12" customHeight="1" x14ac:dyDescent="0.2">
      <c r="C632" s="1"/>
      <c r="D632" s="1"/>
    </row>
    <row r="633" spans="3:4" ht="12" customHeight="1" x14ac:dyDescent="0.2">
      <c r="C633" s="1"/>
      <c r="D633" s="1"/>
    </row>
    <row r="634" spans="3:4" ht="12" customHeight="1" x14ac:dyDescent="0.2">
      <c r="C634" s="1"/>
      <c r="D634" s="1"/>
    </row>
    <row r="635" spans="3:4" ht="12" customHeight="1" x14ac:dyDescent="0.2">
      <c r="C635" s="1"/>
      <c r="D635" s="1"/>
    </row>
    <row r="636" spans="3:4" ht="12" customHeight="1" x14ac:dyDescent="0.2">
      <c r="C636" s="1"/>
      <c r="D636" s="1"/>
    </row>
    <row r="637" spans="3:4" ht="12" customHeight="1" x14ac:dyDescent="0.2">
      <c r="C637" s="1"/>
      <c r="D637" s="1"/>
    </row>
    <row r="638" spans="3:4" ht="12" customHeight="1" x14ac:dyDescent="0.2">
      <c r="C638" s="1"/>
      <c r="D638" s="1"/>
    </row>
    <row r="639" spans="3:4" ht="12" customHeight="1" x14ac:dyDescent="0.2">
      <c r="C639" s="1"/>
      <c r="D639" s="1"/>
    </row>
    <row r="640" spans="3:4" ht="12" customHeight="1" x14ac:dyDescent="0.2">
      <c r="C640" s="1"/>
      <c r="D640" s="1"/>
    </row>
    <row r="641" spans="3:4" ht="12" customHeight="1" x14ac:dyDescent="0.2">
      <c r="C641" s="1"/>
      <c r="D641" s="1"/>
    </row>
    <row r="642" spans="3:4" ht="12" customHeight="1" x14ac:dyDescent="0.2">
      <c r="C642" s="1"/>
      <c r="D642" s="1"/>
    </row>
    <row r="643" spans="3:4" ht="12" customHeight="1" x14ac:dyDescent="0.2">
      <c r="C643" s="1"/>
      <c r="D643" s="1"/>
    </row>
    <row r="644" spans="3:4" ht="14.1" customHeight="1" x14ac:dyDescent="0.2">
      <c r="C644" s="1"/>
      <c r="D644" s="1"/>
    </row>
    <row r="645" spans="3:4" ht="14.1" customHeight="1" x14ac:dyDescent="0.2">
      <c r="C645" s="1"/>
      <c r="D645" s="1"/>
    </row>
    <row r="646" spans="3:4" ht="14.1" customHeight="1" x14ac:dyDescent="0.2">
      <c r="C646" s="1"/>
      <c r="D646" s="1"/>
    </row>
    <row r="647" spans="3:4" ht="14.1" customHeight="1" x14ac:dyDescent="0.2">
      <c r="C647" s="1"/>
      <c r="D647" s="1"/>
    </row>
    <row r="648" spans="3:4" ht="14.1" customHeight="1" x14ac:dyDescent="0.2">
      <c r="C648" s="1"/>
      <c r="D648" s="1"/>
    </row>
    <row r="649" spans="3:4" ht="14.1" customHeight="1" x14ac:dyDescent="0.2">
      <c r="C649" s="1"/>
      <c r="D649" s="1"/>
    </row>
    <row r="650" spans="3:4" ht="14.1" customHeight="1" x14ac:dyDescent="0.2">
      <c r="C650" s="1"/>
      <c r="D650" s="1"/>
    </row>
    <row r="651" spans="3:4" ht="14.1" customHeight="1" x14ac:dyDescent="0.2">
      <c r="C651" s="1"/>
      <c r="D651" s="1"/>
    </row>
    <row r="652" spans="3:4" ht="14.1" customHeight="1" x14ac:dyDescent="0.2">
      <c r="C652" s="1"/>
      <c r="D652" s="1"/>
    </row>
    <row r="653" spans="3:4" ht="14.1" customHeight="1" x14ac:dyDescent="0.2">
      <c r="C653" s="1"/>
      <c r="D653" s="1"/>
    </row>
    <row r="654" spans="3:4" ht="14.1" customHeight="1" x14ac:dyDescent="0.2">
      <c r="C654" s="1"/>
      <c r="D654" s="1"/>
    </row>
    <row r="655" spans="3:4" ht="14.1" customHeight="1" x14ac:dyDescent="0.2">
      <c r="C655" s="1"/>
      <c r="D655" s="1"/>
    </row>
    <row r="656" spans="3:4" ht="14.1" customHeight="1" x14ac:dyDescent="0.2">
      <c r="C656" s="1"/>
      <c r="D656" s="1"/>
    </row>
    <row r="657" spans="3:4" ht="14.1" customHeight="1" x14ac:dyDescent="0.2">
      <c r="C657" s="1"/>
      <c r="D657" s="1"/>
    </row>
    <row r="658" spans="3:4" ht="14.1" customHeight="1" x14ac:dyDescent="0.2">
      <c r="C658" s="1"/>
      <c r="D658" s="1"/>
    </row>
    <row r="659" spans="3:4" ht="14.1" customHeight="1" x14ac:dyDescent="0.2">
      <c r="C659" s="1"/>
      <c r="D659" s="1"/>
    </row>
    <row r="660" spans="3:4" ht="14.1" customHeight="1" x14ac:dyDescent="0.2">
      <c r="C660" s="1"/>
      <c r="D660" s="1"/>
    </row>
    <row r="661" spans="3:4" ht="14.1" customHeight="1" x14ac:dyDescent="0.2">
      <c r="C661" s="1"/>
      <c r="D661" s="1"/>
    </row>
    <row r="662" spans="3:4" ht="14.1" customHeight="1" x14ac:dyDescent="0.2">
      <c r="C662" s="1"/>
      <c r="D662" s="1"/>
    </row>
    <row r="663" spans="3:4" ht="14.1" customHeight="1" x14ac:dyDescent="0.2">
      <c r="C663" s="1"/>
      <c r="D663" s="1"/>
    </row>
    <row r="664" spans="3:4" ht="14.1" customHeight="1" x14ac:dyDescent="0.2">
      <c r="C664" s="1"/>
      <c r="D664" s="1"/>
    </row>
    <row r="665" spans="3:4" ht="14.1" customHeight="1" x14ac:dyDescent="0.2">
      <c r="C665" s="1"/>
      <c r="D665" s="1"/>
    </row>
    <row r="666" spans="3:4" ht="14.1" customHeight="1" x14ac:dyDescent="0.2">
      <c r="C666" s="1"/>
      <c r="D666" s="1"/>
    </row>
    <row r="667" spans="3:4" ht="14.1" customHeight="1" x14ac:dyDescent="0.2">
      <c r="C667" s="1"/>
      <c r="D667" s="1"/>
    </row>
    <row r="668" spans="3:4" ht="14.1" customHeight="1" x14ac:dyDescent="0.2">
      <c r="C668" s="1"/>
      <c r="D668" s="1"/>
    </row>
    <row r="669" spans="3:4" ht="14.1" customHeight="1" x14ac:dyDescent="0.2">
      <c r="C669" s="1"/>
      <c r="D669" s="1"/>
    </row>
    <row r="670" spans="3:4" ht="14.1" customHeight="1" x14ac:dyDescent="0.2">
      <c r="C670" s="1"/>
      <c r="D670" s="1"/>
    </row>
    <row r="671" spans="3:4" ht="14.1" customHeight="1" x14ac:dyDescent="0.2">
      <c r="C671" s="1"/>
      <c r="D671" s="1"/>
    </row>
    <row r="672" spans="3:4" ht="14.1" customHeight="1" x14ac:dyDescent="0.2">
      <c r="C672" s="1"/>
      <c r="D672" s="1"/>
    </row>
    <row r="673" spans="3:4" ht="14.1" customHeight="1" x14ac:dyDescent="0.2">
      <c r="C673" s="1"/>
      <c r="D673" s="1"/>
    </row>
    <row r="674" spans="3:4" ht="14.1" customHeight="1" x14ac:dyDescent="0.2">
      <c r="C674" s="1"/>
      <c r="D674" s="1"/>
    </row>
    <row r="675" spans="3:4" ht="14.1" customHeight="1" x14ac:dyDescent="0.2">
      <c r="C675" s="1"/>
      <c r="D675" s="1"/>
    </row>
    <row r="676" spans="3:4" ht="14.1" customHeight="1" x14ac:dyDescent="0.2">
      <c r="C676" s="1"/>
      <c r="D676" s="1"/>
    </row>
    <row r="677" spans="3:4" ht="14.1" customHeight="1" x14ac:dyDescent="0.2">
      <c r="C677" s="1"/>
      <c r="D677" s="1"/>
    </row>
    <row r="678" spans="3:4" ht="14.1" customHeight="1" x14ac:dyDescent="0.2">
      <c r="C678" s="1"/>
      <c r="D678" s="1"/>
    </row>
    <row r="679" spans="3:4" ht="14.1" customHeight="1" x14ac:dyDescent="0.2">
      <c r="C679" s="1"/>
      <c r="D679" s="1"/>
    </row>
    <row r="680" spans="3:4" ht="14.1" customHeight="1" x14ac:dyDescent="0.2">
      <c r="C680" s="1"/>
      <c r="D680" s="1"/>
    </row>
    <row r="681" spans="3:4" ht="14.1" customHeight="1" x14ac:dyDescent="0.2">
      <c r="C681" s="1"/>
      <c r="D681" s="1"/>
    </row>
    <row r="682" spans="3:4" ht="14.1" customHeight="1" x14ac:dyDescent="0.2">
      <c r="C682" s="1"/>
      <c r="D682" s="1"/>
    </row>
    <row r="683" spans="3:4" ht="14.1" customHeight="1" x14ac:dyDescent="0.2">
      <c r="C683" s="1"/>
      <c r="D683" s="1"/>
    </row>
    <row r="684" spans="3:4" ht="14.1" customHeight="1" x14ac:dyDescent="0.2">
      <c r="C684" s="1"/>
      <c r="D684" s="1"/>
    </row>
    <row r="685" spans="3:4" ht="14.1" customHeight="1" x14ac:dyDescent="0.2">
      <c r="C685" s="1"/>
      <c r="D685" s="1"/>
    </row>
    <row r="686" spans="3:4" ht="14.1" customHeight="1" x14ac:dyDescent="0.2">
      <c r="C686" s="1"/>
      <c r="D686" s="1"/>
    </row>
    <row r="687" spans="3:4" ht="14.1" customHeight="1" x14ac:dyDescent="0.2">
      <c r="C687" s="1"/>
      <c r="D687" s="1"/>
    </row>
    <row r="688" spans="3:4" ht="14.1" customHeight="1" x14ac:dyDescent="0.2">
      <c r="C688" s="1"/>
      <c r="D688" s="1"/>
    </row>
    <row r="689" spans="3:4" ht="14.1" customHeight="1" x14ac:dyDescent="0.2">
      <c r="C689" s="1"/>
      <c r="D689" s="1"/>
    </row>
    <row r="690" spans="3:4" ht="14.1" customHeight="1" x14ac:dyDescent="0.2">
      <c r="C690" s="1"/>
      <c r="D690" s="1"/>
    </row>
    <row r="691" spans="3:4" ht="14.1" customHeight="1" x14ac:dyDescent="0.2">
      <c r="C691" s="1"/>
      <c r="D691" s="1"/>
    </row>
    <row r="692" spans="3:4" ht="14.1" customHeight="1" x14ac:dyDescent="0.2">
      <c r="C692" s="1"/>
      <c r="D692" s="1"/>
    </row>
    <row r="693" spans="3:4" ht="14.1" customHeight="1" x14ac:dyDescent="0.2">
      <c r="C693" s="1"/>
      <c r="D693" s="1"/>
    </row>
    <row r="694" spans="3:4" ht="14.1" customHeight="1" x14ac:dyDescent="0.2">
      <c r="C694" s="1"/>
      <c r="D694" s="1"/>
    </row>
    <row r="695" spans="3:4" ht="14.1" customHeight="1" x14ac:dyDescent="0.2">
      <c r="C695" s="1"/>
      <c r="D695" s="1"/>
    </row>
    <row r="696" spans="3:4" ht="14.1" customHeight="1" x14ac:dyDescent="0.2">
      <c r="C696" s="1"/>
      <c r="D696" s="1"/>
    </row>
    <row r="697" spans="3:4" ht="14.1" customHeight="1" x14ac:dyDescent="0.2">
      <c r="C697" s="1"/>
      <c r="D697" s="1"/>
    </row>
    <row r="698" spans="3:4" ht="14.1" customHeight="1" x14ac:dyDescent="0.2">
      <c r="C698" s="1"/>
      <c r="D698" s="1"/>
    </row>
    <row r="699" spans="3:4" ht="14.1" customHeight="1" x14ac:dyDescent="0.2">
      <c r="C699" s="1"/>
      <c r="D699" s="1"/>
    </row>
    <row r="700" spans="3:4" ht="14.1" customHeight="1" x14ac:dyDescent="0.2">
      <c r="C700" s="1"/>
      <c r="D700" s="1"/>
    </row>
    <row r="701" spans="3:4" ht="14.1" customHeight="1" x14ac:dyDescent="0.2">
      <c r="C701" s="1"/>
      <c r="D701" s="1"/>
    </row>
    <row r="702" spans="3:4" ht="14.1" customHeight="1" x14ac:dyDescent="0.2">
      <c r="C702" s="1"/>
      <c r="D702" s="1"/>
    </row>
    <row r="703" spans="3:4" ht="14.1" customHeight="1" x14ac:dyDescent="0.2">
      <c r="C703" s="1"/>
      <c r="D703" s="1"/>
    </row>
    <row r="704" spans="3:4" ht="14.1" customHeight="1" x14ac:dyDescent="0.2">
      <c r="C704" s="1"/>
      <c r="D704" s="1"/>
    </row>
    <row r="705" spans="3:4" ht="14.1" customHeight="1" x14ac:dyDescent="0.2">
      <c r="C705" s="1"/>
      <c r="D705" s="1"/>
    </row>
    <row r="706" spans="3:4" ht="14.1" customHeight="1" x14ac:dyDescent="0.2">
      <c r="C706" s="1"/>
      <c r="D706" s="1"/>
    </row>
    <row r="707" spans="3:4" ht="14.1" customHeight="1" x14ac:dyDescent="0.2">
      <c r="C707" s="1"/>
      <c r="D707" s="1"/>
    </row>
    <row r="708" spans="3:4" ht="14.1" customHeight="1" x14ac:dyDescent="0.2">
      <c r="C708" s="1"/>
      <c r="D708" s="1"/>
    </row>
    <row r="709" spans="3:4" ht="14.1" customHeight="1" x14ac:dyDescent="0.2">
      <c r="C709" s="1"/>
      <c r="D709" s="1"/>
    </row>
    <row r="710" spans="3:4" ht="14.1" customHeight="1" x14ac:dyDescent="0.2">
      <c r="C710" s="1"/>
      <c r="D710" s="1"/>
    </row>
    <row r="711" spans="3:4" ht="14.1" customHeight="1" x14ac:dyDescent="0.2">
      <c r="C711" s="1"/>
      <c r="D711" s="1"/>
    </row>
    <row r="712" spans="3:4" ht="14.1" customHeight="1" x14ac:dyDescent="0.2">
      <c r="C712" s="1"/>
      <c r="D712" s="1"/>
    </row>
    <row r="713" spans="3:4" ht="14.1" customHeight="1" x14ac:dyDescent="0.2">
      <c r="C713" s="1"/>
      <c r="D713" s="1"/>
    </row>
    <row r="714" spans="3:4" ht="14.1" customHeight="1" x14ac:dyDescent="0.2">
      <c r="C714" s="1"/>
      <c r="D714" s="1"/>
    </row>
    <row r="715" spans="3:4" ht="14.1" customHeight="1" x14ac:dyDescent="0.2">
      <c r="C715" s="1"/>
      <c r="D715" s="1"/>
    </row>
    <row r="716" spans="3:4" ht="14.1" customHeight="1" x14ac:dyDescent="0.2">
      <c r="C716" s="1"/>
      <c r="D716" s="1"/>
    </row>
    <row r="717" spans="3:4" ht="14.1" customHeight="1" x14ac:dyDescent="0.2">
      <c r="C717" s="1"/>
      <c r="D717" s="1"/>
    </row>
    <row r="718" spans="3:4" ht="14.1" customHeight="1" x14ac:dyDescent="0.2">
      <c r="C718" s="1"/>
      <c r="D718" s="1"/>
    </row>
    <row r="719" spans="3:4" ht="14.1" customHeight="1" x14ac:dyDescent="0.2">
      <c r="C719" s="1"/>
      <c r="D719" s="1"/>
    </row>
    <row r="720" spans="3:4" ht="14.1" customHeight="1" x14ac:dyDescent="0.2">
      <c r="C720" s="1"/>
      <c r="D720" s="1"/>
    </row>
    <row r="721" spans="3:4" ht="14.1" customHeight="1" x14ac:dyDescent="0.2">
      <c r="C721" s="1"/>
      <c r="D721" s="1"/>
    </row>
    <row r="722" spans="3:4" ht="14.1" customHeight="1" x14ac:dyDescent="0.2">
      <c r="C722" s="1"/>
      <c r="D722" s="1"/>
    </row>
    <row r="723" spans="3:4" ht="14.1" customHeight="1" x14ac:dyDescent="0.2">
      <c r="C723" s="1"/>
      <c r="D723" s="1"/>
    </row>
    <row r="724" spans="3:4" ht="14.1" customHeight="1" x14ac:dyDescent="0.2">
      <c r="C724" s="1"/>
      <c r="D724" s="1"/>
    </row>
    <row r="725" spans="3:4" ht="14.1" customHeight="1" x14ac:dyDescent="0.2">
      <c r="C725" s="1"/>
      <c r="D725" s="1"/>
    </row>
    <row r="726" spans="3:4" ht="14.1" customHeight="1" x14ac:dyDescent="0.2">
      <c r="C726" s="1"/>
      <c r="D726" s="1"/>
    </row>
    <row r="727" spans="3:4" ht="14.1" customHeight="1" x14ac:dyDescent="0.2">
      <c r="C727" s="1"/>
      <c r="D727" s="1"/>
    </row>
    <row r="728" spans="3:4" ht="14.1" customHeight="1" x14ac:dyDescent="0.2">
      <c r="C728" s="1"/>
      <c r="D728" s="1"/>
    </row>
    <row r="729" spans="3:4" ht="14.1" customHeight="1" x14ac:dyDescent="0.2">
      <c r="C729" s="1"/>
      <c r="D729" s="1"/>
    </row>
    <row r="730" spans="3:4" ht="14.1" customHeight="1" x14ac:dyDescent="0.2">
      <c r="C730" s="1"/>
      <c r="D730" s="1"/>
    </row>
    <row r="731" spans="3:4" ht="14.1" customHeight="1" x14ac:dyDescent="0.2">
      <c r="C731" s="1"/>
      <c r="D731" s="1"/>
    </row>
    <row r="732" spans="3:4" ht="14.1" customHeight="1" x14ac:dyDescent="0.2">
      <c r="C732" s="1"/>
      <c r="D732" s="1"/>
    </row>
    <row r="733" spans="3:4" ht="14.1" customHeight="1" x14ac:dyDescent="0.2">
      <c r="C733" s="1"/>
      <c r="D733" s="1"/>
    </row>
    <row r="734" spans="3:4" ht="14.1" customHeight="1" x14ac:dyDescent="0.2">
      <c r="C734" s="1"/>
      <c r="D734" s="1"/>
    </row>
    <row r="735" spans="3:4" ht="14.1" customHeight="1" x14ac:dyDescent="0.2">
      <c r="C735" s="1"/>
      <c r="D735" s="1"/>
    </row>
    <row r="736" spans="3:4" ht="14.1" customHeight="1" x14ac:dyDescent="0.2">
      <c r="C736" s="1"/>
      <c r="D736" s="1"/>
    </row>
    <row r="737" spans="3:4" ht="14.1" customHeight="1" x14ac:dyDescent="0.2">
      <c r="C737" s="1"/>
      <c r="D737" s="1"/>
    </row>
    <row r="738" spans="3:4" ht="14.1" customHeight="1" x14ac:dyDescent="0.2">
      <c r="C738" s="1"/>
      <c r="D738" s="1"/>
    </row>
    <row r="739" spans="3:4" ht="14.1" customHeight="1" x14ac:dyDescent="0.2">
      <c r="C739" s="1"/>
      <c r="D739" s="1"/>
    </row>
    <row r="740" spans="3:4" ht="14.1" customHeight="1" x14ac:dyDescent="0.2">
      <c r="C740" s="1"/>
      <c r="D740" s="1"/>
    </row>
    <row r="741" spans="3:4" ht="14.1" customHeight="1" x14ac:dyDescent="0.2">
      <c r="C741" s="1"/>
      <c r="D741" s="1"/>
    </row>
    <row r="742" spans="3:4" ht="14.1" customHeight="1" x14ac:dyDescent="0.2">
      <c r="C742" s="1"/>
      <c r="D742" s="1"/>
    </row>
    <row r="743" spans="3:4" ht="14.1" customHeight="1" x14ac:dyDescent="0.2">
      <c r="C743" s="1"/>
      <c r="D743" s="1"/>
    </row>
    <row r="744" spans="3:4" ht="14.1" customHeight="1" x14ac:dyDescent="0.2">
      <c r="C744" s="1"/>
      <c r="D744" s="1"/>
    </row>
    <row r="745" spans="3:4" ht="14.1" customHeight="1" x14ac:dyDescent="0.2">
      <c r="C745" s="1"/>
      <c r="D745" s="1"/>
    </row>
    <row r="746" spans="3:4" ht="14.1" customHeight="1" x14ac:dyDescent="0.2">
      <c r="C746" s="1"/>
      <c r="D746" s="1"/>
    </row>
    <row r="747" spans="3:4" ht="14.1" customHeight="1" x14ac:dyDescent="0.2">
      <c r="C747" s="1"/>
      <c r="D747" s="1"/>
    </row>
    <row r="748" spans="3:4" ht="14.1" customHeight="1" x14ac:dyDescent="0.2">
      <c r="C748" s="1"/>
      <c r="D748" s="1"/>
    </row>
    <row r="749" spans="3:4" ht="14.1" customHeight="1" x14ac:dyDescent="0.2">
      <c r="C749" s="1"/>
      <c r="D749" s="1"/>
    </row>
    <row r="750" spans="3:4" ht="14.1" customHeight="1" x14ac:dyDescent="0.2">
      <c r="C750" s="1"/>
      <c r="D750" s="1"/>
    </row>
    <row r="751" spans="3:4" ht="14.1" customHeight="1" x14ac:dyDescent="0.2">
      <c r="C751" s="1"/>
      <c r="D751" s="1"/>
    </row>
    <row r="752" spans="3:4" ht="14.1" customHeight="1" x14ac:dyDescent="0.2">
      <c r="C752" s="1"/>
      <c r="D752" s="1"/>
    </row>
    <row r="753" spans="3:4" ht="14.1" customHeight="1" x14ac:dyDescent="0.2">
      <c r="C753" s="1"/>
      <c r="D753" s="1"/>
    </row>
    <row r="754" spans="3:4" ht="14.1" customHeight="1" x14ac:dyDescent="0.2">
      <c r="C754" s="1"/>
      <c r="D754" s="1"/>
    </row>
    <row r="755" spans="3:4" ht="14.1" customHeight="1" x14ac:dyDescent="0.2">
      <c r="C755" s="1"/>
      <c r="D755" s="1"/>
    </row>
    <row r="756" spans="3:4" ht="14.1" customHeight="1" x14ac:dyDescent="0.2">
      <c r="C756" s="1"/>
      <c r="D756" s="1"/>
    </row>
    <row r="757" spans="3:4" ht="14.1" customHeight="1" x14ac:dyDescent="0.2">
      <c r="C757" s="1"/>
      <c r="D757" s="1"/>
    </row>
    <row r="758" spans="3:4" ht="14.1" customHeight="1" x14ac:dyDescent="0.2">
      <c r="C758" s="1"/>
      <c r="D758" s="1"/>
    </row>
    <row r="759" spans="3:4" ht="14.1" customHeight="1" x14ac:dyDescent="0.2">
      <c r="C759" s="1"/>
      <c r="D759" s="1"/>
    </row>
    <row r="760" spans="3:4" ht="14.1" customHeight="1" x14ac:dyDescent="0.2">
      <c r="C760" s="1"/>
      <c r="D760" s="1"/>
    </row>
    <row r="761" spans="3:4" ht="14.1" customHeight="1" x14ac:dyDescent="0.2">
      <c r="C761" s="1"/>
      <c r="D761" s="1"/>
    </row>
    <row r="762" spans="3:4" ht="14.1" customHeight="1" x14ac:dyDescent="0.2">
      <c r="C762" s="1"/>
      <c r="D762" s="1"/>
    </row>
    <row r="763" spans="3:4" ht="14.1" customHeight="1" x14ac:dyDescent="0.2">
      <c r="C763" s="1"/>
      <c r="D763" s="1"/>
    </row>
    <row r="764" spans="3:4" ht="14.1" customHeight="1" x14ac:dyDescent="0.2">
      <c r="C764" s="1"/>
      <c r="D764" s="1"/>
    </row>
    <row r="765" spans="3:4" ht="14.1" customHeight="1" x14ac:dyDescent="0.2">
      <c r="C765" s="1"/>
      <c r="D765" s="1"/>
    </row>
    <row r="766" spans="3:4" ht="14.1" customHeight="1" x14ac:dyDescent="0.2">
      <c r="C766" s="1"/>
      <c r="D766" s="1"/>
    </row>
    <row r="767" spans="3:4" ht="14.1" customHeight="1" x14ac:dyDescent="0.2">
      <c r="C767" s="1"/>
      <c r="D767" s="1"/>
    </row>
    <row r="768" spans="3:4" ht="14.1" customHeight="1" x14ac:dyDescent="0.2">
      <c r="C768" s="1"/>
      <c r="D768" s="1"/>
    </row>
    <row r="769" spans="3:4" ht="14.1" customHeight="1" x14ac:dyDescent="0.2">
      <c r="C769" s="1"/>
      <c r="D769" s="1"/>
    </row>
    <row r="770" spans="3:4" ht="14.1" customHeight="1" x14ac:dyDescent="0.2">
      <c r="C770" s="1"/>
      <c r="D770" s="1"/>
    </row>
    <row r="771" spans="3:4" ht="14.1" customHeight="1" x14ac:dyDescent="0.2">
      <c r="C771" s="1"/>
      <c r="D771" s="1"/>
    </row>
    <row r="772" spans="3:4" ht="14.1" customHeight="1" x14ac:dyDescent="0.2">
      <c r="C772" s="1"/>
      <c r="D772" s="1"/>
    </row>
    <row r="773" spans="3:4" ht="14.1" customHeight="1" x14ac:dyDescent="0.2">
      <c r="C773" s="1"/>
      <c r="D773" s="1"/>
    </row>
    <row r="774" spans="3:4" ht="14.1" customHeight="1" x14ac:dyDescent="0.2">
      <c r="C774" s="1"/>
      <c r="D774" s="1"/>
    </row>
    <row r="775" spans="3:4" ht="14.1" customHeight="1" x14ac:dyDescent="0.2">
      <c r="C775" s="1"/>
      <c r="D775" s="1"/>
    </row>
    <row r="776" spans="3:4" ht="14.1" customHeight="1" x14ac:dyDescent="0.2">
      <c r="C776" s="1"/>
      <c r="D776" s="1"/>
    </row>
    <row r="777" spans="3:4" ht="14.1" customHeight="1" x14ac:dyDescent="0.2">
      <c r="C777" s="1"/>
      <c r="D777" s="1"/>
    </row>
    <row r="778" spans="3:4" ht="14.1" customHeight="1" x14ac:dyDescent="0.2">
      <c r="C778" s="1"/>
      <c r="D778" s="1"/>
    </row>
    <row r="779" spans="3:4" ht="14.1" customHeight="1" x14ac:dyDescent="0.2">
      <c r="C779" s="1"/>
      <c r="D779" s="1"/>
    </row>
    <row r="780" spans="3:4" ht="14.1" customHeight="1" x14ac:dyDescent="0.2">
      <c r="C780" s="1"/>
      <c r="D780" s="1"/>
    </row>
    <row r="781" spans="3:4" ht="14.1" customHeight="1" x14ac:dyDescent="0.2">
      <c r="C781" s="1"/>
      <c r="D781" s="1"/>
    </row>
    <row r="782" spans="3:4" ht="14.1" customHeight="1" x14ac:dyDescent="0.2">
      <c r="C782" s="1"/>
      <c r="D782" s="1"/>
    </row>
    <row r="783" spans="3:4" ht="14.1" customHeight="1" x14ac:dyDescent="0.2">
      <c r="C783" s="1"/>
      <c r="D783" s="1"/>
    </row>
    <row r="784" spans="3:4" ht="14.1" customHeight="1" x14ac:dyDescent="0.2">
      <c r="C784" s="1"/>
      <c r="D784" s="1"/>
    </row>
    <row r="785" spans="3:4" ht="14.1" customHeight="1" x14ac:dyDescent="0.2">
      <c r="C785" s="1"/>
      <c r="D785" s="1"/>
    </row>
    <row r="786" spans="3:4" ht="14.1" customHeight="1" x14ac:dyDescent="0.2">
      <c r="C786" s="1"/>
      <c r="D786" s="1"/>
    </row>
    <row r="787" spans="3:4" ht="14.1" customHeight="1" x14ac:dyDescent="0.2">
      <c r="C787" s="1"/>
      <c r="D787" s="1"/>
    </row>
    <row r="788" spans="3:4" ht="14.1" customHeight="1" x14ac:dyDescent="0.2">
      <c r="C788" s="1"/>
      <c r="D788" s="1"/>
    </row>
    <row r="789" spans="3:4" ht="14.1" customHeight="1" x14ac:dyDescent="0.2">
      <c r="C789" s="1"/>
      <c r="D789" s="1"/>
    </row>
    <row r="790" spans="3:4" ht="14.1" customHeight="1" x14ac:dyDescent="0.2">
      <c r="C790" s="1"/>
      <c r="D790" s="1"/>
    </row>
    <row r="791" spans="3:4" ht="14.1" customHeight="1" x14ac:dyDescent="0.2">
      <c r="C791" s="1"/>
      <c r="D791" s="1"/>
    </row>
    <row r="792" spans="3:4" ht="14.1" customHeight="1" x14ac:dyDescent="0.2">
      <c r="C792" s="1"/>
      <c r="D792" s="1"/>
    </row>
    <row r="793" spans="3:4" ht="14.1" customHeight="1" x14ac:dyDescent="0.2">
      <c r="C793" s="1"/>
      <c r="D793" s="1"/>
    </row>
    <row r="794" spans="3:4" ht="14.1" customHeight="1" x14ac:dyDescent="0.2">
      <c r="C794" s="1"/>
      <c r="D794" s="1"/>
    </row>
    <row r="795" spans="3:4" ht="14.1" customHeight="1" x14ac:dyDescent="0.2">
      <c r="C795" s="1"/>
      <c r="D795" s="1"/>
    </row>
    <row r="796" spans="3:4" ht="14.1" customHeight="1" x14ac:dyDescent="0.2">
      <c r="C796" s="1"/>
      <c r="D796" s="1"/>
    </row>
    <row r="797" spans="3:4" ht="14.1" customHeight="1" x14ac:dyDescent="0.2">
      <c r="C797" s="1"/>
      <c r="D797" s="1"/>
    </row>
    <row r="798" spans="3:4" ht="14.1" customHeight="1" x14ac:dyDescent="0.2">
      <c r="C798" s="1"/>
      <c r="D798" s="1"/>
    </row>
    <row r="799" spans="3:4" ht="14.1" customHeight="1" x14ac:dyDescent="0.2">
      <c r="C799" s="1"/>
      <c r="D799" s="1"/>
    </row>
    <row r="800" spans="3:4" ht="14.1" customHeight="1" x14ac:dyDescent="0.2">
      <c r="C800" s="1"/>
      <c r="D800" s="1"/>
    </row>
    <row r="801" spans="3:4" ht="14.1" customHeight="1" x14ac:dyDescent="0.2">
      <c r="C801" s="1"/>
      <c r="D801" s="1"/>
    </row>
    <row r="802" spans="3:4" ht="14.1" customHeight="1" x14ac:dyDescent="0.2">
      <c r="C802" s="1"/>
      <c r="D802" s="1"/>
    </row>
    <row r="803" spans="3:4" ht="14.1" customHeight="1" x14ac:dyDescent="0.2">
      <c r="C803" s="1"/>
      <c r="D803" s="1"/>
    </row>
    <row r="804" spans="3:4" ht="14.1" customHeight="1" x14ac:dyDescent="0.2">
      <c r="C804" s="1"/>
      <c r="D804" s="1"/>
    </row>
    <row r="805" spans="3:4" ht="14.1" customHeight="1" x14ac:dyDescent="0.2">
      <c r="C805" s="1"/>
      <c r="D805" s="1"/>
    </row>
    <row r="806" spans="3:4" ht="14.1" customHeight="1" x14ac:dyDescent="0.2">
      <c r="C806" s="1"/>
      <c r="D806" s="1"/>
    </row>
    <row r="807" spans="3:4" ht="14.1" customHeight="1" x14ac:dyDescent="0.2">
      <c r="C807" s="1"/>
      <c r="D807" s="1"/>
    </row>
    <row r="808" spans="3:4" ht="14.1" customHeight="1" x14ac:dyDescent="0.2">
      <c r="C808" s="1"/>
      <c r="D808" s="1"/>
    </row>
    <row r="809" spans="3:4" ht="14.1" customHeight="1" x14ac:dyDescent="0.2">
      <c r="C809" s="1"/>
      <c r="D809" s="1"/>
    </row>
    <row r="810" spans="3:4" ht="14.1" customHeight="1" x14ac:dyDescent="0.2">
      <c r="C810" s="1"/>
      <c r="D810" s="1"/>
    </row>
    <row r="811" spans="3:4" ht="14.1" customHeight="1" x14ac:dyDescent="0.2">
      <c r="C811" s="1"/>
      <c r="D811" s="1"/>
    </row>
    <row r="812" spans="3:4" ht="14.1" customHeight="1" x14ac:dyDescent="0.2">
      <c r="C812" s="1"/>
      <c r="D812" s="1"/>
    </row>
    <row r="813" spans="3:4" ht="14.1" customHeight="1" x14ac:dyDescent="0.2">
      <c r="C813" s="1"/>
      <c r="D813" s="1"/>
    </row>
    <row r="814" spans="3:4" ht="14.1" customHeight="1" x14ac:dyDescent="0.2">
      <c r="C814" s="1"/>
      <c r="D814" s="1"/>
    </row>
    <row r="815" spans="3:4" ht="14.1" customHeight="1" x14ac:dyDescent="0.2">
      <c r="C815" s="1"/>
      <c r="D815" s="1"/>
    </row>
    <row r="816" spans="3:4" ht="14.1" customHeight="1" x14ac:dyDescent="0.2">
      <c r="C816" s="1"/>
      <c r="D816" s="1"/>
    </row>
    <row r="817" spans="3:4" ht="14.1" customHeight="1" x14ac:dyDescent="0.2">
      <c r="C817" s="1"/>
      <c r="D817" s="1"/>
    </row>
    <row r="818" spans="3:4" ht="14.1" customHeight="1" x14ac:dyDescent="0.2">
      <c r="C818" s="1"/>
      <c r="D818" s="1"/>
    </row>
    <row r="819" spans="3:4" ht="14.1" customHeight="1" x14ac:dyDescent="0.2">
      <c r="C819" s="1"/>
      <c r="D819" s="1"/>
    </row>
    <row r="820" spans="3:4" ht="14.1" customHeight="1" x14ac:dyDescent="0.2">
      <c r="C820" s="1"/>
      <c r="D820" s="1"/>
    </row>
    <row r="821" spans="3:4" ht="14.1" customHeight="1" x14ac:dyDescent="0.2">
      <c r="C821" s="1"/>
      <c r="D821" s="1"/>
    </row>
    <row r="822" spans="3:4" ht="14.1" customHeight="1" x14ac:dyDescent="0.2">
      <c r="C822" s="1"/>
      <c r="D822" s="1"/>
    </row>
    <row r="823" spans="3:4" ht="14.1" customHeight="1" x14ac:dyDescent="0.2">
      <c r="C823" s="1"/>
      <c r="D823" s="1"/>
    </row>
    <row r="824" spans="3:4" ht="14.1" customHeight="1" x14ac:dyDescent="0.2">
      <c r="C824" s="1"/>
      <c r="D824" s="1"/>
    </row>
    <row r="825" spans="3:4" ht="14.1" customHeight="1" x14ac:dyDescent="0.2">
      <c r="C825" s="1"/>
      <c r="D825" s="1"/>
    </row>
    <row r="826" spans="3:4" ht="14.1" customHeight="1" x14ac:dyDescent="0.2">
      <c r="C826" s="1"/>
      <c r="D826" s="1"/>
    </row>
    <row r="827" spans="3:4" ht="14.1" customHeight="1" x14ac:dyDescent="0.2">
      <c r="C827" s="1"/>
      <c r="D827" s="1"/>
    </row>
    <row r="828" spans="3:4" ht="14.1" customHeight="1" x14ac:dyDescent="0.2">
      <c r="C828" s="1"/>
      <c r="D828" s="1"/>
    </row>
    <row r="829" spans="3:4" ht="14.1" customHeight="1" x14ac:dyDescent="0.2">
      <c r="C829" s="1"/>
      <c r="D829" s="1"/>
    </row>
    <row r="830" spans="3:4" ht="14.1" customHeight="1" x14ac:dyDescent="0.2">
      <c r="C830" s="1"/>
      <c r="D830" s="1"/>
    </row>
    <row r="831" spans="3:4" ht="14.1" customHeight="1" x14ac:dyDescent="0.2">
      <c r="C831" s="1"/>
      <c r="D831" s="1"/>
    </row>
    <row r="832" spans="3:4" ht="14.1" customHeight="1" x14ac:dyDescent="0.2">
      <c r="C832" s="1"/>
      <c r="D832" s="1"/>
    </row>
    <row r="833" spans="3:4" ht="14.1" customHeight="1" x14ac:dyDescent="0.2">
      <c r="C833" s="1"/>
      <c r="D833" s="1"/>
    </row>
    <row r="834" spans="3:4" ht="14.1" customHeight="1" x14ac:dyDescent="0.2">
      <c r="C834" s="1"/>
      <c r="D834" s="1"/>
    </row>
    <row r="835" spans="3:4" ht="14.1" customHeight="1" x14ac:dyDescent="0.2">
      <c r="C835" s="1"/>
      <c r="D835" s="1"/>
    </row>
    <row r="836" spans="3:4" ht="14.1" customHeight="1" x14ac:dyDescent="0.2">
      <c r="C836" s="1"/>
      <c r="D836" s="1"/>
    </row>
    <row r="837" spans="3:4" ht="14.1" customHeight="1" x14ac:dyDescent="0.2">
      <c r="C837" s="1"/>
      <c r="D837" s="1"/>
    </row>
    <row r="838" spans="3:4" ht="14.1" customHeight="1" x14ac:dyDescent="0.2">
      <c r="C838" s="1"/>
      <c r="D838" s="1"/>
    </row>
    <row r="839" spans="3:4" ht="14.1" customHeight="1" x14ac:dyDescent="0.2">
      <c r="C839" s="1"/>
      <c r="D839" s="1"/>
    </row>
    <row r="840" spans="3:4" ht="14.1" customHeight="1" x14ac:dyDescent="0.2">
      <c r="C840" s="1"/>
      <c r="D840" s="1"/>
    </row>
    <row r="841" spans="3:4" ht="14.1" customHeight="1" x14ac:dyDescent="0.2">
      <c r="C841" s="1"/>
      <c r="D841" s="1"/>
    </row>
    <row r="842" spans="3:4" ht="14.1" customHeight="1" x14ac:dyDescent="0.2">
      <c r="C842" s="1"/>
      <c r="D842" s="1"/>
    </row>
    <row r="843" spans="3:4" ht="14.1" customHeight="1" x14ac:dyDescent="0.2">
      <c r="C843" s="1"/>
      <c r="D843" s="1"/>
    </row>
    <row r="844" spans="3:4" ht="14.1" customHeight="1" x14ac:dyDescent="0.2">
      <c r="C844" s="1"/>
      <c r="D844" s="1"/>
    </row>
    <row r="845" spans="3:4" ht="14.1" customHeight="1" x14ac:dyDescent="0.2">
      <c r="C845" s="1"/>
      <c r="D845" s="1"/>
    </row>
    <row r="846" spans="3:4" ht="14.1" customHeight="1" x14ac:dyDescent="0.2">
      <c r="C846" s="1"/>
      <c r="D846" s="1"/>
    </row>
    <row r="847" spans="3:4" ht="14.1" customHeight="1" x14ac:dyDescent="0.2">
      <c r="C847" s="1"/>
      <c r="D847" s="1"/>
    </row>
    <row r="848" spans="3:4" ht="14.1" customHeight="1" x14ac:dyDescent="0.2">
      <c r="C848" s="1"/>
      <c r="D848" s="1"/>
    </row>
    <row r="849" spans="3:4" ht="14.1" customHeight="1" x14ac:dyDescent="0.2">
      <c r="C849" s="1"/>
      <c r="D849" s="1"/>
    </row>
    <row r="850" spans="3:4" ht="14.1" customHeight="1" x14ac:dyDescent="0.2">
      <c r="C850" s="1"/>
      <c r="D850" s="1"/>
    </row>
    <row r="851" spans="3:4" ht="14.1" customHeight="1" x14ac:dyDescent="0.2">
      <c r="C851" s="1"/>
      <c r="D851" s="1"/>
    </row>
    <row r="852" spans="3:4" ht="14.1" customHeight="1" x14ac:dyDescent="0.2">
      <c r="C852" s="1"/>
      <c r="D852" s="1"/>
    </row>
    <row r="853" spans="3:4" ht="14.1" customHeight="1" x14ac:dyDescent="0.2">
      <c r="C853" s="1"/>
      <c r="D853" s="1"/>
    </row>
    <row r="854" spans="3:4" ht="14.1" customHeight="1" x14ac:dyDescent="0.2">
      <c r="C854" s="1"/>
      <c r="D854" s="1"/>
    </row>
    <row r="855" spans="3:4" ht="14.1" customHeight="1" x14ac:dyDescent="0.2">
      <c r="C855" s="1"/>
      <c r="D855" s="1"/>
    </row>
    <row r="856" spans="3:4" ht="14.1" customHeight="1" x14ac:dyDescent="0.2">
      <c r="C856" s="1"/>
      <c r="D856" s="1"/>
    </row>
    <row r="857" spans="3:4" ht="14.1" customHeight="1" x14ac:dyDescent="0.2">
      <c r="C857" s="1"/>
      <c r="D857" s="1"/>
    </row>
    <row r="858" spans="3:4" ht="14.1" customHeight="1" x14ac:dyDescent="0.2">
      <c r="C858" s="1"/>
      <c r="D858" s="1"/>
    </row>
    <row r="859" spans="3:4" ht="14.1" customHeight="1" x14ac:dyDescent="0.2">
      <c r="C859" s="1"/>
      <c r="D859" s="1"/>
    </row>
    <row r="860" spans="3:4" ht="14.1" customHeight="1" x14ac:dyDescent="0.2">
      <c r="C860" s="1"/>
      <c r="D860" s="1"/>
    </row>
    <row r="861" spans="3:4" ht="14.1" customHeight="1" x14ac:dyDescent="0.2">
      <c r="C861" s="1"/>
      <c r="D861" s="1"/>
    </row>
    <row r="862" spans="3:4" ht="14.1" customHeight="1" x14ac:dyDescent="0.2">
      <c r="C862" s="1"/>
      <c r="D862" s="1"/>
    </row>
    <row r="863" spans="3:4" ht="14.1" customHeight="1" x14ac:dyDescent="0.2">
      <c r="C863" s="1"/>
      <c r="D863" s="1"/>
    </row>
    <row r="864" spans="3:4" ht="14.1" customHeight="1" x14ac:dyDescent="0.2">
      <c r="C864" s="1"/>
      <c r="D864" s="1"/>
    </row>
    <row r="865" spans="3:4" ht="14.1" customHeight="1" x14ac:dyDescent="0.2">
      <c r="C865" s="1"/>
      <c r="D865" s="1"/>
    </row>
    <row r="866" spans="3:4" ht="14.1" customHeight="1" x14ac:dyDescent="0.2">
      <c r="C866" s="1"/>
      <c r="D866" s="1"/>
    </row>
    <row r="867" spans="3:4" ht="14.1" customHeight="1" x14ac:dyDescent="0.2">
      <c r="C867" s="1"/>
      <c r="D867" s="1"/>
    </row>
    <row r="868" spans="3:4" ht="14.1" customHeight="1" x14ac:dyDescent="0.2">
      <c r="C868" s="1"/>
      <c r="D868" s="1"/>
    </row>
    <row r="869" spans="3:4" ht="14.1" customHeight="1" x14ac:dyDescent="0.2">
      <c r="C869" s="1"/>
      <c r="D869" s="1"/>
    </row>
    <row r="870" spans="3:4" ht="14.1" customHeight="1" x14ac:dyDescent="0.2">
      <c r="C870" s="1"/>
      <c r="D870" s="1"/>
    </row>
    <row r="871" spans="3:4" ht="14.1" customHeight="1" x14ac:dyDescent="0.2">
      <c r="C871" s="1"/>
      <c r="D871" s="1"/>
    </row>
    <row r="872" spans="3:4" ht="14.1" customHeight="1" x14ac:dyDescent="0.2">
      <c r="C872" s="1"/>
      <c r="D872" s="1"/>
    </row>
    <row r="873" spans="3:4" ht="14.1" customHeight="1" x14ac:dyDescent="0.2">
      <c r="C873" s="1"/>
      <c r="D873" s="1"/>
    </row>
    <row r="874" spans="3:4" ht="14.1" customHeight="1" x14ac:dyDescent="0.2">
      <c r="C874" s="1"/>
      <c r="D874" s="1"/>
    </row>
    <row r="875" spans="3:4" ht="14.1" customHeight="1" x14ac:dyDescent="0.2">
      <c r="C875" s="1"/>
      <c r="D875" s="1"/>
    </row>
    <row r="876" spans="3:4" ht="14.1" customHeight="1" x14ac:dyDescent="0.2">
      <c r="C876" s="1"/>
      <c r="D876" s="1"/>
    </row>
    <row r="877" spans="3:4" ht="14.1" customHeight="1" x14ac:dyDescent="0.2">
      <c r="C877" s="1"/>
      <c r="D877" s="1"/>
    </row>
    <row r="878" spans="3:4" ht="14.1" customHeight="1" x14ac:dyDescent="0.2">
      <c r="C878" s="1"/>
      <c r="D878" s="1"/>
    </row>
    <row r="879" spans="3:4" ht="14.1" customHeight="1" x14ac:dyDescent="0.2">
      <c r="C879" s="1"/>
      <c r="D879" s="1"/>
    </row>
    <row r="880" spans="3:4" ht="14.1" customHeight="1" x14ac:dyDescent="0.2">
      <c r="C880" s="1"/>
      <c r="D880" s="1"/>
    </row>
    <row r="881" spans="3:4" ht="14.1" customHeight="1" x14ac:dyDescent="0.2">
      <c r="C881" s="1"/>
      <c r="D881" s="1"/>
    </row>
    <row r="882" spans="3:4" ht="14.1" customHeight="1" x14ac:dyDescent="0.2">
      <c r="C882" s="1"/>
      <c r="D882" s="1"/>
    </row>
    <row r="883" spans="3:4" ht="14.1" customHeight="1" x14ac:dyDescent="0.2">
      <c r="C883" s="1"/>
      <c r="D883" s="1"/>
    </row>
    <row r="884" spans="3:4" ht="14.1" customHeight="1" x14ac:dyDescent="0.2">
      <c r="C884" s="1"/>
      <c r="D884" s="1"/>
    </row>
    <row r="885" spans="3:4" ht="14.1" customHeight="1" x14ac:dyDescent="0.2">
      <c r="C885" s="1"/>
      <c r="D885" s="1"/>
    </row>
    <row r="886" spans="3:4" ht="14.1" customHeight="1" x14ac:dyDescent="0.2">
      <c r="C886" s="1"/>
      <c r="D886" s="1"/>
    </row>
    <row r="887" spans="3:4" ht="14.1" customHeight="1" x14ac:dyDescent="0.2">
      <c r="C887" s="1"/>
      <c r="D887" s="1"/>
    </row>
    <row r="888" spans="3:4" ht="14.1" customHeight="1" x14ac:dyDescent="0.2">
      <c r="C888" s="1"/>
      <c r="D888" s="1"/>
    </row>
    <row r="889" spans="3:4" ht="14.1" customHeight="1" x14ac:dyDescent="0.2">
      <c r="C889" s="1"/>
      <c r="D889" s="1"/>
    </row>
    <row r="890" spans="3:4" ht="14.1" customHeight="1" x14ac:dyDescent="0.2">
      <c r="C890" s="1"/>
      <c r="D890" s="1"/>
    </row>
    <row r="891" spans="3:4" ht="14.1" customHeight="1" x14ac:dyDescent="0.2">
      <c r="C891" s="1"/>
      <c r="D891" s="1"/>
    </row>
    <row r="892" spans="3:4" ht="14.1" customHeight="1" x14ac:dyDescent="0.2">
      <c r="C892" s="1"/>
      <c r="D892" s="1"/>
    </row>
    <row r="893" spans="3:4" ht="14.1" customHeight="1" x14ac:dyDescent="0.2">
      <c r="C893" s="1"/>
      <c r="D893" s="1"/>
    </row>
    <row r="894" spans="3:4" ht="14.1" customHeight="1" x14ac:dyDescent="0.2">
      <c r="C894" s="1"/>
      <c r="D894" s="1"/>
    </row>
    <row r="895" spans="3:4" ht="14.1" customHeight="1" x14ac:dyDescent="0.2">
      <c r="C895" s="1"/>
      <c r="D895" s="1"/>
    </row>
    <row r="896" spans="3:4" ht="14.1" customHeight="1" x14ac:dyDescent="0.2">
      <c r="C896" s="1"/>
      <c r="D896" s="1"/>
    </row>
    <row r="897" spans="3:4" ht="14.1" customHeight="1" x14ac:dyDescent="0.2">
      <c r="C897" s="1"/>
      <c r="D897" s="1"/>
    </row>
    <row r="898" spans="3:4" ht="14.1" customHeight="1" x14ac:dyDescent="0.2">
      <c r="C898" s="1"/>
      <c r="D898" s="1"/>
    </row>
    <row r="899" spans="3:4" ht="14.1" customHeight="1" x14ac:dyDescent="0.2">
      <c r="C899" s="1"/>
      <c r="D899" s="1"/>
    </row>
    <row r="900" spans="3:4" ht="14.1" customHeight="1" x14ac:dyDescent="0.2">
      <c r="C900" s="1"/>
      <c r="D900" s="1"/>
    </row>
    <row r="901" spans="3:4" ht="14.1" customHeight="1" x14ac:dyDescent="0.2">
      <c r="C901" s="1"/>
      <c r="D901" s="1"/>
    </row>
    <row r="902" spans="3:4" ht="14.1" customHeight="1" x14ac:dyDescent="0.2">
      <c r="C902" s="1"/>
      <c r="D902" s="1"/>
    </row>
    <row r="903" spans="3:4" ht="14.1" customHeight="1" x14ac:dyDescent="0.2">
      <c r="C903" s="1"/>
      <c r="D903" s="1"/>
    </row>
    <row r="904" spans="3:4" ht="14.1" customHeight="1" x14ac:dyDescent="0.2">
      <c r="C904" s="1"/>
      <c r="D904" s="1"/>
    </row>
    <row r="905" spans="3:4" ht="14.1" customHeight="1" x14ac:dyDescent="0.2">
      <c r="C905" s="1"/>
      <c r="D905" s="1"/>
    </row>
    <row r="906" spans="3:4" ht="14.1" customHeight="1" x14ac:dyDescent="0.2">
      <c r="C906" s="1"/>
      <c r="D906" s="1"/>
    </row>
    <row r="907" spans="3:4" ht="14.1" customHeight="1" x14ac:dyDescent="0.2">
      <c r="C907" s="1"/>
      <c r="D907" s="1"/>
    </row>
    <row r="908" spans="3:4" ht="14.1" customHeight="1" x14ac:dyDescent="0.2">
      <c r="C908" s="1"/>
      <c r="D908" s="1"/>
    </row>
    <row r="909" spans="3:4" ht="14.1" customHeight="1" x14ac:dyDescent="0.2">
      <c r="C909" s="1"/>
      <c r="D909" s="1"/>
    </row>
    <row r="910" spans="3:4" ht="14.1" customHeight="1" x14ac:dyDescent="0.2">
      <c r="C910" s="1"/>
      <c r="D910" s="1"/>
    </row>
    <row r="911" spans="3:4" ht="14.1" customHeight="1" x14ac:dyDescent="0.2">
      <c r="C911" s="1"/>
      <c r="D911" s="1"/>
    </row>
    <row r="912" spans="3:4" ht="14.1" customHeight="1" x14ac:dyDescent="0.2">
      <c r="C912" s="1"/>
      <c r="D912" s="1"/>
    </row>
    <row r="913" spans="3:4" ht="14.1" customHeight="1" x14ac:dyDescent="0.2">
      <c r="C913" s="1"/>
      <c r="D913" s="1"/>
    </row>
    <row r="914" spans="3:4" ht="14.1" customHeight="1" x14ac:dyDescent="0.2">
      <c r="C914" s="1"/>
      <c r="D914" s="1"/>
    </row>
    <row r="915" spans="3:4" ht="14.1" customHeight="1" x14ac:dyDescent="0.2">
      <c r="C915" s="1"/>
      <c r="D915" s="1"/>
    </row>
    <row r="916" spans="3:4" ht="14.1" customHeight="1" x14ac:dyDescent="0.2">
      <c r="C916" s="1"/>
      <c r="D916" s="1"/>
    </row>
    <row r="917" spans="3:4" ht="14.1" customHeight="1" x14ac:dyDescent="0.2">
      <c r="C917" s="1"/>
      <c r="D917" s="1"/>
    </row>
    <row r="918" spans="3:4" ht="14.1" customHeight="1" x14ac:dyDescent="0.2">
      <c r="C918" s="1"/>
      <c r="D918" s="1"/>
    </row>
    <row r="919" spans="3:4" ht="14.1" customHeight="1" x14ac:dyDescent="0.2">
      <c r="C919" s="1"/>
      <c r="D919" s="1"/>
    </row>
    <row r="920" spans="3:4" ht="14.1" customHeight="1" x14ac:dyDescent="0.2">
      <c r="C920" s="1"/>
      <c r="D920" s="1"/>
    </row>
    <row r="921" spans="3:4" ht="14.1" customHeight="1" x14ac:dyDescent="0.2">
      <c r="C921" s="1"/>
      <c r="D921" s="1"/>
    </row>
    <row r="922" spans="3:4" ht="14.1" customHeight="1" x14ac:dyDescent="0.2">
      <c r="C922" s="1"/>
      <c r="D922" s="1"/>
    </row>
    <row r="923" spans="3:4" ht="14.1" customHeight="1" x14ac:dyDescent="0.2">
      <c r="C923" s="1"/>
      <c r="D923" s="1"/>
    </row>
    <row r="924" spans="3:4" ht="14.1" customHeight="1" x14ac:dyDescent="0.2">
      <c r="C924" s="1"/>
      <c r="D924" s="1"/>
    </row>
    <row r="925" spans="3:4" ht="14.1" customHeight="1" x14ac:dyDescent="0.2">
      <c r="C925" s="1"/>
      <c r="D925" s="1"/>
    </row>
    <row r="926" spans="3:4" ht="14.1" customHeight="1" x14ac:dyDescent="0.2">
      <c r="C926" s="1"/>
      <c r="D926" s="1"/>
    </row>
    <row r="927" spans="3:4" ht="14.1" customHeight="1" x14ac:dyDescent="0.2">
      <c r="C927" s="1"/>
      <c r="D927" s="1"/>
    </row>
    <row r="928" spans="3:4" ht="14.1" customHeight="1" x14ac:dyDescent="0.2">
      <c r="C928" s="1"/>
      <c r="D928" s="1"/>
    </row>
    <row r="929" spans="3:4" ht="14.1" customHeight="1" x14ac:dyDescent="0.2">
      <c r="C929" s="1"/>
      <c r="D929" s="1"/>
    </row>
    <row r="930" spans="3:4" ht="14.1" customHeight="1" x14ac:dyDescent="0.2">
      <c r="C930" s="1"/>
      <c r="D930" s="1"/>
    </row>
    <row r="931" spans="3:4" ht="14.1" customHeight="1" x14ac:dyDescent="0.2">
      <c r="C931" s="1"/>
      <c r="D931" s="1"/>
    </row>
    <row r="932" spans="3:4" ht="14.1" customHeight="1" x14ac:dyDescent="0.2">
      <c r="C932" s="1"/>
      <c r="D932" s="1"/>
    </row>
    <row r="933" spans="3:4" ht="14.1" customHeight="1" x14ac:dyDescent="0.2">
      <c r="C933" s="1"/>
      <c r="D933" s="1"/>
    </row>
    <row r="934" spans="3:4" ht="14.1" customHeight="1" x14ac:dyDescent="0.2">
      <c r="C934" s="1"/>
      <c r="D934" s="1"/>
    </row>
    <row r="935" spans="3:4" ht="14.1" customHeight="1" x14ac:dyDescent="0.2">
      <c r="C935" s="1"/>
      <c r="D935" s="1"/>
    </row>
    <row r="936" spans="3:4" ht="14.1" customHeight="1" x14ac:dyDescent="0.2">
      <c r="C936" s="1"/>
      <c r="D936" s="1"/>
    </row>
    <row r="937" spans="3:4" ht="14.1" customHeight="1" x14ac:dyDescent="0.2">
      <c r="C937" s="1"/>
      <c r="D937" s="1"/>
    </row>
    <row r="938" spans="3:4" ht="14.1" customHeight="1" x14ac:dyDescent="0.2">
      <c r="C938" s="1"/>
      <c r="D938" s="1"/>
    </row>
    <row r="939" spans="3:4" ht="14.1" customHeight="1" x14ac:dyDescent="0.2">
      <c r="C939" s="1"/>
      <c r="D939" s="1"/>
    </row>
    <row r="940" spans="3:4" ht="14.1" customHeight="1" x14ac:dyDescent="0.2">
      <c r="C940" s="1"/>
      <c r="D940" s="1"/>
    </row>
    <row r="941" spans="3:4" ht="14.1" customHeight="1" x14ac:dyDescent="0.2">
      <c r="C941" s="1"/>
      <c r="D941" s="1"/>
    </row>
    <row r="942" spans="3:4" ht="14.1" customHeight="1" x14ac:dyDescent="0.2">
      <c r="C942" s="1"/>
      <c r="D942" s="1"/>
    </row>
    <row r="943" spans="3:4" ht="14.1" customHeight="1" x14ac:dyDescent="0.2">
      <c r="C943" s="1"/>
      <c r="D943" s="1"/>
    </row>
    <row r="944" spans="3:4" ht="14.1" customHeight="1" x14ac:dyDescent="0.2">
      <c r="C944" s="1"/>
      <c r="D944" s="1"/>
    </row>
    <row r="945" spans="3:4" ht="14.1" customHeight="1" x14ac:dyDescent="0.2">
      <c r="C945" s="1"/>
      <c r="D945" s="1"/>
    </row>
    <row r="946" spans="3:4" ht="14.1" customHeight="1" x14ac:dyDescent="0.2">
      <c r="C946" s="1"/>
      <c r="D946" s="1"/>
    </row>
    <row r="947" spans="3:4" ht="14.1" customHeight="1" x14ac:dyDescent="0.2">
      <c r="C947" s="1"/>
      <c r="D947" s="1"/>
    </row>
    <row r="948" spans="3:4" ht="14.1" customHeight="1" x14ac:dyDescent="0.2">
      <c r="C948" s="1"/>
      <c r="D948" s="1"/>
    </row>
    <row r="949" spans="3:4" ht="14.1" customHeight="1" x14ac:dyDescent="0.2">
      <c r="C949" s="1"/>
      <c r="D949" s="1"/>
    </row>
    <row r="950" spans="3:4" ht="14.1" customHeight="1" x14ac:dyDescent="0.2">
      <c r="C950" s="1"/>
      <c r="D950" s="1"/>
    </row>
    <row r="951" spans="3:4" ht="14.1" customHeight="1" x14ac:dyDescent="0.2">
      <c r="C951" s="1"/>
      <c r="D951" s="1"/>
    </row>
    <row r="952" spans="3:4" ht="14.1" customHeight="1" x14ac:dyDescent="0.2">
      <c r="C952" s="1"/>
      <c r="D952" s="1"/>
    </row>
    <row r="953" spans="3:4" ht="14.1" customHeight="1" x14ac:dyDescent="0.2">
      <c r="C953" s="1"/>
      <c r="D953" s="1"/>
    </row>
    <row r="954" spans="3:4" ht="14.1" customHeight="1" x14ac:dyDescent="0.2">
      <c r="C954" s="1"/>
      <c r="D954" s="1"/>
    </row>
    <row r="955" spans="3:4" ht="14.1" customHeight="1" x14ac:dyDescent="0.2">
      <c r="C955" s="1"/>
      <c r="D955" s="1"/>
    </row>
    <row r="956" spans="3:4" ht="14.1" customHeight="1" x14ac:dyDescent="0.2">
      <c r="C956" s="1"/>
      <c r="D956" s="1"/>
    </row>
    <row r="957" spans="3:4" ht="14.1" customHeight="1" x14ac:dyDescent="0.2">
      <c r="C957" s="1"/>
      <c r="D957" s="1"/>
    </row>
    <row r="958" spans="3:4" ht="14.1" customHeight="1" x14ac:dyDescent="0.2">
      <c r="C958" s="1"/>
      <c r="D958" s="1"/>
    </row>
    <row r="959" spans="3:4" ht="14.1" customHeight="1" x14ac:dyDescent="0.2">
      <c r="C959" s="1"/>
      <c r="D959" s="1"/>
    </row>
    <row r="960" spans="3:4" ht="14.1" customHeight="1" x14ac:dyDescent="0.2">
      <c r="C960" s="1"/>
      <c r="D960" s="1"/>
    </row>
    <row r="961" spans="3:4" ht="14.1" customHeight="1" x14ac:dyDescent="0.2">
      <c r="C961" s="1"/>
      <c r="D961" s="1"/>
    </row>
    <row r="962" spans="3:4" ht="14.1" customHeight="1" x14ac:dyDescent="0.2">
      <c r="C962" s="1"/>
      <c r="D962" s="1"/>
    </row>
    <row r="963" spans="3:4" ht="14.1" customHeight="1" x14ac:dyDescent="0.2">
      <c r="C963" s="1"/>
      <c r="D963" s="1"/>
    </row>
    <row r="964" spans="3:4" ht="14.1" customHeight="1" x14ac:dyDescent="0.2">
      <c r="C964" s="1"/>
      <c r="D964" s="1"/>
    </row>
    <row r="965" spans="3:4" ht="14.1" customHeight="1" x14ac:dyDescent="0.2">
      <c r="C965" s="1"/>
      <c r="D965" s="1"/>
    </row>
    <row r="966" spans="3:4" ht="14.1" customHeight="1" x14ac:dyDescent="0.2">
      <c r="C966" s="1"/>
      <c r="D966" s="1"/>
    </row>
    <row r="967" spans="3:4" ht="14.1" customHeight="1" x14ac:dyDescent="0.2">
      <c r="C967" s="1"/>
      <c r="D967" s="1"/>
    </row>
    <row r="968" spans="3:4" ht="14.1" customHeight="1" x14ac:dyDescent="0.2">
      <c r="C968" s="1"/>
      <c r="D968" s="1"/>
    </row>
    <row r="969" spans="3:4" ht="14.1" customHeight="1" x14ac:dyDescent="0.2">
      <c r="C969" s="1"/>
      <c r="D969" s="1"/>
    </row>
    <row r="970" spans="3:4" ht="14.1" customHeight="1" x14ac:dyDescent="0.2">
      <c r="C970" s="1"/>
      <c r="D970" s="1"/>
    </row>
    <row r="971" spans="3:4" ht="14.1" customHeight="1" x14ac:dyDescent="0.2">
      <c r="C971" s="1"/>
      <c r="D971" s="1"/>
    </row>
    <row r="972" spans="3:4" ht="14.1" customHeight="1" x14ac:dyDescent="0.2">
      <c r="C972" s="1"/>
      <c r="D972" s="1"/>
    </row>
    <row r="973" spans="3:4" ht="14.1" customHeight="1" x14ac:dyDescent="0.2">
      <c r="C973" s="1"/>
      <c r="D973" s="1"/>
    </row>
    <row r="974" spans="3:4" ht="14.1" customHeight="1" x14ac:dyDescent="0.2">
      <c r="C974" s="1"/>
      <c r="D974" s="1"/>
    </row>
    <row r="975" spans="3:4" ht="14.1" customHeight="1" x14ac:dyDescent="0.2">
      <c r="C975" s="1"/>
      <c r="D975" s="1"/>
    </row>
    <row r="976" spans="3:4" ht="14.1" customHeight="1" x14ac:dyDescent="0.2">
      <c r="C976" s="1"/>
      <c r="D976" s="1"/>
    </row>
    <row r="977" spans="3:4" ht="14.1" customHeight="1" x14ac:dyDescent="0.2">
      <c r="C977" s="1"/>
      <c r="D977" s="1"/>
    </row>
    <row r="978" spans="3:4" ht="14.1" customHeight="1" x14ac:dyDescent="0.2">
      <c r="C978" s="1"/>
      <c r="D978" s="1"/>
    </row>
    <row r="979" spans="3:4" ht="14.1" customHeight="1" x14ac:dyDescent="0.2">
      <c r="C979" s="1"/>
      <c r="D979" s="1"/>
    </row>
    <row r="980" spans="3:4" ht="14.1" customHeight="1" x14ac:dyDescent="0.2">
      <c r="C980" s="1"/>
      <c r="D980" s="1"/>
    </row>
    <row r="981" spans="3:4" ht="14.1" customHeight="1" x14ac:dyDescent="0.2">
      <c r="C981" s="1"/>
      <c r="D981" s="1"/>
    </row>
    <row r="982" spans="3:4" ht="14.1" customHeight="1" x14ac:dyDescent="0.2">
      <c r="C982" s="1"/>
      <c r="D982" s="1"/>
    </row>
    <row r="983" spans="3:4" ht="14.1" customHeight="1" x14ac:dyDescent="0.2">
      <c r="C983" s="1"/>
      <c r="D983" s="1"/>
    </row>
    <row r="984" spans="3:4" ht="14.1" customHeight="1" x14ac:dyDescent="0.2">
      <c r="C984" s="1"/>
      <c r="D984" s="1"/>
    </row>
    <row r="985" spans="3:4" ht="14.1" customHeight="1" x14ac:dyDescent="0.2">
      <c r="C985" s="1"/>
      <c r="D985" s="1"/>
    </row>
    <row r="986" spans="3:4" ht="14.1" customHeight="1" x14ac:dyDescent="0.2">
      <c r="C986" s="1"/>
      <c r="D986" s="1"/>
    </row>
    <row r="987" spans="3:4" ht="14.1" customHeight="1" x14ac:dyDescent="0.2">
      <c r="C987" s="1"/>
      <c r="D987" s="1"/>
    </row>
    <row r="988" spans="3:4" ht="14.1" customHeight="1" x14ac:dyDescent="0.2">
      <c r="C988" s="1"/>
      <c r="D988" s="1"/>
    </row>
    <row r="989" spans="3:4" ht="14.1" customHeight="1" x14ac:dyDescent="0.2">
      <c r="C989" s="1"/>
      <c r="D989" s="1"/>
    </row>
    <row r="990" spans="3:4" ht="14.1" customHeight="1" x14ac:dyDescent="0.2">
      <c r="C990" s="1"/>
      <c r="D990" s="1"/>
    </row>
    <row r="991" spans="3:4" ht="14.1" customHeight="1" x14ac:dyDescent="0.2">
      <c r="C991" s="1"/>
      <c r="D991" s="1"/>
    </row>
    <row r="992" spans="3:4" ht="14.1" customHeight="1" x14ac:dyDescent="0.2">
      <c r="C992" s="1"/>
      <c r="D992" s="1"/>
    </row>
    <row r="993" spans="3:4" ht="14.1" customHeight="1" x14ac:dyDescent="0.2">
      <c r="C993" s="1"/>
      <c r="D993" s="1"/>
    </row>
    <row r="994" spans="3:4" ht="14.1" customHeight="1" x14ac:dyDescent="0.2">
      <c r="C994" s="1"/>
      <c r="D994" s="1"/>
    </row>
    <row r="995" spans="3:4" ht="14.1" customHeight="1" x14ac:dyDescent="0.2">
      <c r="C995" s="1"/>
      <c r="D995" s="1"/>
    </row>
    <row r="996" spans="3:4" ht="14.1" customHeight="1" x14ac:dyDescent="0.2">
      <c r="C996" s="1"/>
      <c r="D996" s="1"/>
    </row>
    <row r="997" spans="3:4" ht="14.1" customHeight="1" x14ac:dyDescent="0.2">
      <c r="C997" s="1"/>
      <c r="D997" s="1"/>
    </row>
    <row r="998" spans="3:4" ht="14.1" customHeight="1" x14ac:dyDescent="0.2">
      <c r="C998" s="1"/>
      <c r="D998" s="1"/>
    </row>
    <row r="999" spans="3:4" ht="14.1" customHeight="1" x14ac:dyDescent="0.2">
      <c r="C999" s="1"/>
      <c r="D999" s="1"/>
    </row>
    <row r="1000" spans="3:4" ht="14.1" customHeight="1" x14ac:dyDescent="0.2">
      <c r="C1000" s="1"/>
      <c r="D1000" s="1"/>
    </row>
    <row r="1001" spans="3:4" ht="14.1" customHeight="1" x14ac:dyDescent="0.2">
      <c r="C1001" s="1"/>
      <c r="D1001" s="1"/>
    </row>
    <row r="1002" spans="3:4" ht="14.1" customHeight="1" x14ac:dyDescent="0.2">
      <c r="C1002" s="1"/>
      <c r="D1002" s="1"/>
    </row>
    <row r="1003" spans="3:4" ht="14.1" customHeight="1" x14ac:dyDescent="0.2">
      <c r="C1003" s="1"/>
      <c r="D1003" s="1"/>
    </row>
    <row r="1004" spans="3:4" ht="14.1" customHeight="1" x14ac:dyDescent="0.2">
      <c r="C1004" s="1"/>
      <c r="D1004" s="1"/>
    </row>
    <row r="1005" spans="3:4" ht="14.1" customHeight="1" x14ac:dyDescent="0.2">
      <c r="C1005" s="1"/>
      <c r="D1005" s="1"/>
    </row>
    <row r="1006" spans="3:4" ht="14.1" customHeight="1" x14ac:dyDescent="0.2">
      <c r="C1006" s="1"/>
      <c r="D1006" s="1"/>
    </row>
    <row r="1007" spans="3:4" ht="14.1" customHeight="1" x14ac:dyDescent="0.2">
      <c r="C1007" s="1"/>
      <c r="D1007" s="1"/>
    </row>
    <row r="1008" spans="3:4" ht="14.1" customHeight="1" x14ac:dyDescent="0.2">
      <c r="C1008" s="1"/>
      <c r="D1008" s="1"/>
    </row>
    <row r="1009" spans="3:4" ht="14.1" customHeight="1" x14ac:dyDescent="0.2">
      <c r="C1009" s="1"/>
      <c r="D1009" s="1"/>
    </row>
    <row r="1010" spans="3:4" ht="14.1" customHeight="1" x14ac:dyDescent="0.2">
      <c r="C1010" s="1"/>
      <c r="D1010" s="1"/>
    </row>
    <row r="1011" spans="3:4" ht="14.1" customHeight="1" x14ac:dyDescent="0.2">
      <c r="C1011" s="1"/>
      <c r="D1011" s="1"/>
    </row>
    <row r="1012" spans="3:4" ht="14.1" customHeight="1" x14ac:dyDescent="0.2">
      <c r="C1012" s="1"/>
      <c r="D1012" s="1"/>
    </row>
    <row r="1013" spans="3:4" ht="14.1" customHeight="1" x14ac:dyDescent="0.2">
      <c r="C1013" s="1"/>
      <c r="D1013" s="1"/>
    </row>
    <row r="1014" spans="3:4" ht="14.1" customHeight="1" x14ac:dyDescent="0.2">
      <c r="C1014" s="1"/>
      <c r="D1014" s="1"/>
    </row>
    <row r="1015" spans="3:4" ht="14.1" customHeight="1" x14ac:dyDescent="0.2">
      <c r="C1015" s="1"/>
      <c r="D1015" s="1"/>
    </row>
    <row r="1016" spans="3:4" ht="14.1" customHeight="1" x14ac:dyDescent="0.2">
      <c r="C1016" s="1"/>
      <c r="D1016" s="1"/>
    </row>
    <row r="1017" spans="3:4" ht="14.1" customHeight="1" x14ac:dyDescent="0.2">
      <c r="C1017" s="1"/>
      <c r="D1017" s="1"/>
    </row>
    <row r="1018" spans="3:4" ht="14.1" customHeight="1" x14ac:dyDescent="0.2">
      <c r="C1018" s="1"/>
      <c r="D1018" s="1"/>
    </row>
    <row r="1019" spans="3:4" ht="14.1" customHeight="1" x14ac:dyDescent="0.2">
      <c r="C1019" s="1"/>
      <c r="D1019" s="1"/>
    </row>
    <row r="1020" spans="3:4" ht="14.1" customHeight="1" x14ac:dyDescent="0.2">
      <c r="C1020" s="1"/>
      <c r="D1020" s="1"/>
    </row>
    <row r="1021" spans="3:4" ht="14.1" customHeight="1" x14ac:dyDescent="0.2">
      <c r="C1021" s="1"/>
      <c r="D1021" s="1"/>
    </row>
    <row r="1022" spans="3:4" ht="14.1" customHeight="1" x14ac:dyDescent="0.2">
      <c r="C1022" s="1"/>
      <c r="D1022" s="1"/>
    </row>
    <row r="1023" spans="3:4" ht="14.1" customHeight="1" x14ac:dyDescent="0.2">
      <c r="C1023" s="1"/>
      <c r="D1023" s="1"/>
    </row>
    <row r="1024" spans="3:4" ht="14.1" customHeight="1" x14ac:dyDescent="0.2">
      <c r="C1024" s="1"/>
      <c r="D1024" s="1"/>
    </row>
    <row r="1025" spans="3:4" ht="14.1" customHeight="1" x14ac:dyDescent="0.2">
      <c r="C1025" s="1"/>
      <c r="D1025" s="1"/>
    </row>
    <row r="1026" spans="3:4" ht="14.1" customHeight="1" x14ac:dyDescent="0.2">
      <c r="C1026" s="1"/>
      <c r="D1026" s="1"/>
    </row>
    <row r="1027" spans="3:4" ht="14.1" customHeight="1" x14ac:dyDescent="0.2">
      <c r="C1027" s="1"/>
      <c r="D1027" s="1"/>
    </row>
    <row r="1028" spans="3:4" ht="14.1" customHeight="1" x14ac:dyDescent="0.2">
      <c r="C1028" s="1"/>
      <c r="D1028" s="1"/>
    </row>
    <row r="1029" spans="3:4" ht="14.1" customHeight="1" x14ac:dyDescent="0.2">
      <c r="C1029" s="1"/>
      <c r="D1029" s="1"/>
    </row>
    <row r="1030" spans="3:4" ht="14.1" customHeight="1" x14ac:dyDescent="0.2">
      <c r="C1030" s="1"/>
      <c r="D1030" s="1"/>
    </row>
    <row r="1031" spans="3:4" ht="14.1" customHeight="1" x14ac:dyDescent="0.2">
      <c r="C1031" s="1"/>
      <c r="D1031" s="1"/>
    </row>
    <row r="1032" spans="3:4" ht="14.1" customHeight="1" x14ac:dyDescent="0.2">
      <c r="C1032" s="1"/>
      <c r="D1032" s="1"/>
    </row>
    <row r="1033" spans="3:4" ht="14.1" customHeight="1" x14ac:dyDescent="0.2">
      <c r="C1033" s="1"/>
      <c r="D1033" s="1"/>
    </row>
    <row r="1034" spans="3:4" ht="14.1" customHeight="1" x14ac:dyDescent="0.2">
      <c r="C1034" s="1"/>
      <c r="D1034" s="1"/>
    </row>
    <row r="1035" spans="3:4" ht="14.1" customHeight="1" x14ac:dyDescent="0.2">
      <c r="C1035" s="1"/>
      <c r="D1035" s="1"/>
    </row>
    <row r="1036" spans="3:4" ht="14.1" customHeight="1" x14ac:dyDescent="0.2">
      <c r="C1036" s="1"/>
      <c r="D1036" s="1"/>
    </row>
    <row r="1037" spans="3:4" ht="14.1" customHeight="1" x14ac:dyDescent="0.2">
      <c r="C1037" s="1"/>
      <c r="D1037" s="1"/>
    </row>
    <row r="1038" spans="3:4" ht="14.1" customHeight="1" x14ac:dyDescent="0.2">
      <c r="C1038" s="1"/>
      <c r="D1038" s="1"/>
    </row>
    <row r="1039" spans="3:4" ht="14.1" customHeight="1" x14ac:dyDescent="0.2">
      <c r="C1039" s="1"/>
      <c r="D1039" s="1"/>
    </row>
    <row r="1040" spans="3:4" ht="14.1" customHeight="1" x14ac:dyDescent="0.2">
      <c r="C1040" s="1"/>
      <c r="D1040" s="1"/>
    </row>
    <row r="1041" spans="3:4" ht="14.1" customHeight="1" x14ac:dyDescent="0.2">
      <c r="C1041" s="1"/>
      <c r="D1041" s="1"/>
    </row>
    <row r="1042" spans="3:4" ht="14.1" customHeight="1" x14ac:dyDescent="0.2">
      <c r="C1042" s="1"/>
      <c r="D1042" s="1"/>
    </row>
    <row r="1043" spans="3:4" ht="14.1" customHeight="1" x14ac:dyDescent="0.2">
      <c r="C1043" s="1"/>
      <c r="D1043" s="1"/>
    </row>
    <row r="1044" spans="3:4" ht="14.1" customHeight="1" x14ac:dyDescent="0.2">
      <c r="C1044" s="1"/>
      <c r="D1044" s="1"/>
    </row>
    <row r="1045" spans="3:4" ht="14.1" customHeight="1" x14ac:dyDescent="0.2">
      <c r="C1045" s="1"/>
      <c r="D1045" s="1"/>
    </row>
    <row r="1046" spans="3:4" ht="14.1" customHeight="1" x14ac:dyDescent="0.2">
      <c r="C1046" s="1"/>
      <c r="D1046" s="1"/>
    </row>
    <row r="1047" spans="3:4" ht="14.1" customHeight="1" x14ac:dyDescent="0.2">
      <c r="C1047" s="1"/>
      <c r="D1047" s="1"/>
    </row>
    <row r="1048" spans="3:4" ht="14.1" customHeight="1" x14ac:dyDescent="0.2">
      <c r="C1048" s="1"/>
      <c r="D1048" s="1"/>
    </row>
    <row r="1049" spans="3:4" ht="14.1" customHeight="1" x14ac:dyDescent="0.2">
      <c r="C1049" s="1"/>
      <c r="D1049" s="1"/>
    </row>
    <row r="1050" spans="3:4" ht="14.1" customHeight="1" x14ac:dyDescent="0.2">
      <c r="C1050" s="1"/>
      <c r="D1050" s="1"/>
    </row>
    <row r="1051" spans="3:4" ht="14.1" customHeight="1" x14ac:dyDescent="0.2">
      <c r="C1051" s="1"/>
      <c r="D1051" s="1"/>
    </row>
    <row r="1052" spans="3:4" ht="14.1" customHeight="1" x14ac:dyDescent="0.2">
      <c r="C1052" s="1"/>
      <c r="D1052" s="1"/>
    </row>
    <row r="1053" spans="3:4" ht="14.1" customHeight="1" x14ac:dyDescent="0.2">
      <c r="C1053" s="1"/>
      <c r="D1053" s="1"/>
    </row>
    <row r="1054" spans="3:4" ht="14.1" customHeight="1" x14ac:dyDescent="0.2">
      <c r="C1054" s="1"/>
      <c r="D1054" s="1"/>
    </row>
    <row r="1055" spans="3:4" ht="14.1" customHeight="1" x14ac:dyDescent="0.2">
      <c r="C1055" s="1"/>
      <c r="D1055" s="1"/>
    </row>
    <row r="1056" spans="3:4" ht="14.1" customHeight="1" x14ac:dyDescent="0.2">
      <c r="C1056" s="1"/>
      <c r="D1056" s="1"/>
    </row>
    <row r="1057" spans="3:4" ht="14.1" customHeight="1" x14ac:dyDescent="0.2">
      <c r="C1057" s="1"/>
      <c r="D1057" s="1"/>
    </row>
    <row r="1058" spans="3:4" ht="14.1" customHeight="1" x14ac:dyDescent="0.2">
      <c r="C1058" s="1"/>
      <c r="D1058" s="1"/>
    </row>
    <row r="1059" spans="3:4" ht="14.1" customHeight="1" x14ac:dyDescent="0.2">
      <c r="C1059" s="1"/>
      <c r="D1059" s="1"/>
    </row>
    <row r="1060" spans="3:4" ht="14.1" customHeight="1" x14ac:dyDescent="0.2">
      <c r="C1060" s="1"/>
      <c r="D1060" s="1"/>
    </row>
    <row r="1061" spans="3:4" ht="14.1" customHeight="1" x14ac:dyDescent="0.2">
      <c r="C1061" s="1"/>
      <c r="D1061" s="1"/>
    </row>
    <row r="1062" spans="3:4" ht="14.1" customHeight="1" x14ac:dyDescent="0.2">
      <c r="C1062" s="1"/>
      <c r="D1062" s="1"/>
    </row>
    <row r="1063" spans="3:4" ht="14.1" customHeight="1" x14ac:dyDescent="0.2">
      <c r="C1063" s="1"/>
      <c r="D1063" s="1"/>
    </row>
    <row r="1064" spans="3:4" ht="14.1" customHeight="1" x14ac:dyDescent="0.2">
      <c r="C1064" s="1"/>
      <c r="D1064" s="1"/>
    </row>
    <row r="1065" spans="3:4" ht="14.1" customHeight="1" x14ac:dyDescent="0.2">
      <c r="C1065" s="1"/>
      <c r="D1065" s="1"/>
    </row>
    <row r="1066" spans="3:4" ht="14.1" customHeight="1" x14ac:dyDescent="0.2">
      <c r="C1066" s="1"/>
      <c r="D1066" s="1"/>
    </row>
    <row r="1067" spans="3:4" ht="14.1" customHeight="1" x14ac:dyDescent="0.2">
      <c r="C1067" s="1"/>
      <c r="D1067" s="1"/>
    </row>
    <row r="1068" spans="3:4" ht="14.1" customHeight="1" x14ac:dyDescent="0.2">
      <c r="C1068" s="1"/>
      <c r="D1068" s="1"/>
    </row>
    <row r="1069" spans="3:4" ht="14.1" customHeight="1" x14ac:dyDescent="0.2">
      <c r="C1069" s="1"/>
      <c r="D1069" s="1"/>
    </row>
    <row r="1070" spans="3:4" ht="14.1" customHeight="1" x14ac:dyDescent="0.2">
      <c r="C1070" s="1"/>
      <c r="D1070" s="1"/>
    </row>
    <row r="1071" spans="3:4" ht="14.1" customHeight="1" x14ac:dyDescent="0.2">
      <c r="C1071" s="1"/>
      <c r="D1071" s="1"/>
    </row>
    <row r="1072" spans="3:4" ht="14.1" customHeight="1" x14ac:dyDescent="0.2">
      <c r="C1072" s="1"/>
      <c r="D1072" s="1"/>
    </row>
    <row r="1073" spans="3:4" ht="14.1" customHeight="1" x14ac:dyDescent="0.2">
      <c r="C1073" s="1"/>
      <c r="D1073" s="1"/>
    </row>
    <row r="1074" spans="3:4" ht="14.1" customHeight="1" x14ac:dyDescent="0.2">
      <c r="C1074" s="1"/>
      <c r="D1074" s="1"/>
    </row>
    <row r="1075" spans="3:4" ht="14.1" customHeight="1" x14ac:dyDescent="0.2">
      <c r="C1075" s="1"/>
      <c r="D1075" s="1"/>
    </row>
    <row r="1076" spans="3:4" ht="14.1" customHeight="1" x14ac:dyDescent="0.2">
      <c r="C1076" s="1"/>
      <c r="D1076" s="1"/>
    </row>
    <row r="1077" spans="3:4" ht="14.1" customHeight="1" x14ac:dyDescent="0.2">
      <c r="C1077" s="1"/>
      <c r="D1077" s="1"/>
    </row>
    <row r="1078" spans="3:4" ht="14.1" customHeight="1" x14ac:dyDescent="0.2">
      <c r="C1078" s="1"/>
      <c r="D1078" s="1"/>
    </row>
    <row r="1079" spans="3:4" ht="14.1" customHeight="1" x14ac:dyDescent="0.2">
      <c r="C1079" s="1"/>
      <c r="D1079" s="1"/>
    </row>
    <row r="1080" spans="3:4" ht="14.1" customHeight="1" x14ac:dyDescent="0.2">
      <c r="C1080" s="1"/>
      <c r="D1080" s="1"/>
    </row>
    <row r="1081" spans="3:4" ht="14.1" customHeight="1" x14ac:dyDescent="0.2">
      <c r="C1081" s="1"/>
      <c r="D1081" s="1"/>
    </row>
    <row r="1082" spans="3:4" ht="14.1" customHeight="1" x14ac:dyDescent="0.2">
      <c r="C1082" s="1"/>
      <c r="D1082" s="1"/>
    </row>
    <row r="1083" spans="3:4" ht="14.1" customHeight="1" x14ac:dyDescent="0.2">
      <c r="C1083" s="1"/>
      <c r="D1083" s="1"/>
    </row>
    <row r="1084" spans="3:4" ht="14.1" customHeight="1" x14ac:dyDescent="0.2">
      <c r="C1084" s="1"/>
      <c r="D1084" s="1"/>
    </row>
    <row r="1085" spans="3:4" ht="14.1" customHeight="1" x14ac:dyDescent="0.2">
      <c r="C1085" s="1"/>
      <c r="D1085" s="1"/>
    </row>
    <row r="1086" spans="3:4" ht="14.1" customHeight="1" x14ac:dyDescent="0.2">
      <c r="C1086" s="1"/>
      <c r="D1086" s="1"/>
    </row>
    <row r="1087" spans="3:4" ht="14.1" customHeight="1" x14ac:dyDescent="0.2">
      <c r="C1087" s="1"/>
      <c r="D1087" s="1"/>
    </row>
    <row r="1088" spans="3:4" ht="14.1" customHeight="1" x14ac:dyDescent="0.2">
      <c r="C1088" s="1"/>
      <c r="D1088" s="1"/>
    </row>
    <row r="1089" spans="3:4" ht="14.1" customHeight="1" x14ac:dyDescent="0.2">
      <c r="C1089" s="1"/>
      <c r="D1089" s="1"/>
    </row>
    <row r="1090" spans="3:4" ht="14.1" customHeight="1" x14ac:dyDescent="0.2">
      <c r="C1090" s="1"/>
      <c r="D1090" s="1"/>
    </row>
    <row r="1091" spans="3:4" ht="14.1" customHeight="1" x14ac:dyDescent="0.2">
      <c r="C1091" s="1"/>
      <c r="D1091" s="1"/>
    </row>
    <row r="1092" spans="3:4" ht="14.1" customHeight="1" x14ac:dyDescent="0.2">
      <c r="C1092" s="1"/>
      <c r="D1092" s="1"/>
    </row>
    <row r="1093" spans="3:4" ht="14.1" customHeight="1" x14ac:dyDescent="0.2">
      <c r="C1093" s="1"/>
      <c r="D1093" s="1"/>
    </row>
    <row r="1094" spans="3:4" ht="14.1" customHeight="1" x14ac:dyDescent="0.2">
      <c r="C1094" s="1"/>
      <c r="D1094" s="1"/>
    </row>
    <row r="1095" spans="3:4" ht="14.1" customHeight="1" x14ac:dyDescent="0.2">
      <c r="C1095" s="1"/>
      <c r="D1095" s="1"/>
    </row>
    <row r="1096" spans="3:4" ht="14.1" customHeight="1" x14ac:dyDescent="0.2">
      <c r="C1096" s="1"/>
      <c r="D1096" s="1"/>
    </row>
    <row r="1097" spans="3:4" ht="14.1" customHeight="1" x14ac:dyDescent="0.2">
      <c r="C1097" s="1"/>
      <c r="D1097" s="1"/>
    </row>
    <row r="1098" spans="3:4" ht="14.1" customHeight="1" x14ac:dyDescent="0.2">
      <c r="C1098" s="1"/>
      <c r="D1098" s="1"/>
    </row>
    <row r="1099" spans="3:4" ht="14.1" customHeight="1" x14ac:dyDescent="0.2">
      <c r="C1099" s="1"/>
      <c r="D1099" s="1"/>
    </row>
    <row r="1100" spans="3:4" ht="14.1" customHeight="1" x14ac:dyDescent="0.2">
      <c r="C1100" s="1"/>
      <c r="D1100" s="1"/>
    </row>
    <row r="1101" spans="3:4" ht="14.1" customHeight="1" x14ac:dyDescent="0.2">
      <c r="C1101" s="1"/>
      <c r="D1101" s="1"/>
    </row>
    <row r="1102" spans="3:4" ht="14.1" customHeight="1" x14ac:dyDescent="0.2">
      <c r="C1102" s="1"/>
      <c r="D1102" s="1"/>
    </row>
    <row r="1103" spans="3:4" ht="14.1" customHeight="1" x14ac:dyDescent="0.2">
      <c r="C1103" s="1"/>
      <c r="D1103" s="1"/>
    </row>
    <row r="1104" spans="3:4" ht="14.1" customHeight="1" x14ac:dyDescent="0.2">
      <c r="C1104" s="1"/>
      <c r="D1104" s="1"/>
    </row>
    <row r="1105" spans="3:4" ht="14.1" customHeight="1" x14ac:dyDescent="0.2">
      <c r="C1105" s="1"/>
      <c r="D1105" s="1"/>
    </row>
    <row r="1106" spans="3:4" ht="14.1" customHeight="1" x14ac:dyDescent="0.2">
      <c r="C1106" s="1"/>
      <c r="D1106" s="1"/>
    </row>
    <row r="1107" spans="3:4" ht="14.1" customHeight="1" x14ac:dyDescent="0.2">
      <c r="C1107" s="1"/>
      <c r="D1107" s="1"/>
    </row>
    <row r="1108" spans="3:4" ht="14.1" customHeight="1" x14ac:dyDescent="0.2">
      <c r="C1108" s="1"/>
      <c r="D1108" s="1"/>
    </row>
    <row r="1109" spans="3:4" ht="14.1" customHeight="1" x14ac:dyDescent="0.2">
      <c r="C1109" s="1"/>
      <c r="D1109" s="1"/>
    </row>
    <row r="1110" spans="3:4" ht="14.1" customHeight="1" x14ac:dyDescent="0.2">
      <c r="C1110" s="1"/>
      <c r="D1110" s="1"/>
    </row>
    <row r="1111" spans="3:4" ht="14.1" customHeight="1" x14ac:dyDescent="0.2">
      <c r="C1111" s="1"/>
      <c r="D1111" s="1"/>
    </row>
    <row r="1112" spans="3:4" ht="14.1" customHeight="1" x14ac:dyDescent="0.2">
      <c r="C1112" s="1"/>
      <c r="D1112" s="1"/>
    </row>
    <row r="1113" spans="3:4" ht="14.1" customHeight="1" x14ac:dyDescent="0.2">
      <c r="C1113" s="1"/>
      <c r="D1113" s="1"/>
    </row>
    <row r="1114" spans="3:4" ht="14.1" customHeight="1" x14ac:dyDescent="0.2">
      <c r="C1114" s="1"/>
      <c r="D1114" s="1"/>
    </row>
    <row r="1115" spans="3:4" ht="14.1" customHeight="1" x14ac:dyDescent="0.2">
      <c r="C1115" s="1"/>
      <c r="D1115" s="1"/>
    </row>
    <row r="1116" spans="3:4" ht="14.1" customHeight="1" x14ac:dyDescent="0.2">
      <c r="C1116" s="1"/>
      <c r="D1116" s="1"/>
    </row>
    <row r="1117" spans="3:4" ht="14.1" customHeight="1" x14ac:dyDescent="0.2">
      <c r="C1117" s="1"/>
      <c r="D1117" s="1"/>
    </row>
    <row r="1118" spans="3:4" ht="14.1" customHeight="1" x14ac:dyDescent="0.2">
      <c r="C1118" s="1"/>
      <c r="D1118" s="1"/>
    </row>
    <row r="1119" spans="3:4" ht="14.1" customHeight="1" x14ac:dyDescent="0.2">
      <c r="C1119" s="1"/>
      <c r="D1119" s="1"/>
    </row>
    <row r="1120" spans="3:4" ht="14.1" customHeight="1" x14ac:dyDescent="0.2">
      <c r="C1120" s="1"/>
      <c r="D1120" s="1"/>
    </row>
    <row r="1121" spans="3:4" ht="14.1" customHeight="1" x14ac:dyDescent="0.2">
      <c r="C1121" s="1"/>
      <c r="D1121" s="1"/>
    </row>
    <row r="1122" spans="3:4" ht="14.1" customHeight="1" x14ac:dyDescent="0.2">
      <c r="C1122" s="1"/>
      <c r="D1122" s="1"/>
    </row>
    <row r="1123" spans="3:4" ht="14.1" customHeight="1" x14ac:dyDescent="0.2">
      <c r="C1123" s="1"/>
      <c r="D1123" s="1"/>
    </row>
    <row r="1124" spans="3:4" ht="14.1" customHeight="1" x14ac:dyDescent="0.2">
      <c r="C1124" s="1"/>
      <c r="D1124" s="1"/>
    </row>
    <row r="1125" spans="3:4" ht="14.1" customHeight="1" x14ac:dyDescent="0.2">
      <c r="C1125" s="1"/>
      <c r="D1125" s="1"/>
    </row>
    <row r="1126" spans="3:4" ht="14.1" customHeight="1" x14ac:dyDescent="0.2">
      <c r="C1126" s="1"/>
      <c r="D1126" s="1"/>
    </row>
    <row r="1127" spans="3:4" ht="14.1" customHeight="1" x14ac:dyDescent="0.2">
      <c r="C1127" s="1"/>
      <c r="D1127" s="1"/>
    </row>
    <row r="1128" spans="3:4" ht="14.1" customHeight="1" x14ac:dyDescent="0.2">
      <c r="C1128" s="1"/>
      <c r="D1128" s="1"/>
    </row>
    <row r="1129" spans="3:4" ht="14.1" customHeight="1" x14ac:dyDescent="0.2">
      <c r="C1129" s="1"/>
      <c r="D1129" s="1"/>
    </row>
    <row r="1130" spans="3:4" ht="14.1" customHeight="1" x14ac:dyDescent="0.2">
      <c r="C1130" s="1"/>
      <c r="D1130" s="1"/>
    </row>
    <row r="1131" spans="3:4" ht="14.1" customHeight="1" x14ac:dyDescent="0.2">
      <c r="C1131" s="1"/>
      <c r="D1131" s="1"/>
    </row>
    <row r="1132" spans="3:4" ht="14.1" customHeight="1" x14ac:dyDescent="0.2">
      <c r="C1132" s="1"/>
      <c r="D1132" s="1"/>
    </row>
    <row r="1133" spans="3:4" ht="14.1" customHeight="1" x14ac:dyDescent="0.2">
      <c r="C1133" s="1"/>
      <c r="D1133" s="1"/>
    </row>
    <row r="1134" spans="3:4" ht="14.1" customHeight="1" x14ac:dyDescent="0.2">
      <c r="C1134" s="1"/>
      <c r="D1134" s="1"/>
    </row>
    <row r="1135" spans="3:4" ht="14.1" customHeight="1" x14ac:dyDescent="0.2">
      <c r="C1135" s="1"/>
      <c r="D1135" s="1"/>
    </row>
    <row r="1136" spans="3:4" ht="14.1" customHeight="1" x14ac:dyDescent="0.2">
      <c r="C1136" s="1"/>
      <c r="D1136" s="1"/>
    </row>
    <row r="1137" spans="3:4" ht="14.1" customHeight="1" x14ac:dyDescent="0.2">
      <c r="C1137" s="1"/>
      <c r="D1137" s="1"/>
    </row>
    <row r="1138" spans="3:4" ht="14.1" customHeight="1" x14ac:dyDescent="0.2">
      <c r="C1138" s="1"/>
      <c r="D1138" s="1"/>
    </row>
    <row r="1139" spans="3:4" ht="14.1" customHeight="1" x14ac:dyDescent="0.2">
      <c r="C1139" s="1"/>
      <c r="D1139" s="1"/>
    </row>
    <row r="1140" spans="3:4" ht="14.1" customHeight="1" x14ac:dyDescent="0.2">
      <c r="C1140" s="1"/>
      <c r="D1140" s="1"/>
    </row>
    <row r="1141" spans="3:4" ht="14.1" customHeight="1" x14ac:dyDescent="0.2">
      <c r="C1141" s="1"/>
      <c r="D1141" s="1"/>
    </row>
    <row r="1142" spans="3:4" ht="14.1" customHeight="1" x14ac:dyDescent="0.2">
      <c r="C1142" s="1"/>
      <c r="D1142" s="1"/>
    </row>
    <row r="1143" spans="3:4" ht="14.1" customHeight="1" x14ac:dyDescent="0.2">
      <c r="C1143" s="1"/>
      <c r="D1143" s="1"/>
    </row>
    <row r="1144" spans="3:4" ht="14.1" customHeight="1" x14ac:dyDescent="0.2">
      <c r="C1144" s="1"/>
      <c r="D1144" s="1"/>
    </row>
    <row r="1145" spans="3:4" ht="14.1" customHeight="1" x14ac:dyDescent="0.2">
      <c r="C1145" s="1"/>
      <c r="D1145" s="1"/>
    </row>
    <row r="1146" spans="3:4" ht="14.1" customHeight="1" x14ac:dyDescent="0.2">
      <c r="C1146" s="1"/>
      <c r="D1146" s="1"/>
    </row>
    <row r="1147" spans="3:4" ht="14.1" customHeight="1" x14ac:dyDescent="0.2">
      <c r="C1147" s="1"/>
      <c r="D1147" s="1"/>
    </row>
    <row r="1148" spans="3:4" ht="14.1" customHeight="1" x14ac:dyDescent="0.2">
      <c r="C1148" s="1"/>
      <c r="D1148" s="1"/>
    </row>
    <row r="1149" spans="3:4" ht="14.1" customHeight="1" x14ac:dyDescent="0.2">
      <c r="C1149" s="1"/>
      <c r="D1149" s="1"/>
    </row>
    <row r="1150" spans="3:4" ht="14.1" customHeight="1" x14ac:dyDescent="0.2">
      <c r="C1150" s="1"/>
      <c r="D1150" s="1"/>
    </row>
    <row r="1151" spans="3:4" ht="14.1" customHeight="1" x14ac:dyDescent="0.2">
      <c r="C1151" s="1"/>
      <c r="D1151" s="1"/>
    </row>
    <row r="1152" spans="3:4" ht="14.1" customHeight="1" x14ac:dyDescent="0.2">
      <c r="C1152" s="1"/>
      <c r="D1152" s="1"/>
    </row>
    <row r="1153" spans="3:4" ht="14.1" customHeight="1" x14ac:dyDescent="0.2">
      <c r="C1153" s="1"/>
      <c r="D1153" s="1"/>
    </row>
    <row r="1154" spans="3:4" ht="14.1" customHeight="1" x14ac:dyDescent="0.2">
      <c r="C1154" s="1"/>
      <c r="D1154" s="1"/>
    </row>
    <row r="1155" spans="3:4" ht="14.1" customHeight="1" x14ac:dyDescent="0.2">
      <c r="C1155" s="1"/>
      <c r="D1155" s="1"/>
    </row>
    <row r="1156" spans="3:4" ht="14.1" customHeight="1" x14ac:dyDescent="0.2">
      <c r="C1156" s="1"/>
      <c r="D1156" s="1"/>
    </row>
    <row r="1157" spans="3:4" ht="14.1" customHeight="1" x14ac:dyDescent="0.2">
      <c r="C1157" s="1"/>
      <c r="D1157" s="1"/>
    </row>
    <row r="1158" spans="3:4" ht="14.1" customHeight="1" x14ac:dyDescent="0.2">
      <c r="C1158" s="1"/>
      <c r="D1158" s="1"/>
    </row>
    <row r="1159" spans="3:4" ht="14.1" customHeight="1" x14ac:dyDescent="0.2">
      <c r="C1159" s="1"/>
      <c r="D1159" s="1"/>
    </row>
    <row r="1160" spans="3:4" ht="14.1" customHeight="1" x14ac:dyDescent="0.2">
      <c r="C1160" s="1"/>
      <c r="D1160" s="1"/>
    </row>
    <row r="1161" spans="3:4" ht="14.1" customHeight="1" x14ac:dyDescent="0.2">
      <c r="C1161" s="1"/>
      <c r="D1161" s="1"/>
    </row>
    <row r="1162" spans="3:4" ht="14.1" customHeight="1" x14ac:dyDescent="0.2">
      <c r="C1162" s="1"/>
      <c r="D1162" s="1"/>
    </row>
    <row r="1163" spans="3:4" ht="14.1" customHeight="1" x14ac:dyDescent="0.2">
      <c r="C1163" s="1"/>
      <c r="D1163" s="1"/>
    </row>
    <row r="1164" spans="3:4" ht="14.1" customHeight="1" x14ac:dyDescent="0.2">
      <c r="C1164" s="1"/>
      <c r="D1164" s="1"/>
    </row>
    <row r="1165" spans="3:4" ht="14.1" customHeight="1" x14ac:dyDescent="0.2">
      <c r="C1165" s="1"/>
      <c r="D1165" s="1"/>
    </row>
    <row r="1166" spans="3:4" ht="14.1" customHeight="1" x14ac:dyDescent="0.2">
      <c r="C1166" s="1"/>
      <c r="D1166" s="1"/>
    </row>
    <row r="1167" spans="3:4" ht="14.1" customHeight="1" x14ac:dyDescent="0.2">
      <c r="C1167" s="1"/>
      <c r="D1167" s="1"/>
    </row>
    <row r="1168" spans="3:4" ht="14.1" customHeight="1" x14ac:dyDescent="0.2">
      <c r="C1168" s="1"/>
      <c r="D1168" s="1"/>
    </row>
    <row r="1169" spans="3:4" ht="14.1" customHeight="1" x14ac:dyDescent="0.2">
      <c r="C1169" s="1"/>
      <c r="D1169" s="1"/>
    </row>
    <row r="1170" spans="3:4" ht="14.1" customHeight="1" x14ac:dyDescent="0.2">
      <c r="C1170" s="1"/>
      <c r="D1170" s="1"/>
    </row>
    <row r="1171" spans="3:4" ht="14.1" customHeight="1" x14ac:dyDescent="0.2">
      <c r="C1171" s="1"/>
      <c r="D1171" s="1"/>
    </row>
    <row r="1172" spans="3:4" ht="14.1" customHeight="1" x14ac:dyDescent="0.2">
      <c r="C1172" s="1"/>
      <c r="D1172" s="1"/>
    </row>
    <row r="1173" spans="3:4" ht="14.1" customHeight="1" x14ac:dyDescent="0.2">
      <c r="C1173" s="1"/>
      <c r="D1173" s="1"/>
    </row>
    <row r="1174" spans="3:4" ht="14.1" customHeight="1" x14ac:dyDescent="0.2">
      <c r="C1174" s="1"/>
      <c r="D1174" s="1"/>
    </row>
    <row r="1175" spans="3:4" ht="14.1" customHeight="1" x14ac:dyDescent="0.2">
      <c r="C1175" s="1"/>
      <c r="D1175" s="1"/>
    </row>
    <row r="1176" spans="3:4" ht="14.1" customHeight="1" x14ac:dyDescent="0.2">
      <c r="C1176" s="1"/>
      <c r="D1176" s="1"/>
    </row>
    <row r="1177" spans="3:4" ht="14.1" customHeight="1" x14ac:dyDescent="0.2">
      <c r="C1177" s="1"/>
      <c r="D1177" s="1"/>
    </row>
    <row r="1178" spans="3:4" ht="14.1" customHeight="1" x14ac:dyDescent="0.2">
      <c r="C1178" s="1"/>
      <c r="D1178" s="1"/>
    </row>
    <row r="1179" spans="3:4" ht="14.1" customHeight="1" x14ac:dyDescent="0.2">
      <c r="C1179" s="1"/>
      <c r="D1179" s="1"/>
    </row>
    <row r="1180" spans="3:4" ht="14.1" customHeight="1" x14ac:dyDescent="0.2">
      <c r="C1180" s="1"/>
      <c r="D1180" s="1"/>
    </row>
    <row r="1181" spans="3:4" ht="14.1" customHeight="1" x14ac:dyDescent="0.2">
      <c r="C1181" s="1"/>
      <c r="D1181" s="1"/>
    </row>
    <row r="1182" spans="3:4" ht="14.1" customHeight="1" x14ac:dyDescent="0.2">
      <c r="C1182" s="1"/>
      <c r="D1182" s="1"/>
    </row>
    <row r="1183" spans="3:4" ht="14.1" customHeight="1" x14ac:dyDescent="0.2">
      <c r="C1183" s="1"/>
      <c r="D1183" s="1"/>
    </row>
    <row r="1184" spans="3:4" ht="14.1" customHeight="1" x14ac:dyDescent="0.2">
      <c r="C1184" s="1"/>
      <c r="D1184" s="1"/>
    </row>
    <row r="1185" spans="3:4" ht="14.1" customHeight="1" x14ac:dyDescent="0.2">
      <c r="C1185" s="1"/>
      <c r="D1185" s="1"/>
    </row>
    <row r="1186" spans="3:4" ht="14.1" customHeight="1" x14ac:dyDescent="0.2">
      <c r="C1186" s="1"/>
      <c r="D1186" s="1"/>
    </row>
    <row r="1187" spans="3:4" ht="14.1" customHeight="1" x14ac:dyDescent="0.2">
      <c r="C1187" s="1"/>
      <c r="D1187" s="1"/>
    </row>
    <row r="1188" spans="3:4" ht="14.1" customHeight="1" x14ac:dyDescent="0.2">
      <c r="C1188" s="1"/>
      <c r="D1188" s="1"/>
    </row>
    <row r="1189" spans="3:4" ht="14.1" customHeight="1" x14ac:dyDescent="0.2">
      <c r="C1189" s="1"/>
      <c r="D1189" s="1"/>
    </row>
    <row r="1190" spans="3:4" ht="14.1" customHeight="1" x14ac:dyDescent="0.2">
      <c r="C1190" s="1"/>
      <c r="D1190" s="1"/>
    </row>
    <row r="1191" spans="3:4" ht="14.1" customHeight="1" x14ac:dyDescent="0.2">
      <c r="C1191" s="1"/>
      <c r="D1191" s="1"/>
    </row>
    <row r="1192" spans="3:4" ht="14.1" customHeight="1" x14ac:dyDescent="0.2">
      <c r="C1192" s="1"/>
      <c r="D1192" s="1"/>
    </row>
    <row r="1193" spans="3:4" ht="14.1" customHeight="1" x14ac:dyDescent="0.2">
      <c r="C1193" s="1"/>
      <c r="D1193" s="1"/>
    </row>
    <row r="1194" spans="3:4" ht="14.1" customHeight="1" x14ac:dyDescent="0.2">
      <c r="C1194" s="1"/>
      <c r="D1194" s="1"/>
    </row>
    <row r="1195" spans="3:4" ht="14.1" customHeight="1" x14ac:dyDescent="0.2">
      <c r="C1195" s="1"/>
      <c r="D1195" s="1"/>
    </row>
    <row r="1196" spans="3:4" ht="14.1" customHeight="1" x14ac:dyDescent="0.2">
      <c r="C1196" s="1"/>
      <c r="D1196" s="1"/>
    </row>
    <row r="1197" spans="3:4" ht="14.1" customHeight="1" x14ac:dyDescent="0.2">
      <c r="C1197" s="1"/>
      <c r="D1197" s="1"/>
    </row>
    <row r="1198" spans="3:4" ht="14.1" customHeight="1" x14ac:dyDescent="0.2">
      <c r="C1198" s="1"/>
      <c r="D1198" s="1"/>
    </row>
    <row r="1199" spans="3:4" ht="14.1" customHeight="1" x14ac:dyDescent="0.2">
      <c r="C1199" s="1"/>
      <c r="D1199" s="1"/>
    </row>
    <row r="1200" spans="3:4" ht="14.1" customHeight="1" x14ac:dyDescent="0.2">
      <c r="C1200" s="1"/>
      <c r="D1200" s="1"/>
    </row>
    <row r="1201" spans="3:4" ht="14.1" customHeight="1" x14ac:dyDescent="0.2">
      <c r="C1201" s="1"/>
      <c r="D1201" s="1"/>
    </row>
    <row r="1202" spans="3:4" ht="14.1" customHeight="1" x14ac:dyDescent="0.2">
      <c r="C1202" s="1"/>
      <c r="D1202" s="1"/>
    </row>
    <row r="1203" spans="3:4" ht="14.1" customHeight="1" x14ac:dyDescent="0.2">
      <c r="C1203" s="1"/>
      <c r="D1203" s="1"/>
    </row>
    <row r="1204" spans="3:4" ht="14.1" customHeight="1" x14ac:dyDescent="0.2">
      <c r="C1204" s="1"/>
      <c r="D1204" s="1"/>
    </row>
    <row r="1205" spans="3:4" ht="14.1" customHeight="1" x14ac:dyDescent="0.2">
      <c r="C1205" s="1"/>
      <c r="D1205" s="1"/>
    </row>
    <row r="1206" spans="3:4" ht="14.1" customHeight="1" x14ac:dyDescent="0.2">
      <c r="C1206" s="1"/>
      <c r="D1206" s="1"/>
    </row>
    <row r="1207" spans="3:4" ht="14.1" customHeight="1" x14ac:dyDescent="0.2">
      <c r="C1207" s="1"/>
      <c r="D1207" s="1"/>
    </row>
    <row r="1208" spans="3:4" ht="14.1" customHeight="1" x14ac:dyDescent="0.2">
      <c r="C1208" s="1"/>
      <c r="D1208" s="1"/>
    </row>
    <row r="1209" spans="3:4" ht="14.1" customHeight="1" x14ac:dyDescent="0.2">
      <c r="C1209" s="1"/>
      <c r="D1209" s="1"/>
    </row>
    <row r="1210" spans="3:4" ht="14.1" customHeight="1" x14ac:dyDescent="0.2">
      <c r="C1210" s="1"/>
      <c r="D1210" s="1"/>
    </row>
    <row r="1211" spans="3:4" ht="14.1" customHeight="1" x14ac:dyDescent="0.2">
      <c r="C1211" s="1"/>
      <c r="D1211" s="1"/>
    </row>
    <row r="1212" spans="3:4" ht="14.1" customHeight="1" x14ac:dyDescent="0.2">
      <c r="C1212" s="1"/>
      <c r="D1212" s="1"/>
    </row>
    <row r="1213" spans="3:4" ht="14.1" customHeight="1" x14ac:dyDescent="0.2">
      <c r="C1213" s="1"/>
      <c r="D1213" s="1"/>
    </row>
    <row r="1214" spans="3:4" ht="14.1" customHeight="1" x14ac:dyDescent="0.2">
      <c r="C1214" s="1"/>
      <c r="D1214" s="1"/>
    </row>
    <row r="1215" spans="3:4" ht="14.1" customHeight="1" x14ac:dyDescent="0.2">
      <c r="C1215" s="1"/>
      <c r="D1215" s="1"/>
    </row>
    <row r="1216" spans="3:4" ht="14.1" customHeight="1" x14ac:dyDescent="0.2">
      <c r="C1216" s="1"/>
      <c r="D1216" s="1"/>
    </row>
    <row r="1217" spans="3:4" ht="14.1" customHeight="1" x14ac:dyDescent="0.2">
      <c r="C1217" s="1"/>
      <c r="D1217" s="1"/>
    </row>
    <row r="1218" spans="3:4" ht="14.1" customHeight="1" x14ac:dyDescent="0.2">
      <c r="C1218" s="1"/>
      <c r="D1218" s="1"/>
    </row>
    <row r="1219" spans="3:4" ht="14.1" customHeight="1" x14ac:dyDescent="0.2">
      <c r="C1219" s="1"/>
      <c r="D1219" s="1"/>
    </row>
    <row r="1220" spans="3:4" ht="14.1" customHeight="1" x14ac:dyDescent="0.2">
      <c r="C1220" s="1"/>
      <c r="D1220" s="1"/>
    </row>
    <row r="1221" spans="3:4" ht="14.1" customHeight="1" x14ac:dyDescent="0.2">
      <c r="C1221" s="1"/>
      <c r="D1221" s="1"/>
    </row>
    <row r="1222" spans="3:4" ht="14.1" customHeight="1" x14ac:dyDescent="0.2">
      <c r="C1222" s="1"/>
      <c r="D1222" s="1"/>
    </row>
    <row r="1223" spans="3:4" ht="14.1" customHeight="1" x14ac:dyDescent="0.2">
      <c r="C1223" s="1"/>
      <c r="D1223" s="1"/>
    </row>
    <row r="1224" spans="3:4" ht="14.1" customHeight="1" x14ac:dyDescent="0.2">
      <c r="C1224" s="1"/>
      <c r="D1224" s="1"/>
    </row>
    <row r="1225" spans="3:4" ht="14.1" customHeight="1" x14ac:dyDescent="0.2">
      <c r="C1225" s="1"/>
      <c r="D1225" s="1"/>
    </row>
    <row r="1226" spans="3:4" ht="14.1" customHeight="1" x14ac:dyDescent="0.2">
      <c r="C1226" s="1"/>
      <c r="D1226" s="1"/>
    </row>
    <row r="1227" spans="3:4" ht="14.1" customHeight="1" x14ac:dyDescent="0.2">
      <c r="C1227" s="1"/>
      <c r="D1227" s="1"/>
    </row>
    <row r="1228" spans="3:4" ht="14.1" customHeight="1" x14ac:dyDescent="0.2">
      <c r="C1228" s="1"/>
      <c r="D1228" s="1"/>
    </row>
    <row r="1229" spans="3:4" ht="14.1" customHeight="1" x14ac:dyDescent="0.2">
      <c r="C1229" s="1"/>
      <c r="D1229" s="1"/>
    </row>
    <row r="1230" spans="3:4" ht="14.1" customHeight="1" x14ac:dyDescent="0.2">
      <c r="C1230" s="1"/>
      <c r="D1230" s="1"/>
    </row>
    <row r="1231" spans="3:4" ht="14.1" customHeight="1" x14ac:dyDescent="0.2">
      <c r="C1231" s="1"/>
      <c r="D1231" s="1"/>
    </row>
    <row r="1232" spans="3:4" ht="14.1" customHeight="1" x14ac:dyDescent="0.2">
      <c r="C1232" s="1"/>
      <c r="D1232" s="1"/>
    </row>
    <row r="1233" spans="3:4" ht="14.1" customHeight="1" x14ac:dyDescent="0.2">
      <c r="C1233" s="1"/>
      <c r="D1233" s="1"/>
    </row>
    <row r="1234" spans="3:4" ht="14.1" customHeight="1" x14ac:dyDescent="0.2">
      <c r="C1234" s="1"/>
      <c r="D1234" s="1"/>
    </row>
    <row r="1235" spans="3:4" ht="14.1" customHeight="1" x14ac:dyDescent="0.2">
      <c r="C1235" s="1"/>
      <c r="D1235" s="1"/>
    </row>
    <row r="1236" spans="3:4" ht="14.1" customHeight="1" x14ac:dyDescent="0.2">
      <c r="C1236" s="1"/>
      <c r="D1236" s="1"/>
    </row>
    <row r="1237" spans="3:4" ht="14.1" customHeight="1" x14ac:dyDescent="0.2">
      <c r="C1237" s="1"/>
      <c r="D1237" s="1"/>
    </row>
    <row r="1238" spans="3:4" ht="14.1" customHeight="1" x14ac:dyDescent="0.2">
      <c r="C1238" s="1"/>
      <c r="D1238" s="1"/>
    </row>
    <row r="1239" spans="3:4" ht="14.1" customHeight="1" x14ac:dyDescent="0.2">
      <c r="C1239" s="1"/>
      <c r="D1239" s="1"/>
    </row>
    <row r="1240" spans="3:4" ht="14.1" customHeight="1" x14ac:dyDescent="0.2">
      <c r="C1240" s="1"/>
      <c r="D1240" s="1"/>
    </row>
    <row r="1241" spans="3:4" ht="14.1" customHeight="1" x14ac:dyDescent="0.2">
      <c r="C1241" s="1"/>
      <c r="D1241" s="1"/>
    </row>
    <row r="1242" spans="3:4" ht="14.1" customHeight="1" x14ac:dyDescent="0.2">
      <c r="C1242" s="1"/>
      <c r="D1242" s="1"/>
    </row>
    <row r="1243" spans="3:4" ht="14.1" customHeight="1" x14ac:dyDescent="0.2">
      <c r="C1243" s="1"/>
      <c r="D1243" s="1"/>
    </row>
    <row r="1244" spans="3:4" ht="14.1" customHeight="1" x14ac:dyDescent="0.2">
      <c r="C1244" s="1"/>
      <c r="D1244" s="1"/>
    </row>
    <row r="1245" spans="3:4" ht="14.1" customHeight="1" x14ac:dyDescent="0.2">
      <c r="C1245" s="1"/>
      <c r="D1245" s="1"/>
    </row>
    <row r="1246" spans="3:4" ht="14.1" customHeight="1" x14ac:dyDescent="0.2">
      <c r="C1246" s="1"/>
      <c r="D1246" s="1"/>
    </row>
    <row r="1247" spans="3:4" ht="14.1" customHeight="1" x14ac:dyDescent="0.2">
      <c r="C1247" s="1"/>
      <c r="D1247" s="1"/>
    </row>
    <row r="1248" spans="3:4" ht="14.1" customHeight="1" x14ac:dyDescent="0.2">
      <c r="C1248" s="1"/>
      <c r="D1248" s="1"/>
    </row>
    <row r="1249" spans="3:4" ht="14.1" customHeight="1" x14ac:dyDescent="0.2">
      <c r="C1249" s="1"/>
      <c r="D1249" s="1"/>
    </row>
    <row r="1250" spans="3:4" ht="14.1" customHeight="1" x14ac:dyDescent="0.2">
      <c r="C1250" s="1"/>
      <c r="D1250" s="1"/>
    </row>
    <row r="1251" spans="3:4" ht="14.1" customHeight="1" x14ac:dyDescent="0.2">
      <c r="C1251" s="1"/>
      <c r="D1251" s="1"/>
    </row>
    <row r="1252" spans="3:4" ht="14.1" customHeight="1" x14ac:dyDescent="0.2">
      <c r="C1252" s="1"/>
      <c r="D1252" s="1"/>
    </row>
    <row r="1253" spans="3:4" ht="14.1" customHeight="1" x14ac:dyDescent="0.2">
      <c r="C1253" s="1"/>
      <c r="D1253" s="1"/>
    </row>
    <row r="1254" spans="3:4" ht="14.1" customHeight="1" x14ac:dyDescent="0.2">
      <c r="C1254" s="1"/>
      <c r="D1254" s="1"/>
    </row>
    <row r="1255" spans="3:4" ht="14.1" customHeight="1" x14ac:dyDescent="0.2">
      <c r="C1255" s="1"/>
      <c r="D1255" s="1"/>
    </row>
    <row r="1256" spans="3:4" ht="14.1" customHeight="1" x14ac:dyDescent="0.2">
      <c r="C1256" s="1"/>
      <c r="D1256" s="1"/>
    </row>
    <row r="1257" spans="3:4" ht="14.1" customHeight="1" x14ac:dyDescent="0.2">
      <c r="C1257" s="1"/>
      <c r="D1257" s="1"/>
    </row>
    <row r="1258" spans="3:4" ht="14.1" customHeight="1" x14ac:dyDescent="0.2">
      <c r="C1258" s="1"/>
      <c r="D1258" s="1"/>
    </row>
    <row r="1259" spans="3:4" ht="14.1" customHeight="1" x14ac:dyDescent="0.2">
      <c r="C1259" s="1"/>
      <c r="D1259" s="1"/>
    </row>
    <row r="1260" spans="3:4" ht="14.1" customHeight="1" x14ac:dyDescent="0.2">
      <c r="C1260" s="1"/>
      <c r="D1260" s="1"/>
    </row>
    <row r="1261" spans="3:4" ht="14.1" customHeight="1" x14ac:dyDescent="0.2">
      <c r="C1261" s="1"/>
      <c r="D1261" s="1"/>
    </row>
    <row r="1262" spans="3:4" ht="14.1" customHeight="1" x14ac:dyDescent="0.2">
      <c r="C1262" s="1"/>
      <c r="D1262" s="1"/>
    </row>
    <row r="1263" spans="3:4" ht="14.1" customHeight="1" x14ac:dyDescent="0.2">
      <c r="C1263" s="1"/>
      <c r="D1263" s="1"/>
    </row>
    <row r="1264" spans="3:4" ht="14.1" customHeight="1" x14ac:dyDescent="0.2">
      <c r="C1264" s="1"/>
      <c r="D1264" s="1"/>
    </row>
    <row r="1265" spans="3:4" ht="14.1" customHeight="1" x14ac:dyDescent="0.2">
      <c r="C1265" s="1"/>
      <c r="D1265" s="1"/>
    </row>
    <row r="1266" spans="3:4" ht="14.1" customHeight="1" x14ac:dyDescent="0.2">
      <c r="C1266" s="1"/>
      <c r="D1266" s="1"/>
    </row>
    <row r="1267" spans="3:4" ht="14.1" customHeight="1" x14ac:dyDescent="0.2">
      <c r="C1267" s="1"/>
      <c r="D1267" s="1"/>
    </row>
    <row r="1268" spans="3:4" ht="14.1" customHeight="1" x14ac:dyDescent="0.2">
      <c r="C1268" s="1"/>
      <c r="D1268" s="1"/>
    </row>
    <row r="1269" spans="3:4" ht="14.1" customHeight="1" x14ac:dyDescent="0.2">
      <c r="C1269" s="1"/>
      <c r="D1269" s="1"/>
    </row>
    <row r="1270" spans="3:4" ht="14.1" customHeight="1" x14ac:dyDescent="0.2">
      <c r="C1270" s="1"/>
      <c r="D1270" s="1"/>
    </row>
    <row r="1271" spans="3:4" ht="14.1" customHeight="1" x14ac:dyDescent="0.2">
      <c r="C1271" s="1"/>
      <c r="D1271" s="1"/>
    </row>
    <row r="1272" spans="3:4" ht="14.1" customHeight="1" x14ac:dyDescent="0.2">
      <c r="C1272" s="1"/>
      <c r="D1272" s="1"/>
    </row>
    <row r="1273" spans="3:4" ht="14.1" customHeight="1" x14ac:dyDescent="0.2">
      <c r="C1273" s="1"/>
      <c r="D1273" s="1"/>
    </row>
    <row r="1274" spans="3:4" ht="14.1" customHeight="1" x14ac:dyDescent="0.2">
      <c r="C1274" s="1"/>
      <c r="D1274" s="1"/>
    </row>
    <row r="1275" spans="3:4" ht="14.1" customHeight="1" x14ac:dyDescent="0.2">
      <c r="C1275" s="1"/>
      <c r="D1275" s="1"/>
    </row>
    <row r="1276" spans="3:4" ht="14.1" customHeight="1" x14ac:dyDescent="0.2">
      <c r="C1276" s="1"/>
      <c r="D1276" s="1"/>
    </row>
    <row r="1277" spans="3:4" ht="14.1" customHeight="1" x14ac:dyDescent="0.2">
      <c r="C1277" s="1"/>
      <c r="D1277" s="1"/>
    </row>
    <row r="1278" spans="3:4" ht="14.1" customHeight="1" x14ac:dyDescent="0.2">
      <c r="C1278" s="1"/>
      <c r="D1278" s="1"/>
    </row>
    <row r="1279" spans="3:4" ht="14.1" customHeight="1" x14ac:dyDescent="0.2">
      <c r="C1279" s="1"/>
      <c r="D1279" s="1"/>
    </row>
    <row r="1280" spans="3:4" ht="14.1" customHeight="1" x14ac:dyDescent="0.2">
      <c r="C1280" s="1"/>
      <c r="D1280" s="1"/>
    </row>
    <row r="1281" spans="3:4" ht="14.1" customHeight="1" x14ac:dyDescent="0.2">
      <c r="C1281" s="1"/>
      <c r="D1281" s="1"/>
    </row>
    <row r="1282" spans="3:4" ht="14.1" customHeight="1" x14ac:dyDescent="0.2">
      <c r="C1282" s="1"/>
      <c r="D1282" s="1"/>
    </row>
    <row r="1283" spans="3:4" ht="14.1" customHeight="1" x14ac:dyDescent="0.2">
      <c r="C1283" s="1"/>
      <c r="D1283" s="1"/>
    </row>
    <row r="1284" spans="3:4" ht="14.1" customHeight="1" x14ac:dyDescent="0.2">
      <c r="C1284" s="1"/>
      <c r="D1284" s="1"/>
    </row>
    <row r="1285" spans="3:4" ht="14.1" customHeight="1" x14ac:dyDescent="0.2">
      <c r="C1285" s="1"/>
      <c r="D1285" s="1"/>
    </row>
    <row r="1286" spans="3:4" ht="14.1" customHeight="1" x14ac:dyDescent="0.2">
      <c r="C1286" s="1"/>
      <c r="D1286" s="1"/>
    </row>
    <row r="1287" spans="3:4" ht="14.1" customHeight="1" x14ac:dyDescent="0.2">
      <c r="C1287" s="1"/>
      <c r="D1287" s="1"/>
    </row>
    <row r="1288" spans="3:4" ht="14.1" customHeight="1" x14ac:dyDescent="0.2">
      <c r="C1288" s="1"/>
      <c r="D1288" s="1"/>
    </row>
    <row r="1289" spans="3:4" ht="14.1" customHeight="1" x14ac:dyDescent="0.2">
      <c r="C1289" s="1"/>
      <c r="D1289" s="1"/>
    </row>
    <row r="1290" spans="3:4" ht="14.1" customHeight="1" x14ac:dyDescent="0.2">
      <c r="C1290" s="1"/>
      <c r="D1290" s="1"/>
    </row>
    <row r="1291" spans="3:4" ht="14.1" customHeight="1" x14ac:dyDescent="0.2">
      <c r="C1291" s="1"/>
      <c r="D1291" s="1"/>
    </row>
    <row r="1292" spans="3:4" ht="14.1" customHeight="1" x14ac:dyDescent="0.2">
      <c r="C1292" s="1"/>
      <c r="D1292" s="1"/>
    </row>
    <row r="1293" spans="3:4" ht="14.1" customHeight="1" x14ac:dyDescent="0.2">
      <c r="C1293" s="1"/>
      <c r="D1293" s="1"/>
    </row>
    <row r="1294" spans="3:4" ht="14.1" customHeight="1" x14ac:dyDescent="0.2">
      <c r="C1294" s="1"/>
      <c r="D1294" s="1"/>
    </row>
    <row r="1295" spans="3:4" ht="14.1" customHeight="1" x14ac:dyDescent="0.2">
      <c r="C1295" s="1"/>
      <c r="D1295" s="1"/>
    </row>
    <row r="1296" spans="3:4" ht="14.1" customHeight="1" x14ac:dyDescent="0.2">
      <c r="C1296" s="1"/>
      <c r="D1296" s="1"/>
    </row>
    <row r="1297" spans="3:4" ht="14.1" customHeight="1" x14ac:dyDescent="0.2">
      <c r="C1297" s="1"/>
      <c r="D1297" s="1"/>
    </row>
    <row r="1298" spans="3:4" ht="14.1" customHeight="1" x14ac:dyDescent="0.2">
      <c r="C1298" s="1"/>
      <c r="D1298" s="1"/>
    </row>
    <row r="1299" spans="3:4" ht="14.1" customHeight="1" x14ac:dyDescent="0.2">
      <c r="C1299" s="1"/>
      <c r="D1299" s="1"/>
    </row>
    <row r="1300" spans="3:4" ht="14.1" customHeight="1" x14ac:dyDescent="0.2">
      <c r="C1300" s="1"/>
      <c r="D1300" s="1"/>
    </row>
    <row r="1301" spans="3:4" ht="14.1" customHeight="1" x14ac:dyDescent="0.2">
      <c r="C1301" s="1"/>
      <c r="D1301" s="1"/>
    </row>
    <row r="1302" spans="3:4" ht="14.1" customHeight="1" x14ac:dyDescent="0.2">
      <c r="C1302" s="1"/>
      <c r="D1302" s="1"/>
    </row>
    <row r="1303" spans="3:4" ht="14.1" customHeight="1" x14ac:dyDescent="0.2">
      <c r="C1303" s="1"/>
      <c r="D1303" s="1"/>
    </row>
    <row r="1304" spans="3:4" ht="14.1" customHeight="1" x14ac:dyDescent="0.2">
      <c r="C1304" s="1"/>
      <c r="D1304" s="1"/>
    </row>
    <row r="1305" spans="3:4" ht="14.1" customHeight="1" x14ac:dyDescent="0.2">
      <c r="C1305" s="1"/>
      <c r="D1305" s="1"/>
    </row>
    <row r="1306" spans="3:4" ht="14.1" customHeight="1" x14ac:dyDescent="0.2">
      <c r="C1306" s="1"/>
      <c r="D1306" s="1"/>
    </row>
    <row r="1307" spans="3:4" ht="14.1" customHeight="1" x14ac:dyDescent="0.2">
      <c r="C1307" s="1"/>
      <c r="D1307" s="1"/>
    </row>
    <row r="1308" spans="3:4" ht="14.1" customHeight="1" x14ac:dyDescent="0.2">
      <c r="C1308" s="1"/>
      <c r="D1308" s="1"/>
    </row>
    <row r="1309" spans="3:4" ht="14.1" customHeight="1" x14ac:dyDescent="0.2">
      <c r="C1309" s="1"/>
      <c r="D1309" s="1"/>
    </row>
    <row r="1310" spans="3:4" ht="14.1" customHeight="1" x14ac:dyDescent="0.2">
      <c r="C1310" s="1"/>
      <c r="D1310" s="1"/>
    </row>
    <row r="1311" spans="3:4" ht="14.1" customHeight="1" x14ac:dyDescent="0.2">
      <c r="C1311" s="1"/>
      <c r="D1311" s="1"/>
    </row>
    <row r="1312" spans="3:4" ht="14.1" customHeight="1" x14ac:dyDescent="0.2">
      <c r="C1312" s="1"/>
      <c r="D1312" s="1"/>
    </row>
    <row r="1313" spans="3:4" ht="14.1" customHeight="1" x14ac:dyDescent="0.2">
      <c r="C1313" s="1"/>
      <c r="D1313" s="1"/>
    </row>
    <row r="1314" spans="3:4" ht="14.1" customHeight="1" x14ac:dyDescent="0.2">
      <c r="C1314" s="1"/>
      <c r="D1314" s="1"/>
    </row>
    <row r="1315" spans="3:4" ht="14.1" customHeight="1" x14ac:dyDescent="0.2">
      <c r="C1315" s="1"/>
      <c r="D1315" s="1"/>
    </row>
    <row r="1316" spans="3:4" ht="14.1" customHeight="1" x14ac:dyDescent="0.2">
      <c r="C1316" s="1"/>
      <c r="D1316" s="1"/>
    </row>
    <row r="1317" spans="3:4" ht="14.1" customHeight="1" x14ac:dyDescent="0.2">
      <c r="C1317" s="1"/>
      <c r="D1317" s="1"/>
    </row>
    <row r="1318" spans="3:4" ht="14.1" customHeight="1" x14ac:dyDescent="0.2">
      <c r="C1318" s="1"/>
      <c r="D1318" s="1"/>
    </row>
    <row r="1319" spans="3:4" ht="14.1" customHeight="1" x14ac:dyDescent="0.2">
      <c r="C1319" s="1"/>
      <c r="D1319" s="1"/>
    </row>
    <row r="1320" spans="3:4" ht="14.1" customHeight="1" x14ac:dyDescent="0.2">
      <c r="C1320" s="1"/>
      <c r="D1320" s="1"/>
    </row>
    <row r="1321" spans="3:4" ht="14.1" customHeight="1" x14ac:dyDescent="0.2">
      <c r="C1321" s="1"/>
      <c r="D1321" s="1"/>
    </row>
    <row r="1322" spans="3:4" ht="14.1" customHeight="1" x14ac:dyDescent="0.2">
      <c r="C1322" s="1"/>
      <c r="D1322" s="1"/>
    </row>
    <row r="1323" spans="3:4" ht="14.1" customHeight="1" x14ac:dyDescent="0.2">
      <c r="C1323" s="1"/>
      <c r="D1323" s="1"/>
    </row>
    <row r="1324" spans="3:4" ht="14.1" customHeight="1" x14ac:dyDescent="0.2">
      <c r="C1324" s="1"/>
      <c r="D1324" s="1"/>
    </row>
    <row r="1325" spans="3:4" ht="14.1" customHeight="1" x14ac:dyDescent="0.2">
      <c r="C1325" s="1"/>
      <c r="D1325" s="1"/>
    </row>
    <row r="1326" spans="3:4" ht="14.1" customHeight="1" x14ac:dyDescent="0.2">
      <c r="C1326" s="1"/>
      <c r="D1326" s="1"/>
    </row>
    <row r="1327" spans="3:4" ht="14.1" customHeight="1" x14ac:dyDescent="0.2">
      <c r="C1327" s="1"/>
      <c r="D1327" s="1"/>
    </row>
    <row r="1328" spans="3:4" ht="14.1" customHeight="1" x14ac:dyDescent="0.2">
      <c r="C1328" s="1"/>
      <c r="D1328" s="1"/>
    </row>
    <row r="1329" spans="3:4" ht="14.1" customHeight="1" x14ac:dyDescent="0.2">
      <c r="C1329" s="1"/>
      <c r="D1329" s="1"/>
    </row>
    <row r="1330" spans="3:4" ht="14.1" customHeight="1" x14ac:dyDescent="0.2">
      <c r="C1330" s="1"/>
      <c r="D1330" s="1"/>
    </row>
    <row r="1331" spans="3:4" ht="14.1" customHeight="1" x14ac:dyDescent="0.2">
      <c r="C1331" s="1"/>
      <c r="D1331" s="1"/>
    </row>
    <row r="1332" spans="3:4" ht="14.1" customHeight="1" x14ac:dyDescent="0.2">
      <c r="C1332" s="1"/>
      <c r="D1332" s="1"/>
    </row>
    <row r="1333" spans="3:4" ht="14.1" customHeight="1" x14ac:dyDescent="0.2">
      <c r="C1333" s="1"/>
      <c r="D1333" s="1"/>
    </row>
    <row r="1334" spans="3:4" ht="14.1" customHeight="1" x14ac:dyDescent="0.2">
      <c r="C1334" s="1"/>
      <c r="D1334" s="1"/>
    </row>
    <row r="1335" spans="3:4" ht="14.1" customHeight="1" x14ac:dyDescent="0.2">
      <c r="C1335" s="1"/>
      <c r="D1335" s="1"/>
    </row>
    <row r="1336" spans="3:4" ht="14.1" customHeight="1" x14ac:dyDescent="0.2">
      <c r="C1336" s="1"/>
      <c r="D1336" s="1"/>
    </row>
    <row r="1337" spans="3:4" ht="14.1" customHeight="1" x14ac:dyDescent="0.2">
      <c r="C1337" s="1"/>
      <c r="D1337" s="1"/>
    </row>
    <row r="1338" spans="3:4" ht="14.1" customHeight="1" x14ac:dyDescent="0.2">
      <c r="C1338" s="1"/>
      <c r="D1338" s="1"/>
    </row>
    <row r="1339" spans="3:4" ht="14.1" customHeight="1" x14ac:dyDescent="0.2">
      <c r="C1339" s="1"/>
      <c r="D1339" s="1"/>
    </row>
    <row r="1340" spans="3:4" ht="14.1" customHeight="1" x14ac:dyDescent="0.2">
      <c r="C1340" s="1"/>
      <c r="D1340" s="1"/>
    </row>
    <row r="1341" spans="3:4" ht="14.1" customHeight="1" x14ac:dyDescent="0.2">
      <c r="C1341" s="1"/>
      <c r="D1341" s="1"/>
    </row>
    <row r="1342" spans="3:4" ht="14.1" customHeight="1" x14ac:dyDescent="0.2">
      <c r="C1342" s="1"/>
      <c r="D1342" s="1"/>
    </row>
    <row r="1343" spans="3:4" ht="14.1" customHeight="1" x14ac:dyDescent="0.2">
      <c r="C1343" s="1"/>
      <c r="D1343" s="1"/>
    </row>
    <row r="1344" spans="3:4" ht="14.1" customHeight="1" x14ac:dyDescent="0.2">
      <c r="C1344" s="1"/>
      <c r="D1344" s="1"/>
    </row>
    <row r="1345" spans="3:4" ht="14.1" customHeight="1" x14ac:dyDescent="0.2">
      <c r="C1345" s="1"/>
      <c r="D1345" s="1"/>
    </row>
    <row r="1346" spans="3:4" ht="14.1" customHeight="1" x14ac:dyDescent="0.2">
      <c r="C1346" s="1"/>
      <c r="D1346" s="1"/>
    </row>
    <row r="1347" spans="3:4" ht="14.1" customHeight="1" x14ac:dyDescent="0.2">
      <c r="C1347" s="1"/>
      <c r="D1347" s="1"/>
    </row>
    <row r="1348" spans="3:4" ht="14.1" customHeight="1" x14ac:dyDescent="0.2">
      <c r="C1348" s="1"/>
      <c r="D1348" s="1"/>
    </row>
    <row r="1349" spans="3:4" ht="14.1" customHeight="1" x14ac:dyDescent="0.2">
      <c r="C1349" s="1"/>
      <c r="D1349" s="1"/>
    </row>
    <row r="1350" spans="3:4" ht="14.1" customHeight="1" x14ac:dyDescent="0.2">
      <c r="C1350" s="1"/>
      <c r="D1350" s="1"/>
    </row>
    <row r="1351" spans="3:4" ht="14.1" customHeight="1" x14ac:dyDescent="0.2">
      <c r="C1351" s="1"/>
      <c r="D1351" s="1"/>
    </row>
    <row r="1352" spans="3:4" ht="14.1" customHeight="1" x14ac:dyDescent="0.2">
      <c r="C1352" s="1"/>
      <c r="D1352" s="1"/>
    </row>
    <row r="1353" spans="3:4" ht="14.1" customHeight="1" x14ac:dyDescent="0.2">
      <c r="C1353" s="1"/>
      <c r="D1353" s="1"/>
    </row>
    <row r="1354" spans="3:4" ht="14.1" customHeight="1" x14ac:dyDescent="0.2">
      <c r="C1354" s="1"/>
      <c r="D1354" s="1"/>
    </row>
    <row r="1355" spans="3:4" ht="14.1" customHeight="1" x14ac:dyDescent="0.2">
      <c r="C1355" s="1"/>
      <c r="D1355" s="1"/>
    </row>
    <row r="1356" spans="3:4" ht="14.1" customHeight="1" x14ac:dyDescent="0.2">
      <c r="C1356" s="1"/>
      <c r="D1356" s="1"/>
    </row>
    <row r="1357" spans="3:4" ht="14.1" customHeight="1" x14ac:dyDescent="0.2">
      <c r="C1357" s="1"/>
      <c r="D1357" s="1"/>
    </row>
    <row r="1358" spans="3:4" ht="14.1" customHeight="1" x14ac:dyDescent="0.2">
      <c r="C1358" s="1"/>
      <c r="D1358" s="1"/>
    </row>
    <row r="1359" spans="3:4" ht="14.1" customHeight="1" x14ac:dyDescent="0.2">
      <c r="C1359" s="1"/>
      <c r="D1359" s="1"/>
    </row>
    <row r="1360" spans="3:4" ht="14.1" customHeight="1" x14ac:dyDescent="0.2">
      <c r="C1360" s="1"/>
      <c r="D1360" s="1"/>
    </row>
    <row r="1361" spans="3:4" ht="14.1" customHeight="1" x14ac:dyDescent="0.2">
      <c r="C1361" s="1"/>
      <c r="D1361" s="1"/>
    </row>
    <row r="1362" spans="3:4" ht="14.1" customHeight="1" x14ac:dyDescent="0.2">
      <c r="C1362" s="1"/>
      <c r="D1362" s="1"/>
    </row>
    <row r="1363" spans="3:4" ht="14.1" customHeight="1" x14ac:dyDescent="0.2">
      <c r="C1363" s="1"/>
      <c r="D1363" s="1"/>
    </row>
    <row r="1364" spans="3:4" ht="14.1" customHeight="1" x14ac:dyDescent="0.2">
      <c r="C1364" s="1"/>
      <c r="D1364" s="1"/>
    </row>
    <row r="1365" spans="3:4" ht="14.1" customHeight="1" x14ac:dyDescent="0.2">
      <c r="C1365" s="1"/>
      <c r="D1365" s="1"/>
    </row>
    <row r="1366" spans="3:4" ht="14.1" customHeight="1" x14ac:dyDescent="0.2">
      <c r="C1366" s="1"/>
      <c r="D1366" s="1"/>
    </row>
    <row r="1367" spans="3:4" ht="14.1" customHeight="1" x14ac:dyDescent="0.2">
      <c r="C1367" s="1"/>
      <c r="D1367" s="1"/>
    </row>
    <row r="1368" spans="3:4" ht="14.1" customHeight="1" x14ac:dyDescent="0.2">
      <c r="C1368" s="1"/>
      <c r="D1368" s="1"/>
    </row>
    <row r="1369" spans="3:4" ht="14.1" customHeight="1" x14ac:dyDescent="0.2">
      <c r="C1369" s="1"/>
      <c r="D1369" s="1"/>
    </row>
    <row r="1370" spans="3:4" ht="14.1" customHeight="1" x14ac:dyDescent="0.2">
      <c r="C1370" s="1"/>
      <c r="D1370" s="1"/>
    </row>
    <row r="1371" spans="3:4" ht="14.1" customHeight="1" x14ac:dyDescent="0.2">
      <c r="C1371" s="1"/>
      <c r="D1371" s="1"/>
    </row>
    <row r="1372" spans="3:4" ht="14.1" customHeight="1" x14ac:dyDescent="0.2">
      <c r="C1372" s="1"/>
      <c r="D1372" s="1"/>
    </row>
    <row r="1373" spans="3:4" ht="14.1" customHeight="1" x14ac:dyDescent="0.2">
      <c r="C1373" s="1"/>
      <c r="D1373" s="1"/>
    </row>
    <row r="1374" spans="3:4" ht="14.1" customHeight="1" x14ac:dyDescent="0.2">
      <c r="C1374" s="1"/>
      <c r="D1374" s="1"/>
    </row>
    <row r="1375" spans="3:4" ht="14.1" customHeight="1" x14ac:dyDescent="0.2">
      <c r="C1375" s="1"/>
      <c r="D1375" s="1"/>
    </row>
    <row r="1376" spans="3:4" ht="14.1" customHeight="1" x14ac:dyDescent="0.2">
      <c r="C1376" s="1"/>
      <c r="D1376" s="1"/>
    </row>
    <row r="1377" spans="3:4" ht="14.1" customHeight="1" x14ac:dyDescent="0.2">
      <c r="C1377" s="1"/>
      <c r="D1377" s="1"/>
    </row>
    <row r="1378" spans="3:4" ht="14.1" customHeight="1" x14ac:dyDescent="0.2">
      <c r="C1378" s="1"/>
      <c r="D1378" s="1"/>
    </row>
    <row r="1379" spans="3:4" ht="14.1" customHeight="1" x14ac:dyDescent="0.2">
      <c r="C1379" s="1"/>
      <c r="D1379" s="1"/>
    </row>
    <row r="1380" spans="3:4" ht="14.1" customHeight="1" x14ac:dyDescent="0.2">
      <c r="C1380" s="1"/>
      <c r="D1380" s="1"/>
    </row>
    <row r="1381" spans="3:4" ht="14.1" customHeight="1" x14ac:dyDescent="0.2">
      <c r="C1381" s="1"/>
      <c r="D1381" s="1"/>
    </row>
    <row r="1382" spans="3:4" ht="14.1" customHeight="1" x14ac:dyDescent="0.2">
      <c r="C1382" s="1"/>
      <c r="D1382" s="1"/>
    </row>
    <row r="1383" spans="3:4" ht="14.1" customHeight="1" x14ac:dyDescent="0.2">
      <c r="C1383" s="1"/>
      <c r="D1383" s="1"/>
    </row>
    <row r="1384" spans="3:4" ht="14.1" customHeight="1" x14ac:dyDescent="0.2">
      <c r="C1384" s="1"/>
      <c r="D1384" s="1"/>
    </row>
    <row r="1385" spans="3:4" ht="14.1" customHeight="1" x14ac:dyDescent="0.2">
      <c r="C1385" s="1"/>
      <c r="D1385" s="1"/>
    </row>
    <row r="1386" spans="3:4" ht="14.1" customHeight="1" x14ac:dyDescent="0.2">
      <c r="C1386" s="1"/>
      <c r="D1386" s="1"/>
    </row>
    <row r="1387" spans="3:4" ht="14.1" customHeight="1" x14ac:dyDescent="0.2">
      <c r="C1387" s="1"/>
      <c r="D1387" s="1"/>
    </row>
    <row r="1388" spans="3:4" ht="14.1" customHeight="1" x14ac:dyDescent="0.2">
      <c r="C1388" s="1"/>
      <c r="D1388" s="1"/>
    </row>
    <row r="1389" spans="3:4" ht="14.1" customHeight="1" x14ac:dyDescent="0.2">
      <c r="C1389" s="1"/>
      <c r="D1389" s="1"/>
    </row>
    <row r="1390" spans="3:4" ht="14.1" customHeight="1" x14ac:dyDescent="0.2">
      <c r="C1390" s="1"/>
      <c r="D1390" s="1"/>
    </row>
    <row r="1391" spans="3:4" ht="14.1" customHeight="1" x14ac:dyDescent="0.2">
      <c r="C1391" s="1"/>
      <c r="D1391" s="1"/>
    </row>
    <row r="1392" spans="3:4" ht="14.1" customHeight="1" x14ac:dyDescent="0.2">
      <c r="C1392" s="1"/>
      <c r="D1392" s="1"/>
    </row>
    <row r="1393" spans="3:4" ht="14.1" customHeight="1" x14ac:dyDescent="0.2">
      <c r="C1393" s="1"/>
      <c r="D1393" s="1"/>
    </row>
    <row r="1394" spans="3:4" ht="14.1" customHeight="1" x14ac:dyDescent="0.2">
      <c r="C1394" s="1"/>
      <c r="D1394" s="1"/>
    </row>
    <row r="1395" spans="3:4" ht="14.1" customHeight="1" x14ac:dyDescent="0.2">
      <c r="C1395" s="1"/>
      <c r="D1395" s="1"/>
    </row>
    <row r="1396" spans="3:4" ht="14.1" customHeight="1" x14ac:dyDescent="0.2">
      <c r="C1396" s="1"/>
      <c r="D1396" s="1"/>
    </row>
    <row r="1397" spans="3:4" ht="14.1" customHeight="1" x14ac:dyDescent="0.2">
      <c r="C1397" s="1"/>
      <c r="D1397" s="1"/>
    </row>
    <row r="1398" spans="3:4" ht="14.1" customHeight="1" x14ac:dyDescent="0.2">
      <c r="C1398" s="1"/>
      <c r="D1398" s="1"/>
    </row>
    <row r="1399" spans="3:4" ht="14.1" customHeight="1" x14ac:dyDescent="0.2">
      <c r="C1399" s="1"/>
      <c r="D1399" s="1"/>
    </row>
    <row r="1400" spans="3:4" ht="14.1" customHeight="1" x14ac:dyDescent="0.2">
      <c r="C1400" s="1"/>
      <c r="D1400" s="1"/>
    </row>
    <row r="1401" spans="3:4" ht="14.1" customHeight="1" x14ac:dyDescent="0.2">
      <c r="C1401" s="1"/>
      <c r="D1401" s="1"/>
    </row>
    <row r="1402" spans="3:4" ht="14.1" customHeight="1" x14ac:dyDescent="0.2">
      <c r="C1402" s="1"/>
      <c r="D1402" s="1"/>
    </row>
    <row r="1403" spans="3:4" ht="14.1" customHeight="1" x14ac:dyDescent="0.2">
      <c r="C1403" s="1"/>
      <c r="D1403" s="1"/>
    </row>
    <row r="1404" spans="3:4" ht="14.1" customHeight="1" x14ac:dyDescent="0.2">
      <c r="C1404" s="1"/>
      <c r="D1404" s="1"/>
    </row>
    <row r="1405" spans="3:4" ht="14.1" customHeight="1" x14ac:dyDescent="0.2">
      <c r="C1405" s="1"/>
      <c r="D1405" s="1"/>
    </row>
    <row r="1406" spans="3:4" ht="14.1" customHeight="1" x14ac:dyDescent="0.2">
      <c r="C1406" s="1"/>
      <c r="D1406" s="1"/>
    </row>
    <row r="1407" spans="3:4" ht="14.1" customHeight="1" x14ac:dyDescent="0.2">
      <c r="C1407" s="1"/>
      <c r="D1407" s="1"/>
    </row>
    <row r="1408" spans="3:4" ht="14.1" customHeight="1" x14ac:dyDescent="0.2">
      <c r="C1408" s="1"/>
      <c r="D1408" s="1"/>
    </row>
    <row r="1409" spans="3:4" ht="14.1" customHeight="1" x14ac:dyDescent="0.2">
      <c r="C1409" s="1"/>
      <c r="D1409" s="1"/>
    </row>
    <row r="1410" spans="3:4" ht="14.1" customHeight="1" x14ac:dyDescent="0.2">
      <c r="C1410" s="1"/>
      <c r="D1410" s="1"/>
    </row>
    <row r="1411" spans="3:4" ht="14.1" customHeight="1" x14ac:dyDescent="0.2">
      <c r="C1411" s="1"/>
      <c r="D1411" s="1"/>
    </row>
    <row r="1412" spans="3:4" ht="14.1" customHeight="1" x14ac:dyDescent="0.2">
      <c r="C1412" s="1"/>
      <c r="D1412" s="1"/>
    </row>
    <row r="1413" spans="3:4" ht="14.1" customHeight="1" x14ac:dyDescent="0.2">
      <c r="C1413" s="1"/>
      <c r="D1413" s="1"/>
    </row>
    <row r="1414" spans="3:4" ht="14.1" customHeight="1" x14ac:dyDescent="0.2">
      <c r="C1414" s="1"/>
      <c r="D1414" s="1"/>
    </row>
    <row r="1415" spans="3:4" ht="14.1" customHeight="1" x14ac:dyDescent="0.2">
      <c r="C1415" s="1"/>
      <c r="D1415" s="1"/>
    </row>
    <row r="1416" spans="3:4" ht="14.1" customHeight="1" x14ac:dyDescent="0.2">
      <c r="C1416" s="1"/>
      <c r="D1416" s="1"/>
    </row>
    <row r="1417" spans="3:4" ht="14.1" customHeight="1" x14ac:dyDescent="0.2">
      <c r="C1417" s="1"/>
      <c r="D1417" s="1"/>
    </row>
    <row r="1418" spans="3:4" ht="14.1" customHeight="1" x14ac:dyDescent="0.2">
      <c r="C1418" s="1"/>
      <c r="D1418" s="1"/>
    </row>
    <row r="1419" spans="3:4" ht="14.1" customHeight="1" x14ac:dyDescent="0.2">
      <c r="C1419" s="1"/>
      <c r="D1419" s="1"/>
    </row>
    <row r="1420" spans="3:4" ht="14.1" customHeight="1" x14ac:dyDescent="0.2">
      <c r="C1420" s="1"/>
      <c r="D1420" s="1"/>
    </row>
    <row r="1421" spans="3:4" ht="14.1" customHeight="1" x14ac:dyDescent="0.2">
      <c r="C1421" s="1"/>
      <c r="D1421" s="1"/>
    </row>
    <row r="1422" spans="3:4" ht="14.1" customHeight="1" x14ac:dyDescent="0.2">
      <c r="C1422" s="1"/>
      <c r="D1422" s="1"/>
    </row>
    <row r="1423" spans="3:4" ht="14.1" customHeight="1" x14ac:dyDescent="0.2">
      <c r="C1423" s="1"/>
      <c r="D1423" s="1"/>
    </row>
    <row r="1424" spans="3:4" ht="14.1" customHeight="1" x14ac:dyDescent="0.2">
      <c r="C1424" s="1"/>
      <c r="D1424" s="1"/>
    </row>
    <row r="1425" spans="3:4" ht="14.1" customHeight="1" x14ac:dyDescent="0.2">
      <c r="C1425" s="1"/>
      <c r="D1425" s="1"/>
    </row>
    <row r="1426" spans="3:4" ht="14.1" customHeight="1" x14ac:dyDescent="0.2">
      <c r="C1426" s="1"/>
      <c r="D1426" s="1"/>
    </row>
    <row r="1427" spans="3:4" ht="14.1" customHeight="1" x14ac:dyDescent="0.2">
      <c r="C1427" s="1"/>
      <c r="D1427" s="1"/>
    </row>
    <row r="1428" spans="3:4" ht="14.1" customHeight="1" x14ac:dyDescent="0.2">
      <c r="C1428" s="1"/>
      <c r="D1428" s="1"/>
    </row>
    <row r="1429" spans="3:4" ht="14.1" customHeight="1" x14ac:dyDescent="0.2">
      <c r="C1429" s="1"/>
      <c r="D1429" s="1"/>
    </row>
    <row r="1430" spans="3:4" ht="14.1" customHeight="1" x14ac:dyDescent="0.2">
      <c r="C1430" s="1"/>
      <c r="D1430" s="1"/>
    </row>
    <row r="1431" spans="3:4" ht="14.1" customHeight="1" x14ac:dyDescent="0.2">
      <c r="C1431" s="1"/>
      <c r="D1431" s="1"/>
    </row>
    <row r="1432" spans="3:4" ht="14.1" customHeight="1" x14ac:dyDescent="0.2">
      <c r="C1432" s="1"/>
      <c r="D1432" s="1"/>
    </row>
    <row r="1433" spans="3:4" ht="14.1" customHeight="1" x14ac:dyDescent="0.2">
      <c r="C1433" s="1"/>
      <c r="D1433" s="1"/>
    </row>
    <row r="1434" spans="3:4" ht="14.1" customHeight="1" x14ac:dyDescent="0.2">
      <c r="C1434" s="1"/>
      <c r="D1434" s="1"/>
    </row>
    <row r="1435" spans="3:4" ht="14.1" customHeight="1" x14ac:dyDescent="0.2">
      <c r="C1435" s="1"/>
      <c r="D1435" s="1"/>
    </row>
    <row r="1436" spans="3:4" ht="14.1" customHeight="1" x14ac:dyDescent="0.2">
      <c r="C1436" s="1"/>
      <c r="D1436" s="1"/>
    </row>
    <row r="1437" spans="3:4" ht="14.1" customHeight="1" x14ac:dyDescent="0.2">
      <c r="C1437" s="1"/>
      <c r="D1437" s="1"/>
    </row>
    <row r="1438" spans="3:4" ht="14.1" customHeight="1" x14ac:dyDescent="0.2">
      <c r="C1438" s="1"/>
      <c r="D1438" s="1"/>
    </row>
    <row r="1439" spans="3:4" ht="14.1" customHeight="1" x14ac:dyDescent="0.2">
      <c r="C1439" s="1"/>
      <c r="D1439" s="1"/>
    </row>
    <row r="1440" spans="3:4" ht="14.1" customHeight="1" x14ac:dyDescent="0.2">
      <c r="C1440" s="1"/>
      <c r="D1440" s="1"/>
    </row>
    <row r="1441" spans="3:4" ht="14.1" customHeight="1" x14ac:dyDescent="0.2">
      <c r="C1441" s="1"/>
      <c r="D1441" s="1"/>
    </row>
    <row r="1442" spans="3:4" ht="14.1" customHeight="1" x14ac:dyDescent="0.2">
      <c r="C1442" s="1"/>
      <c r="D1442" s="1"/>
    </row>
    <row r="1443" spans="3:4" ht="14.1" customHeight="1" x14ac:dyDescent="0.2">
      <c r="C1443" s="1"/>
      <c r="D1443" s="1"/>
    </row>
    <row r="1444" spans="3:4" ht="14.1" customHeight="1" x14ac:dyDescent="0.2">
      <c r="C1444" s="1"/>
      <c r="D1444" s="1"/>
    </row>
    <row r="1445" spans="3:4" ht="14.1" customHeight="1" x14ac:dyDescent="0.2">
      <c r="C1445" s="1"/>
      <c r="D1445" s="1"/>
    </row>
    <row r="1446" spans="3:4" ht="14.1" customHeight="1" x14ac:dyDescent="0.2">
      <c r="C1446" s="1"/>
      <c r="D1446" s="1"/>
    </row>
    <row r="1447" spans="3:4" ht="14.1" customHeight="1" x14ac:dyDescent="0.2">
      <c r="C1447" s="1"/>
      <c r="D1447" s="1"/>
    </row>
    <row r="1448" spans="3:4" ht="14.1" customHeight="1" x14ac:dyDescent="0.2">
      <c r="C1448" s="1"/>
      <c r="D1448" s="1"/>
    </row>
    <row r="1449" spans="3:4" ht="14.1" customHeight="1" x14ac:dyDescent="0.2">
      <c r="C1449" s="1"/>
      <c r="D1449" s="1"/>
    </row>
    <row r="1450" spans="3:4" ht="14.1" customHeight="1" x14ac:dyDescent="0.2">
      <c r="C1450" s="1"/>
      <c r="D1450" s="1"/>
    </row>
    <row r="1451" spans="3:4" ht="14.1" customHeight="1" x14ac:dyDescent="0.2">
      <c r="C1451" s="1"/>
      <c r="D1451" s="1"/>
    </row>
    <row r="1452" spans="3:4" ht="14.1" customHeight="1" x14ac:dyDescent="0.2">
      <c r="C1452" s="1"/>
      <c r="D1452" s="1"/>
    </row>
    <row r="1453" spans="3:4" ht="14.1" customHeight="1" x14ac:dyDescent="0.2">
      <c r="C1453" s="1"/>
      <c r="D1453" s="1"/>
    </row>
    <row r="1454" spans="3:4" ht="14.1" customHeight="1" x14ac:dyDescent="0.2">
      <c r="C1454" s="1"/>
      <c r="D1454" s="1"/>
    </row>
    <row r="1455" spans="3:4" ht="14.1" customHeight="1" x14ac:dyDescent="0.2">
      <c r="C1455" s="1"/>
      <c r="D1455" s="1"/>
    </row>
    <row r="1456" spans="3:4" ht="14.1" customHeight="1" x14ac:dyDescent="0.2">
      <c r="C1456" s="1"/>
      <c r="D1456" s="1"/>
    </row>
    <row r="1457" spans="3:4" ht="14.1" customHeight="1" x14ac:dyDescent="0.2">
      <c r="C1457" s="1"/>
      <c r="D1457" s="1"/>
    </row>
    <row r="1458" spans="3:4" ht="14.1" customHeight="1" x14ac:dyDescent="0.2">
      <c r="C1458" s="1"/>
      <c r="D1458" s="1"/>
    </row>
    <row r="1459" spans="3:4" ht="14.1" customHeight="1" x14ac:dyDescent="0.2">
      <c r="C1459" s="1"/>
      <c r="D1459" s="1"/>
    </row>
    <row r="1460" spans="3:4" ht="14.1" customHeight="1" x14ac:dyDescent="0.2">
      <c r="C1460" s="1"/>
      <c r="D1460" s="1"/>
    </row>
    <row r="1461" spans="3:4" ht="14.1" customHeight="1" x14ac:dyDescent="0.2">
      <c r="C1461" s="1"/>
      <c r="D1461" s="1"/>
    </row>
    <row r="1462" spans="3:4" ht="14.1" customHeight="1" x14ac:dyDescent="0.2">
      <c r="C1462" s="1"/>
      <c r="D1462" s="1"/>
    </row>
    <row r="1463" spans="3:4" ht="14.1" customHeight="1" x14ac:dyDescent="0.2">
      <c r="C1463" s="1"/>
      <c r="D1463" s="1"/>
    </row>
    <row r="1464" spans="3:4" ht="14.1" customHeight="1" x14ac:dyDescent="0.2">
      <c r="C1464" s="1"/>
      <c r="D1464" s="1"/>
    </row>
    <row r="1465" spans="3:4" ht="14.1" customHeight="1" x14ac:dyDescent="0.2">
      <c r="C1465" s="1"/>
      <c r="D1465" s="1"/>
    </row>
    <row r="1466" spans="3:4" ht="14.1" customHeight="1" x14ac:dyDescent="0.2">
      <c r="C1466" s="1"/>
      <c r="D1466" s="1"/>
    </row>
    <row r="1467" spans="3:4" ht="14.1" customHeight="1" x14ac:dyDescent="0.2">
      <c r="C1467" s="1"/>
      <c r="D1467" s="1"/>
    </row>
    <row r="1468" spans="3:4" ht="14.1" customHeight="1" x14ac:dyDescent="0.2">
      <c r="C1468" s="1"/>
      <c r="D1468" s="1"/>
    </row>
    <row r="1469" spans="3:4" ht="14.1" customHeight="1" x14ac:dyDescent="0.2">
      <c r="C1469" s="1"/>
      <c r="D1469" s="1"/>
    </row>
    <row r="1470" spans="3:4" ht="14.1" customHeight="1" x14ac:dyDescent="0.2">
      <c r="C1470" s="1"/>
      <c r="D1470" s="1"/>
    </row>
    <row r="1471" spans="3:4" ht="14.1" customHeight="1" x14ac:dyDescent="0.2">
      <c r="C1471" s="1"/>
      <c r="D1471" s="1"/>
    </row>
    <row r="1472" spans="3:4" ht="14.1" customHeight="1" x14ac:dyDescent="0.2">
      <c r="C1472" s="1"/>
      <c r="D1472" s="1"/>
    </row>
    <row r="1473" spans="3:4" ht="14.1" customHeight="1" x14ac:dyDescent="0.2">
      <c r="C1473" s="1"/>
      <c r="D1473" s="1"/>
    </row>
    <row r="1474" spans="3:4" ht="14.1" customHeight="1" x14ac:dyDescent="0.2">
      <c r="C1474" s="1"/>
      <c r="D1474" s="1"/>
    </row>
    <row r="1475" spans="3:4" ht="14.1" customHeight="1" x14ac:dyDescent="0.2">
      <c r="C1475" s="1"/>
      <c r="D1475" s="1"/>
    </row>
    <row r="1476" spans="3:4" ht="14.1" customHeight="1" x14ac:dyDescent="0.2">
      <c r="C1476" s="1"/>
      <c r="D1476" s="1"/>
    </row>
    <row r="1477" spans="3:4" ht="14.1" customHeight="1" x14ac:dyDescent="0.2">
      <c r="C1477" s="1"/>
      <c r="D1477" s="1"/>
    </row>
    <row r="1478" spans="3:4" ht="14.1" customHeight="1" x14ac:dyDescent="0.2">
      <c r="C1478" s="1"/>
      <c r="D1478" s="1"/>
    </row>
    <row r="1479" spans="3:4" ht="14.1" customHeight="1" x14ac:dyDescent="0.2">
      <c r="C1479" s="1"/>
      <c r="D1479" s="1"/>
    </row>
    <row r="1480" spans="3:4" ht="14.1" customHeight="1" x14ac:dyDescent="0.2">
      <c r="C1480" s="1"/>
      <c r="D1480" s="1"/>
    </row>
    <row r="1481" spans="3:4" ht="14.1" customHeight="1" x14ac:dyDescent="0.2">
      <c r="C1481" s="1"/>
      <c r="D1481" s="1"/>
    </row>
    <row r="1482" spans="3:4" ht="14.1" customHeight="1" x14ac:dyDescent="0.2">
      <c r="C1482" s="1"/>
      <c r="D1482" s="1"/>
    </row>
    <row r="1483" spans="3:4" ht="14.1" customHeight="1" x14ac:dyDescent="0.2">
      <c r="C1483" s="1"/>
      <c r="D1483" s="1"/>
    </row>
    <row r="1484" spans="3:4" ht="14.1" customHeight="1" x14ac:dyDescent="0.2">
      <c r="C1484" s="1"/>
      <c r="D1484" s="1"/>
    </row>
    <row r="1485" spans="3:4" ht="14.1" customHeight="1" x14ac:dyDescent="0.2">
      <c r="C1485" s="1"/>
      <c r="D1485" s="1"/>
    </row>
    <row r="1486" spans="3:4" ht="14.1" customHeight="1" x14ac:dyDescent="0.2">
      <c r="C1486" s="1"/>
      <c r="D1486" s="1"/>
    </row>
    <row r="1487" spans="3:4" ht="14.1" customHeight="1" x14ac:dyDescent="0.2">
      <c r="C1487" s="1"/>
      <c r="D1487" s="1"/>
    </row>
    <row r="1488" spans="3:4" ht="14.1" customHeight="1" x14ac:dyDescent="0.2">
      <c r="C1488" s="1"/>
      <c r="D1488" s="1"/>
    </row>
    <row r="1489" spans="3:4" ht="14.1" customHeight="1" x14ac:dyDescent="0.2">
      <c r="C1489" s="1"/>
      <c r="D1489" s="1"/>
    </row>
    <row r="1490" spans="3:4" ht="14.1" customHeight="1" x14ac:dyDescent="0.2">
      <c r="C1490" s="1"/>
      <c r="D1490" s="1"/>
    </row>
    <row r="1491" spans="3:4" ht="14.1" customHeight="1" x14ac:dyDescent="0.2">
      <c r="C1491" s="1"/>
      <c r="D1491" s="1"/>
    </row>
    <row r="1492" spans="3:4" ht="14.1" customHeight="1" x14ac:dyDescent="0.2">
      <c r="C1492" s="1"/>
      <c r="D1492" s="1"/>
    </row>
    <row r="1493" spans="3:4" ht="14.1" customHeight="1" x14ac:dyDescent="0.2">
      <c r="C1493" s="1"/>
      <c r="D1493" s="1"/>
    </row>
    <row r="1494" spans="3:4" ht="14.1" customHeight="1" x14ac:dyDescent="0.2">
      <c r="C1494" s="1"/>
      <c r="D1494" s="1"/>
    </row>
    <row r="1495" spans="3:4" ht="14.1" customHeight="1" x14ac:dyDescent="0.2">
      <c r="C1495" s="1"/>
      <c r="D1495" s="1"/>
    </row>
    <row r="1496" spans="3:4" ht="14.1" customHeight="1" x14ac:dyDescent="0.2">
      <c r="C1496" s="1"/>
      <c r="D1496" s="1"/>
    </row>
    <row r="1497" spans="3:4" ht="14.1" customHeight="1" x14ac:dyDescent="0.2">
      <c r="C1497" s="1"/>
      <c r="D1497" s="1"/>
    </row>
    <row r="1498" spans="3:4" ht="14.1" customHeight="1" x14ac:dyDescent="0.2">
      <c r="C1498" s="1"/>
      <c r="D1498" s="1"/>
    </row>
    <row r="1499" spans="3:4" ht="14.1" customHeight="1" x14ac:dyDescent="0.2">
      <c r="C1499" s="1"/>
      <c r="D1499" s="1"/>
    </row>
    <row r="1500" spans="3:4" ht="14.1" customHeight="1" x14ac:dyDescent="0.2">
      <c r="C1500" s="1"/>
      <c r="D1500" s="1"/>
    </row>
    <row r="1501" spans="3:4" ht="14.1" customHeight="1" x14ac:dyDescent="0.2">
      <c r="C1501" s="1"/>
      <c r="D1501" s="1"/>
    </row>
    <row r="1502" spans="3:4" ht="14.1" customHeight="1" x14ac:dyDescent="0.2">
      <c r="C1502" s="1"/>
      <c r="D1502" s="1"/>
    </row>
    <row r="1503" spans="3:4" ht="14.1" customHeight="1" x14ac:dyDescent="0.2">
      <c r="C1503" s="1"/>
      <c r="D1503" s="1"/>
    </row>
    <row r="1504" spans="3:4" ht="14.1" customHeight="1" x14ac:dyDescent="0.2">
      <c r="C1504" s="1"/>
      <c r="D1504" s="1"/>
    </row>
    <row r="1505" spans="3:4" ht="14.1" customHeight="1" x14ac:dyDescent="0.2">
      <c r="C1505" s="1"/>
      <c r="D1505" s="1"/>
    </row>
    <row r="1506" spans="3:4" ht="14.1" customHeight="1" x14ac:dyDescent="0.2">
      <c r="C1506" s="1"/>
      <c r="D1506" s="1"/>
    </row>
    <row r="1507" spans="3:4" ht="14.1" customHeight="1" x14ac:dyDescent="0.2">
      <c r="C1507" s="1"/>
      <c r="D1507" s="1"/>
    </row>
    <row r="1508" spans="3:4" ht="14.1" customHeight="1" x14ac:dyDescent="0.2">
      <c r="C1508" s="1"/>
      <c r="D1508" s="1"/>
    </row>
    <row r="1509" spans="3:4" ht="14.1" customHeight="1" x14ac:dyDescent="0.2">
      <c r="C1509" s="1"/>
      <c r="D1509" s="1"/>
    </row>
    <row r="1510" spans="3:4" ht="14.1" customHeight="1" x14ac:dyDescent="0.2">
      <c r="C1510" s="1"/>
      <c r="D1510" s="1"/>
    </row>
    <row r="1511" spans="3:4" ht="14.1" customHeight="1" x14ac:dyDescent="0.2">
      <c r="C1511" s="1"/>
      <c r="D1511" s="1"/>
    </row>
    <row r="1512" spans="3:4" ht="14.1" customHeight="1" x14ac:dyDescent="0.2">
      <c r="C1512" s="1"/>
      <c r="D1512" s="1"/>
    </row>
    <row r="1513" spans="3:4" ht="14.1" customHeight="1" x14ac:dyDescent="0.2">
      <c r="C1513" s="1"/>
      <c r="D1513" s="1"/>
    </row>
    <row r="1514" spans="3:4" ht="14.1" customHeight="1" x14ac:dyDescent="0.2">
      <c r="C1514" s="1"/>
      <c r="D1514" s="1"/>
    </row>
    <row r="1515" spans="3:4" ht="14.1" customHeight="1" x14ac:dyDescent="0.2">
      <c r="C1515" s="1"/>
      <c r="D1515" s="1"/>
    </row>
    <row r="1516" spans="3:4" ht="14.1" customHeight="1" x14ac:dyDescent="0.2">
      <c r="C1516" s="1"/>
      <c r="D1516" s="1"/>
    </row>
    <row r="1517" spans="3:4" ht="14.1" customHeight="1" x14ac:dyDescent="0.2">
      <c r="C1517" s="1"/>
      <c r="D1517" s="1"/>
    </row>
    <row r="1518" spans="3:4" ht="14.1" customHeight="1" x14ac:dyDescent="0.2">
      <c r="C1518" s="1"/>
      <c r="D1518" s="1"/>
    </row>
    <row r="1519" spans="3:4" ht="14.1" customHeight="1" x14ac:dyDescent="0.2">
      <c r="C1519" s="1"/>
      <c r="D1519" s="1"/>
    </row>
    <row r="1520" spans="3:4" ht="14.1" customHeight="1" x14ac:dyDescent="0.2">
      <c r="C1520" s="1"/>
      <c r="D1520" s="1"/>
    </row>
    <row r="1521" spans="3:4" ht="14.1" customHeight="1" x14ac:dyDescent="0.2">
      <c r="C1521" s="1"/>
      <c r="D1521" s="1"/>
    </row>
    <row r="1522" spans="3:4" ht="14.1" customHeight="1" x14ac:dyDescent="0.2">
      <c r="C1522" s="1"/>
      <c r="D1522" s="1"/>
    </row>
    <row r="1523" spans="3:4" ht="14.1" customHeight="1" x14ac:dyDescent="0.2">
      <c r="C1523" s="1"/>
      <c r="D1523" s="1"/>
    </row>
    <row r="1524" spans="3:4" ht="14.1" customHeight="1" x14ac:dyDescent="0.2">
      <c r="C1524" s="1"/>
      <c r="D1524" s="1"/>
    </row>
    <row r="1525" spans="3:4" ht="14.1" customHeight="1" x14ac:dyDescent="0.2">
      <c r="C1525" s="1"/>
      <c r="D1525" s="1"/>
    </row>
    <row r="1526" spans="3:4" ht="14.1" customHeight="1" x14ac:dyDescent="0.2">
      <c r="C1526" s="1"/>
      <c r="D1526" s="1"/>
    </row>
    <row r="1527" spans="3:4" ht="14.1" customHeight="1" x14ac:dyDescent="0.2">
      <c r="C1527" s="1"/>
      <c r="D1527" s="1"/>
    </row>
    <row r="1528" spans="3:4" ht="14.1" customHeight="1" x14ac:dyDescent="0.2">
      <c r="C1528" s="1"/>
      <c r="D1528" s="1"/>
    </row>
    <row r="1529" spans="3:4" ht="14.1" customHeight="1" x14ac:dyDescent="0.2">
      <c r="C1529" s="1"/>
      <c r="D1529" s="1"/>
    </row>
    <row r="1530" spans="3:4" ht="14.1" customHeight="1" x14ac:dyDescent="0.2">
      <c r="C1530" s="1"/>
      <c r="D1530" s="1"/>
    </row>
    <row r="1531" spans="3:4" ht="14.1" customHeight="1" x14ac:dyDescent="0.2">
      <c r="C1531" s="1"/>
      <c r="D1531" s="1"/>
    </row>
    <row r="1532" spans="3:4" ht="14.1" customHeight="1" x14ac:dyDescent="0.2">
      <c r="C1532" s="1"/>
      <c r="D1532" s="1"/>
    </row>
    <row r="1533" spans="3:4" ht="14.1" customHeight="1" x14ac:dyDescent="0.2">
      <c r="C1533" s="1"/>
      <c r="D1533" s="1"/>
    </row>
    <row r="1534" spans="3:4" ht="14.1" customHeight="1" x14ac:dyDescent="0.2">
      <c r="C1534" s="1"/>
      <c r="D1534" s="1"/>
    </row>
    <row r="1535" spans="3:4" ht="14.1" customHeight="1" x14ac:dyDescent="0.2">
      <c r="C1535" s="1"/>
      <c r="D1535" s="1"/>
    </row>
    <row r="1536" spans="3:4" ht="14.1" customHeight="1" x14ac:dyDescent="0.2">
      <c r="C1536" s="1"/>
      <c r="D1536" s="1"/>
    </row>
    <row r="1537" spans="3:4" ht="14.1" customHeight="1" x14ac:dyDescent="0.2">
      <c r="C1537" s="1"/>
      <c r="D1537" s="1"/>
    </row>
    <row r="1538" spans="3:4" ht="14.1" customHeight="1" x14ac:dyDescent="0.2">
      <c r="C1538" s="1"/>
      <c r="D1538" s="1"/>
    </row>
    <row r="1539" spans="3:4" ht="14.1" customHeight="1" x14ac:dyDescent="0.2">
      <c r="C1539" s="1"/>
      <c r="D1539" s="1"/>
    </row>
    <row r="1540" spans="3:4" ht="14.1" customHeight="1" x14ac:dyDescent="0.2">
      <c r="C1540" s="1"/>
      <c r="D1540" s="1"/>
    </row>
    <row r="1541" spans="3:4" ht="14.1" customHeight="1" x14ac:dyDescent="0.2">
      <c r="C1541" s="1"/>
      <c r="D1541" s="1"/>
    </row>
    <row r="1542" spans="3:4" ht="14.1" customHeight="1" x14ac:dyDescent="0.2">
      <c r="C1542" s="1"/>
      <c r="D1542" s="1"/>
    </row>
    <row r="1543" spans="3:4" ht="14.1" customHeight="1" x14ac:dyDescent="0.2">
      <c r="C1543" s="1"/>
      <c r="D1543" s="1"/>
    </row>
    <row r="1544" spans="3:4" ht="14.1" customHeight="1" x14ac:dyDescent="0.2">
      <c r="C1544" s="1"/>
      <c r="D1544" s="1"/>
    </row>
    <row r="1545" spans="3:4" ht="14.1" customHeight="1" x14ac:dyDescent="0.2">
      <c r="C1545" s="1"/>
      <c r="D1545" s="1"/>
    </row>
    <row r="1546" spans="3:4" ht="14.1" customHeight="1" x14ac:dyDescent="0.2">
      <c r="C1546" s="1"/>
      <c r="D1546" s="1"/>
    </row>
    <row r="1547" spans="3:4" ht="14.1" customHeight="1" x14ac:dyDescent="0.2">
      <c r="C1547" s="1"/>
      <c r="D1547" s="1"/>
    </row>
    <row r="1548" spans="3:4" ht="14.1" customHeight="1" x14ac:dyDescent="0.2">
      <c r="C1548" s="1"/>
      <c r="D1548" s="1"/>
    </row>
    <row r="1549" spans="3:4" ht="14.1" customHeight="1" x14ac:dyDescent="0.2">
      <c r="C1549" s="1"/>
      <c r="D1549" s="1"/>
    </row>
    <row r="1550" spans="3:4" ht="14.1" customHeight="1" x14ac:dyDescent="0.2">
      <c r="C1550" s="1"/>
      <c r="D1550" s="1"/>
    </row>
    <row r="1551" spans="3:4" ht="14.1" customHeight="1" x14ac:dyDescent="0.2">
      <c r="C1551" s="1"/>
      <c r="D1551" s="1"/>
    </row>
    <row r="1552" spans="3:4" ht="14.1" customHeight="1" x14ac:dyDescent="0.2">
      <c r="C1552" s="1"/>
      <c r="D1552" s="1"/>
    </row>
    <row r="1553" spans="3:4" ht="14.1" customHeight="1" x14ac:dyDescent="0.2">
      <c r="C1553" s="1"/>
      <c r="D1553" s="1"/>
    </row>
    <row r="1554" spans="3:4" ht="14.1" customHeight="1" x14ac:dyDescent="0.2">
      <c r="C1554" s="1"/>
      <c r="D1554" s="1"/>
    </row>
    <row r="1555" spans="3:4" ht="14.1" customHeight="1" x14ac:dyDescent="0.2">
      <c r="C1555" s="1"/>
      <c r="D1555" s="1"/>
    </row>
    <row r="1556" spans="3:4" ht="14.1" customHeight="1" x14ac:dyDescent="0.2">
      <c r="C1556" s="1"/>
      <c r="D1556" s="1"/>
    </row>
    <row r="1557" spans="3:4" ht="14.1" customHeight="1" x14ac:dyDescent="0.2">
      <c r="C1557" s="1"/>
      <c r="D1557" s="1"/>
    </row>
    <row r="1558" spans="3:4" ht="14.1" customHeight="1" x14ac:dyDescent="0.2">
      <c r="C1558" s="1"/>
      <c r="D1558" s="1"/>
    </row>
    <row r="1559" spans="3:4" ht="14.1" customHeight="1" x14ac:dyDescent="0.2">
      <c r="C1559" s="1"/>
      <c r="D1559" s="1"/>
    </row>
    <row r="1560" spans="3:4" ht="14.1" customHeight="1" x14ac:dyDescent="0.2">
      <c r="C1560" s="1"/>
      <c r="D1560" s="1"/>
    </row>
    <row r="1561" spans="3:4" ht="14.1" customHeight="1" x14ac:dyDescent="0.2">
      <c r="C1561" s="1"/>
      <c r="D1561" s="1"/>
    </row>
    <row r="1562" spans="3:4" ht="14.1" customHeight="1" x14ac:dyDescent="0.2">
      <c r="C1562" s="1"/>
      <c r="D1562" s="1"/>
    </row>
    <row r="1563" spans="3:4" ht="14.1" customHeight="1" x14ac:dyDescent="0.2">
      <c r="C1563" s="1"/>
      <c r="D1563" s="1"/>
    </row>
    <row r="1564" spans="3:4" ht="14.1" customHeight="1" x14ac:dyDescent="0.2">
      <c r="C1564" s="1"/>
      <c r="D1564" s="1"/>
    </row>
    <row r="1565" spans="3:4" ht="14.1" customHeight="1" x14ac:dyDescent="0.2">
      <c r="C1565" s="1"/>
      <c r="D1565" s="1"/>
    </row>
    <row r="1566" spans="3:4" ht="14.1" customHeight="1" x14ac:dyDescent="0.2">
      <c r="C1566" s="1"/>
      <c r="D1566" s="1"/>
    </row>
    <row r="1567" spans="3:4" ht="14.1" customHeight="1" x14ac:dyDescent="0.2">
      <c r="C1567" s="1"/>
      <c r="D1567" s="1"/>
    </row>
    <row r="1568" spans="3:4" ht="14.1" customHeight="1" x14ac:dyDescent="0.2">
      <c r="C1568" s="1"/>
      <c r="D1568" s="1"/>
    </row>
    <row r="1569" spans="3:4" ht="14.1" customHeight="1" x14ac:dyDescent="0.2">
      <c r="C1569" s="1"/>
      <c r="D1569" s="1"/>
    </row>
    <row r="1570" spans="3:4" ht="14.1" customHeight="1" x14ac:dyDescent="0.2">
      <c r="C1570" s="1"/>
      <c r="D1570" s="1"/>
    </row>
    <row r="1571" spans="3:4" ht="14.1" customHeight="1" x14ac:dyDescent="0.2">
      <c r="C1571" s="1"/>
      <c r="D1571" s="1"/>
    </row>
    <row r="1572" spans="3:4" ht="14.1" customHeight="1" x14ac:dyDescent="0.2">
      <c r="C1572" s="1"/>
      <c r="D1572" s="1"/>
    </row>
    <row r="1573" spans="3:4" ht="14.1" customHeight="1" x14ac:dyDescent="0.2">
      <c r="C1573" s="1"/>
      <c r="D1573" s="1"/>
    </row>
    <row r="1574" spans="3:4" ht="14.1" customHeight="1" x14ac:dyDescent="0.2">
      <c r="C1574" s="1"/>
      <c r="D1574" s="1"/>
    </row>
    <row r="1575" spans="3:4" ht="14.1" customHeight="1" x14ac:dyDescent="0.2">
      <c r="C1575" s="1"/>
      <c r="D1575" s="1"/>
    </row>
    <row r="1576" spans="3:4" ht="14.1" customHeight="1" x14ac:dyDescent="0.2">
      <c r="C1576" s="1"/>
      <c r="D1576" s="1"/>
    </row>
    <row r="1577" spans="3:4" ht="14.1" customHeight="1" x14ac:dyDescent="0.2">
      <c r="C1577" s="1"/>
      <c r="D1577" s="1"/>
    </row>
    <row r="1578" spans="3:4" ht="14.1" customHeight="1" x14ac:dyDescent="0.2">
      <c r="C1578" s="1"/>
      <c r="D1578" s="1"/>
    </row>
    <row r="1579" spans="3:4" ht="14.1" customHeight="1" x14ac:dyDescent="0.2">
      <c r="C1579" s="1"/>
      <c r="D1579" s="1"/>
    </row>
    <row r="1580" spans="3:4" ht="14.1" customHeight="1" x14ac:dyDescent="0.2">
      <c r="C1580" s="1"/>
      <c r="D1580" s="1"/>
    </row>
    <row r="1581" spans="3:4" ht="14.1" customHeight="1" x14ac:dyDescent="0.2">
      <c r="C1581" s="1"/>
      <c r="D1581" s="1"/>
    </row>
    <row r="1582" spans="3:4" ht="14.1" customHeight="1" x14ac:dyDescent="0.2">
      <c r="C1582" s="1"/>
      <c r="D1582" s="1"/>
    </row>
    <row r="1583" spans="3:4" ht="14.1" customHeight="1" x14ac:dyDescent="0.2">
      <c r="C1583" s="1"/>
      <c r="D1583" s="1"/>
    </row>
    <row r="1584" spans="3:4" ht="14.1" customHeight="1" x14ac:dyDescent="0.2">
      <c r="C1584" s="1"/>
      <c r="D1584" s="1"/>
    </row>
    <row r="1585" spans="3:4" ht="14.1" customHeight="1" x14ac:dyDescent="0.2">
      <c r="C1585" s="1"/>
      <c r="D1585" s="1"/>
    </row>
    <row r="1586" spans="3:4" ht="14.1" customHeight="1" x14ac:dyDescent="0.2">
      <c r="C1586" s="1"/>
      <c r="D1586" s="1"/>
    </row>
    <row r="1587" spans="3:4" ht="14.1" customHeight="1" x14ac:dyDescent="0.2">
      <c r="C1587" s="1"/>
      <c r="D1587" s="1"/>
    </row>
    <row r="1588" spans="3:4" ht="14.1" customHeight="1" x14ac:dyDescent="0.2">
      <c r="C1588" s="1"/>
      <c r="D1588" s="1"/>
    </row>
    <row r="1589" spans="3:4" ht="14.1" customHeight="1" x14ac:dyDescent="0.2">
      <c r="C1589" s="1"/>
      <c r="D1589" s="1"/>
    </row>
    <row r="1590" spans="3:4" ht="14.1" customHeight="1" x14ac:dyDescent="0.2">
      <c r="C1590" s="1"/>
      <c r="D1590" s="1"/>
    </row>
    <row r="1591" spans="3:4" ht="14.1" customHeight="1" x14ac:dyDescent="0.2">
      <c r="C1591" s="1"/>
      <c r="D1591" s="1"/>
    </row>
    <row r="1592" spans="3:4" ht="14.1" customHeight="1" x14ac:dyDescent="0.2">
      <c r="C1592" s="1"/>
      <c r="D1592" s="1"/>
    </row>
    <row r="1593" spans="3:4" ht="14.1" customHeight="1" x14ac:dyDescent="0.2">
      <c r="C1593" s="1"/>
      <c r="D1593" s="1"/>
    </row>
    <row r="1594" spans="3:4" ht="14.1" customHeight="1" x14ac:dyDescent="0.2">
      <c r="C1594" s="1"/>
      <c r="D1594" s="1"/>
    </row>
    <row r="1595" spans="3:4" ht="14.1" customHeight="1" x14ac:dyDescent="0.2">
      <c r="C1595" s="1"/>
      <c r="D1595" s="1"/>
    </row>
    <row r="1596" spans="3:4" ht="14.1" customHeight="1" x14ac:dyDescent="0.2">
      <c r="C1596" s="1"/>
      <c r="D1596" s="1"/>
    </row>
    <row r="1597" spans="3:4" ht="14.1" customHeight="1" x14ac:dyDescent="0.2">
      <c r="C1597" s="1"/>
      <c r="D1597" s="1"/>
    </row>
    <row r="1598" spans="3:4" ht="14.1" customHeight="1" x14ac:dyDescent="0.2">
      <c r="C1598" s="1"/>
      <c r="D1598" s="1"/>
    </row>
    <row r="1599" spans="3:4" ht="14.1" customHeight="1" x14ac:dyDescent="0.2">
      <c r="C1599" s="1"/>
      <c r="D1599" s="1"/>
    </row>
    <row r="1600" spans="3:4" ht="14.1" customHeight="1" x14ac:dyDescent="0.2">
      <c r="C1600" s="1"/>
      <c r="D1600" s="1"/>
    </row>
    <row r="1601" spans="3:4" ht="14.1" customHeight="1" x14ac:dyDescent="0.2">
      <c r="C1601" s="1"/>
      <c r="D1601" s="1"/>
    </row>
    <row r="1602" spans="3:4" ht="14.1" customHeight="1" x14ac:dyDescent="0.2">
      <c r="C1602" s="1"/>
      <c r="D1602" s="1"/>
    </row>
    <row r="1603" spans="3:4" ht="14.1" customHeight="1" x14ac:dyDescent="0.2">
      <c r="C1603" s="1"/>
      <c r="D1603" s="1"/>
    </row>
    <row r="1604" spans="3:4" ht="14.1" customHeight="1" x14ac:dyDescent="0.2">
      <c r="C1604" s="1"/>
      <c r="D1604" s="1"/>
    </row>
    <row r="1605" spans="3:4" ht="14.1" customHeight="1" x14ac:dyDescent="0.2">
      <c r="C1605" s="1"/>
      <c r="D1605" s="1"/>
    </row>
    <row r="1606" spans="3:4" ht="14.1" customHeight="1" x14ac:dyDescent="0.2">
      <c r="C1606" s="1"/>
      <c r="D1606" s="1"/>
    </row>
    <row r="1607" spans="3:4" ht="14.1" customHeight="1" x14ac:dyDescent="0.2">
      <c r="C1607" s="1"/>
      <c r="D1607" s="1"/>
    </row>
    <row r="1608" spans="3:4" ht="14.1" customHeight="1" x14ac:dyDescent="0.2">
      <c r="C1608" s="1"/>
      <c r="D1608" s="1"/>
    </row>
    <row r="1609" spans="3:4" ht="14.1" customHeight="1" x14ac:dyDescent="0.2">
      <c r="C1609" s="1"/>
      <c r="D1609" s="1"/>
    </row>
    <row r="1610" spans="3:4" ht="14.1" customHeight="1" x14ac:dyDescent="0.2">
      <c r="C1610" s="1"/>
      <c r="D1610" s="1"/>
    </row>
    <row r="1611" spans="3:4" ht="14.1" customHeight="1" x14ac:dyDescent="0.2">
      <c r="C1611" s="1"/>
      <c r="D1611" s="1"/>
    </row>
    <row r="1612" spans="3:4" ht="14.1" customHeight="1" x14ac:dyDescent="0.2">
      <c r="C1612" s="1"/>
      <c r="D1612" s="1"/>
    </row>
    <row r="1613" spans="3:4" ht="14.1" customHeight="1" x14ac:dyDescent="0.2">
      <c r="C1613" s="1"/>
      <c r="D1613" s="1"/>
    </row>
    <row r="1614" spans="3:4" ht="14.1" customHeight="1" x14ac:dyDescent="0.2">
      <c r="C1614" s="1"/>
      <c r="D1614" s="1"/>
    </row>
    <row r="1615" spans="3:4" ht="14.1" customHeight="1" x14ac:dyDescent="0.2">
      <c r="C1615" s="1"/>
      <c r="D1615" s="1"/>
    </row>
    <row r="1616" spans="3:4" ht="14.1" customHeight="1" x14ac:dyDescent="0.2">
      <c r="C1616" s="1"/>
      <c r="D1616" s="1"/>
    </row>
    <row r="1617" spans="3:4" ht="14.1" customHeight="1" x14ac:dyDescent="0.2">
      <c r="C1617" s="1"/>
      <c r="D1617" s="1"/>
    </row>
    <row r="1618" spans="3:4" ht="14.1" customHeight="1" x14ac:dyDescent="0.2">
      <c r="C1618" s="1"/>
      <c r="D1618" s="1"/>
    </row>
    <row r="1619" spans="3:4" ht="14.1" customHeight="1" x14ac:dyDescent="0.2">
      <c r="C1619" s="1"/>
      <c r="D1619" s="1"/>
    </row>
    <row r="1620" spans="3:4" ht="14.1" customHeight="1" x14ac:dyDescent="0.2">
      <c r="C1620" s="1"/>
      <c r="D1620" s="1"/>
    </row>
    <row r="1621" spans="3:4" ht="14.1" customHeight="1" x14ac:dyDescent="0.2">
      <c r="C1621" s="1"/>
      <c r="D1621" s="1"/>
    </row>
    <row r="1622" spans="3:4" ht="14.1" customHeight="1" x14ac:dyDescent="0.2">
      <c r="C1622" s="1"/>
      <c r="D1622" s="1"/>
    </row>
    <row r="1623" spans="3:4" ht="14.1" customHeight="1" x14ac:dyDescent="0.2">
      <c r="C1623" s="1"/>
      <c r="D1623" s="1"/>
    </row>
    <row r="1624" spans="3:4" ht="14.1" customHeight="1" x14ac:dyDescent="0.2">
      <c r="C1624" s="1"/>
      <c r="D1624" s="1"/>
    </row>
    <row r="1625" spans="3:4" ht="14.1" customHeight="1" x14ac:dyDescent="0.2">
      <c r="C1625" s="1"/>
      <c r="D1625" s="1"/>
    </row>
    <row r="1626" spans="3:4" ht="14.1" customHeight="1" x14ac:dyDescent="0.2">
      <c r="C1626" s="1"/>
      <c r="D1626" s="1"/>
    </row>
    <row r="1627" spans="3:4" ht="14.1" customHeight="1" x14ac:dyDescent="0.2">
      <c r="C1627" s="1"/>
      <c r="D1627" s="1"/>
    </row>
    <row r="1628" spans="3:4" ht="14.1" customHeight="1" x14ac:dyDescent="0.2">
      <c r="C1628" s="1"/>
      <c r="D1628" s="1"/>
    </row>
    <row r="1629" spans="3:4" ht="14.1" customHeight="1" x14ac:dyDescent="0.2">
      <c r="C1629" s="1"/>
      <c r="D1629" s="1"/>
    </row>
    <row r="1630" spans="3:4" ht="14.1" customHeight="1" x14ac:dyDescent="0.2">
      <c r="C1630" s="1"/>
      <c r="D1630" s="1"/>
    </row>
    <row r="1631" spans="3:4" ht="14.1" customHeight="1" x14ac:dyDescent="0.2">
      <c r="C1631" s="1"/>
      <c r="D1631" s="1"/>
    </row>
    <row r="1632" spans="3:4" ht="14.1" customHeight="1" x14ac:dyDescent="0.2">
      <c r="C1632" s="1"/>
      <c r="D1632" s="1"/>
    </row>
    <row r="1633" spans="3:4" ht="14.1" customHeight="1" x14ac:dyDescent="0.2">
      <c r="C1633" s="1"/>
      <c r="D1633" s="1"/>
    </row>
    <row r="1634" spans="3:4" ht="14.1" customHeight="1" x14ac:dyDescent="0.2">
      <c r="C1634" s="1"/>
      <c r="D1634" s="1"/>
    </row>
    <row r="1635" spans="3:4" ht="14.1" customHeight="1" x14ac:dyDescent="0.2">
      <c r="C1635" s="1"/>
      <c r="D1635" s="1"/>
    </row>
    <row r="1636" spans="3:4" ht="14.1" customHeight="1" x14ac:dyDescent="0.2">
      <c r="C1636" s="1"/>
      <c r="D1636" s="1"/>
    </row>
    <row r="1637" spans="3:4" ht="14.1" customHeight="1" x14ac:dyDescent="0.2">
      <c r="C1637" s="1"/>
      <c r="D1637" s="1"/>
    </row>
    <row r="1638" spans="3:4" ht="14.1" customHeight="1" x14ac:dyDescent="0.2">
      <c r="C1638" s="1"/>
      <c r="D1638" s="1"/>
    </row>
    <row r="1639" spans="3:4" ht="14.1" customHeight="1" x14ac:dyDescent="0.2">
      <c r="C1639" s="1"/>
      <c r="D1639" s="1"/>
    </row>
    <row r="1640" spans="3:4" ht="14.1" customHeight="1" x14ac:dyDescent="0.2">
      <c r="C1640" s="1"/>
      <c r="D1640" s="1"/>
    </row>
    <row r="1641" spans="3:4" ht="14.1" customHeight="1" x14ac:dyDescent="0.2">
      <c r="C1641" s="1"/>
      <c r="D1641" s="1"/>
    </row>
    <row r="1642" spans="3:4" ht="14.1" customHeight="1" x14ac:dyDescent="0.2">
      <c r="C1642" s="1"/>
      <c r="D1642" s="1"/>
    </row>
    <row r="1643" spans="3:4" ht="14.1" customHeight="1" x14ac:dyDescent="0.2">
      <c r="C1643" s="1"/>
      <c r="D1643" s="1"/>
    </row>
    <row r="1644" spans="3:4" ht="14.1" customHeight="1" x14ac:dyDescent="0.2">
      <c r="C1644" s="1"/>
      <c r="D1644" s="1"/>
    </row>
    <row r="1645" spans="3:4" ht="14.1" customHeight="1" x14ac:dyDescent="0.2">
      <c r="C1645" s="1"/>
      <c r="D1645" s="1"/>
    </row>
    <row r="1646" spans="3:4" ht="14.1" customHeight="1" x14ac:dyDescent="0.2">
      <c r="C1646" s="1"/>
      <c r="D1646" s="1"/>
    </row>
    <row r="1647" spans="3:4" ht="14.1" customHeight="1" x14ac:dyDescent="0.2">
      <c r="C1647" s="1"/>
      <c r="D1647" s="1"/>
    </row>
    <row r="1648" spans="3:4" ht="14.1" customHeight="1" x14ac:dyDescent="0.2">
      <c r="C1648" s="1"/>
      <c r="D1648" s="1"/>
    </row>
    <row r="1649" spans="3:4" ht="14.1" customHeight="1" x14ac:dyDescent="0.2">
      <c r="C1649" s="1"/>
      <c r="D1649" s="1"/>
    </row>
    <row r="1650" spans="3:4" ht="14.1" customHeight="1" x14ac:dyDescent="0.2">
      <c r="C1650" s="1"/>
      <c r="D1650" s="1"/>
    </row>
    <row r="1651" spans="3:4" ht="14.1" customHeight="1" x14ac:dyDescent="0.2">
      <c r="C1651" s="1"/>
      <c r="D1651" s="1"/>
    </row>
    <row r="1652" spans="3:4" ht="14.1" customHeight="1" x14ac:dyDescent="0.2">
      <c r="C1652" s="1"/>
      <c r="D1652" s="1"/>
    </row>
    <row r="1653" spans="3:4" ht="14.1" customHeight="1" x14ac:dyDescent="0.2">
      <c r="C1653" s="1"/>
      <c r="D1653" s="1"/>
    </row>
    <row r="1654" spans="3:4" ht="14.1" customHeight="1" x14ac:dyDescent="0.2">
      <c r="C1654" s="1"/>
      <c r="D1654" s="1"/>
    </row>
    <row r="1655" spans="3:4" ht="14.1" customHeight="1" x14ac:dyDescent="0.2">
      <c r="C1655" s="1"/>
      <c r="D1655" s="1"/>
    </row>
    <row r="1656" spans="3:4" ht="14.1" customHeight="1" x14ac:dyDescent="0.2">
      <c r="C1656" s="1"/>
      <c r="D1656" s="1"/>
    </row>
    <row r="1657" spans="3:4" ht="14.1" customHeight="1" x14ac:dyDescent="0.2">
      <c r="C1657" s="1"/>
      <c r="D1657" s="1"/>
    </row>
    <row r="1658" spans="3:4" ht="14.1" customHeight="1" x14ac:dyDescent="0.2">
      <c r="C1658" s="1"/>
      <c r="D1658" s="1"/>
    </row>
    <row r="1659" spans="3:4" ht="14.1" customHeight="1" x14ac:dyDescent="0.2">
      <c r="C1659" s="1"/>
      <c r="D1659" s="1"/>
    </row>
    <row r="1660" spans="3:4" ht="14.1" customHeight="1" x14ac:dyDescent="0.2">
      <c r="C1660" s="1"/>
      <c r="D1660" s="1"/>
    </row>
    <row r="1661" spans="3:4" ht="14.1" customHeight="1" x14ac:dyDescent="0.2">
      <c r="C1661" s="1"/>
      <c r="D1661" s="1"/>
    </row>
    <row r="1662" spans="3:4" ht="14.1" customHeight="1" x14ac:dyDescent="0.2">
      <c r="C1662" s="1"/>
      <c r="D1662" s="1"/>
    </row>
    <row r="1663" spans="3:4" ht="14.1" customHeight="1" x14ac:dyDescent="0.2">
      <c r="C1663" s="1"/>
      <c r="D1663" s="1"/>
    </row>
    <row r="1664" spans="3:4" ht="14.1" customHeight="1" x14ac:dyDescent="0.2">
      <c r="C1664" s="1"/>
      <c r="D1664" s="1"/>
    </row>
    <row r="1665" spans="3:4" ht="14.1" customHeight="1" x14ac:dyDescent="0.2">
      <c r="C1665" s="1"/>
      <c r="D1665" s="1"/>
    </row>
    <row r="1666" spans="3:4" ht="14.1" customHeight="1" x14ac:dyDescent="0.2">
      <c r="C1666" s="1"/>
      <c r="D1666" s="1"/>
    </row>
    <row r="1667" spans="3:4" ht="14.1" customHeight="1" x14ac:dyDescent="0.2">
      <c r="C1667" s="1"/>
      <c r="D1667" s="1"/>
    </row>
    <row r="1668" spans="3:4" ht="14.1" customHeight="1" x14ac:dyDescent="0.2">
      <c r="C1668" s="1"/>
      <c r="D1668" s="1"/>
    </row>
    <row r="1669" spans="3:4" ht="14.1" customHeight="1" x14ac:dyDescent="0.2">
      <c r="C1669" s="1"/>
      <c r="D1669" s="1"/>
    </row>
    <row r="1670" spans="3:4" ht="14.1" customHeight="1" x14ac:dyDescent="0.2">
      <c r="C1670" s="1"/>
      <c r="D1670" s="1"/>
    </row>
    <row r="1671" spans="3:4" ht="14.1" customHeight="1" x14ac:dyDescent="0.2">
      <c r="C1671" s="1"/>
      <c r="D1671" s="1"/>
    </row>
    <row r="1672" spans="3:4" ht="14.1" customHeight="1" x14ac:dyDescent="0.2">
      <c r="C1672" s="1"/>
      <c r="D1672" s="1"/>
    </row>
    <row r="1673" spans="3:4" ht="14.1" customHeight="1" x14ac:dyDescent="0.2">
      <c r="C1673" s="1"/>
      <c r="D1673" s="1"/>
    </row>
    <row r="1674" spans="3:4" ht="14.1" customHeight="1" x14ac:dyDescent="0.2">
      <c r="C1674" s="1"/>
      <c r="D1674" s="1"/>
    </row>
    <row r="1675" spans="3:4" ht="14.1" customHeight="1" x14ac:dyDescent="0.2">
      <c r="C1675" s="1"/>
      <c r="D1675" s="1"/>
    </row>
    <row r="1676" spans="3:4" ht="14.1" customHeight="1" x14ac:dyDescent="0.2">
      <c r="C1676" s="1"/>
      <c r="D1676" s="1"/>
    </row>
    <row r="1677" spans="3:4" ht="14.1" customHeight="1" x14ac:dyDescent="0.2">
      <c r="C1677" s="1"/>
      <c r="D1677" s="1"/>
    </row>
    <row r="1678" spans="3:4" ht="14.1" customHeight="1" x14ac:dyDescent="0.2">
      <c r="C1678" s="1"/>
      <c r="D1678" s="1"/>
    </row>
    <row r="1679" spans="3:4" ht="14.1" customHeight="1" x14ac:dyDescent="0.2">
      <c r="C1679" s="1"/>
      <c r="D1679" s="1"/>
    </row>
    <row r="1680" spans="3:4" ht="14.1" customHeight="1" x14ac:dyDescent="0.2">
      <c r="C1680" s="1"/>
      <c r="D1680" s="1"/>
    </row>
    <row r="1681" spans="3:4" ht="14.1" customHeight="1" x14ac:dyDescent="0.2">
      <c r="C1681" s="1"/>
      <c r="D1681" s="1"/>
    </row>
    <row r="1682" spans="3:4" ht="14.1" customHeight="1" x14ac:dyDescent="0.2">
      <c r="C1682" s="1"/>
      <c r="D1682" s="1"/>
    </row>
    <row r="1683" spans="3:4" ht="14.1" customHeight="1" x14ac:dyDescent="0.2">
      <c r="C1683" s="1"/>
      <c r="D1683" s="1"/>
    </row>
    <row r="1684" spans="3:4" ht="14.1" customHeight="1" x14ac:dyDescent="0.2">
      <c r="C1684" s="1"/>
      <c r="D1684" s="1"/>
    </row>
    <row r="1685" spans="3:4" ht="14.1" customHeight="1" x14ac:dyDescent="0.2">
      <c r="C1685" s="1"/>
      <c r="D1685" s="1"/>
    </row>
    <row r="1686" spans="3:4" ht="14.1" customHeight="1" x14ac:dyDescent="0.2">
      <c r="C1686" s="1"/>
      <c r="D1686" s="1"/>
    </row>
    <row r="1687" spans="3:4" ht="14.1" customHeight="1" x14ac:dyDescent="0.2">
      <c r="C1687" s="1"/>
      <c r="D1687" s="1"/>
    </row>
    <row r="1688" spans="3:4" ht="14.1" customHeight="1" x14ac:dyDescent="0.2">
      <c r="C1688" s="1"/>
      <c r="D1688" s="1"/>
    </row>
    <row r="1689" spans="3:4" ht="14.1" customHeight="1" x14ac:dyDescent="0.2">
      <c r="C1689" s="1"/>
      <c r="D1689" s="1"/>
    </row>
    <row r="1690" spans="3:4" ht="14.1" customHeight="1" x14ac:dyDescent="0.2">
      <c r="C1690" s="1"/>
      <c r="D1690" s="1"/>
    </row>
    <row r="1691" spans="3:4" ht="14.1" customHeight="1" x14ac:dyDescent="0.2">
      <c r="C1691" s="1"/>
      <c r="D1691" s="1"/>
    </row>
    <row r="1692" spans="3:4" ht="14.1" customHeight="1" x14ac:dyDescent="0.2">
      <c r="C1692" s="1"/>
      <c r="D1692" s="1"/>
    </row>
    <row r="1693" spans="3:4" ht="14.1" customHeight="1" x14ac:dyDescent="0.2">
      <c r="C1693" s="1"/>
      <c r="D1693" s="1"/>
    </row>
    <row r="1694" spans="3:4" ht="14.1" customHeight="1" x14ac:dyDescent="0.2">
      <c r="C1694" s="1"/>
      <c r="D1694" s="1"/>
    </row>
    <row r="1695" spans="3:4" ht="14.1" customHeight="1" x14ac:dyDescent="0.2">
      <c r="C1695" s="1"/>
      <c r="D1695" s="1"/>
    </row>
    <row r="1696" spans="3:4" ht="14.1" customHeight="1" x14ac:dyDescent="0.2">
      <c r="C1696" s="1"/>
      <c r="D1696" s="1"/>
    </row>
    <row r="1697" spans="3:4" ht="14.1" customHeight="1" x14ac:dyDescent="0.2">
      <c r="C1697" s="1"/>
      <c r="D1697" s="1"/>
    </row>
    <row r="1698" spans="3:4" ht="14.1" customHeight="1" x14ac:dyDescent="0.2">
      <c r="C1698" s="1"/>
      <c r="D1698" s="1"/>
    </row>
    <row r="1699" spans="3:4" ht="14.1" customHeight="1" x14ac:dyDescent="0.2">
      <c r="C1699" s="1"/>
      <c r="D1699" s="1"/>
    </row>
    <row r="1700" spans="3:4" ht="14.1" customHeight="1" x14ac:dyDescent="0.2">
      <c r="C1700" s="1"/>
      <c r="D1700" s="1"/>
    </row>
    <row r="1701" spans="3:4" ht="14.1" customHeight="1" x14ac:dyDescent="0.2">
      <c r="C1701" s="1"/>
      <c r="D1701" s="1"/>
    </row>
    <row r="1702" spans="3:4" ht="14.1" customHeight="1" x14ac:dyDescent="0.2">
      <c r="C1702" s="1"/>
      <c r="D1702" s="1"/>
    </row>
    <row r="1703" spans="3:4" ht="14.1" customHeight="1" x14ac:dyDescent="0.2">
      <c r="C1703" s="1"/>
      <c r="D1703" s="1"/>
    </row>
    <row r="1704" spans="3:4" ht="14.1" customHeight="1" x14ac:dyDescent="0.2">
      <c r="C1704" s="1"/>
      <c r="D1704" s="1"/>
    </row>
    <row r="1705" spans="3:4" ht="14.1" customHeight="1" x14ac:dyDescent="0.2">
      <c r="C1705" s="1"/>
      <c r="D1705" s="1"/>
    </row>
    <row r="1706" spans="3:4" ht="14.1" customHeight="1" x14ac:dyDescent="0.2">
      <c r="C1706" s="1"/>
      <c r="D1706" s="1"/>
    </row>
    <row r="1707" spans="3:4" ht="14.1" customHeight="1" x14ac:dyDescent="0.2">
      <c r="C1707" s="1"/>
      <c r="D1707" s="1"/>
    </row>
    <row r="1708" spans="3:4" ht="14.1" customHeight="1" x14ac:dyDescent="0.2">
      <c r="C1708" s="1"/>
      <c r="D1708" s="1"/>
    </row>
    <row r="1709" spans="3:4" ht="14.1" customHeight="1" x14ac:dyDescent="0.2">
      <c r="C1709" s="1"/>
      <c r="D1709" s="1"/>
    </row>
    <row r="1710" spans="3:4" ht="14.1" customHeight="1" x14ac:dyDescent="0.2">
      <c r="C1710" s="1"/>
      <c r="D1710" s="1"/>
    </row>
    <row r="1711" spans="3:4" ht="14.1" customHeight="1" x14ac:dyDescent="0.2">
      <c r="C1711" s="1"/>
      <c r="D1711" s="1"/>
    </row>
    <row r="1712" spans="3:4" ht="14.1" customHeight="1" x14ac:dyDescent="0.2">
      <c r="C1712" s="1"/>
      <c r="D1712" s="1"/>
    </row>
    <row r="1713" spans="3:4" ht="14.1" customHeight="1" x14ac:dyDescent="0.2">
      <c r="C1713" s="1"/>
      <c r="D1713" s="1"/>
    </row>
    <row r="1714" spans="3:4" ht="14.1" customHeight="1" x14ac:dyDescent="0.2">
      <c r="C1714" s="1"/>
      <c r="D1714" s="1"/>
    </row>
    <row r="1715" spans="3:4" ht="14.1" customHeight="1" x14ac:dyDescent="0.2">
      <c r="C1715" s="1"/>
      <c r="D1715" s="1"/>
    </row>
    <row r="1716" spans="3:4" ht="14.1" customHeight="1" x14ac:dyDescent="0.2">
      <c r="C1716" s="1"/>
      <c r="D1716" s="1"/>
    </row>
    <row r="1717" spans="3:4" ht="14.1" customHeight="1" x14ac:dyDescent="0.2">
      <c r="C1717" s="1"/>
      <c r="D1717" s="1"/>
    </row>
    <row r="1718" spans="3:4" ht="14.1" customHeight="1" x14ac:dyDescent="0.2">
      <c r="C1718" s="1"/>
      <c r="D1718" s="1"/>
    </row>
    <row r="1719" spans="3:4" ht="14.1" customHeight="1" x14ac:dyDescent="0.2">
      <c r="C1719" s="1"/>
      <c r="D1719" s="1"/>
    </row>
    <row r="1720" spans="3:4" ht="14.1" customHeight="1" x14ac:dyDescent="0.2">
      <c r="C1720" s="1"/>
      <c r="D1720" s="1"/>
    </row>
    <row r="1721" spans="3:4" ht="14.1" customHeight="1" x14ac:dyDescent="0.2">
      <c r="C1721" s="1"/>
      <c r="D1721" s="1"/>
    </row>
    <row r="1722" spans="3:4" ht="14.1" customHeight="1" x14ac:dyDescent="0.2">
      <c r="C1722" s="1"/>
      <c r="D1722" s="1"/>
    </row>
    <row r="1723" spans="3:4" ht="14.1" customHeight="1" x14ac:dyDescent="0.2">
      <c r="C1723" s="1"/>
      <c r="D1723" s="1"/>
    </row>
    <row r="1724" spans="3:4" ht="14.1" customHeight="1" x14ac:dyDescent="0.2">
      <c r="C1724" s="1"/>
      <c r="D1724" s="1"/>
    </row>
    <row r="1725" spans="3:4" ht="14.1" customHeight="1" x14ac:dyDescent="0.2">
      <c r="C1725" s="1"/>
      <c r="D1725" s="1"/>
    </row>
    <row r="1726" spans="3:4" ht="14.1" customHeight="1" x14ac:dyDescent="0.2">
      <c r="C1726" s="1"/>
      <c r="D1726" s="1"/>
    </row>
    <row r="1727" spans="3:4" ht="14.1" customHeight="1" x14ac:dyDescent="0.2">
      <c r="C1727" s="1"/>
      <c r="D1727" s="1"/>
    </row>
    <row r="1728" spans="3:4" ht="14.1" customHeight="1" x14ac:dyDescent="0.2">
      <c r="C1728" s="1"/>
      <c r="D1728" s="1"/>
    </row>
    <row r="1729" spans="3:4" ht="14.1" customHeight="1" x14ac:dyDescent="0.2">
      <c r="C1729" s="1"/>
      <c r="D1729" s="1"/>
    </row>
    <row r="1730" spans="3:4" ht="14.1" customHeight="1" x14ac:dyDescent="0.2">
      <c r="C1730" s="1"/>
      <c r="D1730" s="1"/>
    </row>
    <row r="1731" spans="3:4" ht="14.1" customHeight="1" x14ac:dyDescent="0.2">
      <c r="C1731" s="1"/>
      <c r="D1731" s="1"/>
    </row>
    <row r="1732" spans="3:4" ht="14.1" customHeight="1" x14ac:dyDescent="0.2">
      <c r="C1732" s="1"/>
      <c r="D1732" s="1"/>
    </row>
    <row r="1733" spans="3:4" ht="14.1" customHeight="1" x14ac:dyDescent="0.2">
      <c r="C1733" s="1"/>
      <c r="D1733" s="1"/>
    </row>
    <row r="1734" spans="3:4" ht="14.1" customHeight="1" x14ac:dyDescent="0.2">
      <c r="C1734" s="1"/>
      <c r="D1734" s="1"/>
    </row>
    <row r="1735" spans="3:4" ht="14.1" customHeight="1" x14ac:dyDescent="0.2">
      <c r="C1735" s="1"/>
      <c r="D1735" s="1"/>
    </row>
    <row r="1736" spans="3:4" ht="14.1" customHeight="1" x14ac:dyDescent="0.2">
      <c r="C1736" s="1"/>
      <c r="D1736" s="1"/>
    </row>
    <row r="1737" spans="3:4" ht="14.1" customHeight="1" x14ac:dyDescent="0.2">
      <c r="C1737" s="1"/>
      <c r="D1737" s="1"/>
    </row>
    <row r="1738" spans="3:4" ht="14.1" customHeight="1" x14ac:dyDescent="0.2">
      <c r="C1738" s="1"/>
      <c r="D1738" s="1"/>
    </row>
    <row r="1739" spans="3:4" ht="14.1" customHeight="1" x14ac:dyDescent="0.2">
      <c r="C1739" s="1"/>
      <c r="D1739" s="1"/>
    </row>
    <row r="1740" spans="3:4" ht="14.1" customHeight="1" x14ac:dyDescent="0.2">
      <c r="C1740" s="1"/>
      <c r="D1740" s="1"/>
    </row>
    <row r="1741" spans="3:4" ht="14.1" customHeight="1" x14ac:dyDescent="0.2">
      <c r="C1741" s="1"/>
      <c r="D1741" s="1"/>
    </row>
    <row r="1742" spans="3:4" ht="14.1" customHeight="1" x14ac:dyDescent="0.2">
      <c r="C1742" s="1"/>
      <c r="D1742" s="1"/>
    </row>
    <row r="1743" spans="3:4" ht="14.1" customHeight="1" x14ac:dyDescent="0.2">
      <c r="C1743" s="1"/>
      <c r="D1743" s="1"/>
    </row>
    <row r="1744" spans="3:4" ht="14.1" customHeight="1" x14ac:dyDescent="0.2">
      <c r="C1744" s="1"/>
      <c r="D1744" s="1"/>
    </row>
    <row r="1745" spans="3:4" ht="14.1" customHeight="1" x14ac:dyDescent="0.2">
      <c r="C1745" s="1"/>
      <c r="D1745" s="1"/>
    </row>
    <row r="1746" spans="3:4" ht="14.1" customHeight="1" x14ac:dyDescent="0.2">
      <c r="C1746" s="1"/>
      <c r="D1746" s="1"/>
    </row>
    <row r="1747" spans="3:4" ht="14.1" customHeight="1" x14ac:dyDescent="0.2">
      <c r="C1747" s="1"/>
      <c r="D1747" s="1"/>
    </row>
    <row r="1748" spans="3:4" ht="14.1" customHeight="1" x14ac:dyDescent="0.2">
      <c r="C1748" s="1"/>
      <c r="D1748" s="1"/>
    </row>
    <row r="1749" spans="3:4" ht="14.1" customHeight="1" x14ac:dyDescent="0.2">
      <c r="C1749" s="1"/>
      <c r="D1749" s="1"/>
    </row>
    <row r="1750" spans="3:4" ht="14.1" customHeight="1" x14ac:dyDescent="0.2">
      <c r="C1750" s="1"/>
      <c r="D1750" s="1"/>
    </row>
    <row r="1751" spans="3:4" ht="14.1" customHeight="1" x14ac:dyDescent="0.2">
      <c r="C1751" s="1"/>
      <c r="D1751" s="1"/>
    </row>
    <row r="1752" spans="3:4" ht="14.1" customHeight="1" x14ac:dyDescent="0.2">
      <c r="C1752" s="1"/>
      <c r="D1752" s="1"/>
    </row>
    <row r="1753" spans="3:4" ht="14.1" customHeight="1" x14ac:dyDescent="0.2">
      <c r="C1753" s="1"/>
      <c r="D1753" s="1"/>
    </row>
    <row r="1754" spans="3:4" ht="14.1" customHeight="1" x14ac:dyDescent="0.2">
      <c r="C1754" s="1"/>
      <c r="D1754" s="1"/>
    </row>
    <row r="1755" spans="3:4" ht="14.1" customHeight="1" x14ac:dyDescent="0.2">
      <c r="C1755" s="1"/>
      <c r="D1755" s="1"/>
    </row>
    <row r="1756" spans="3:4" ht="14.1" customHeight="1" x14ac:dyDescent="0.2">
      <c r="C1756" s="1"/>
      <c r="D1756" s="1"/>
    </row>
    <row r="1757" spans="3:4" ht="14.1" customHeight="1" x14ac:dyDescent="0.2">
      <c r="C1757" s="1"/>
      <c r="D1757" s="1"/>
    </row>
    <row r="1758" spans="3:4" ht="14.1" customHeight="1" x14ac:dyDescent="0.2">
      <c r="C1758" s="1"/>
      <c r="D1758" s="1"/>
    </row>
    <row r="1759" spans="3:4" ht="14.1" customHeight="1" x14ac:dyDescent="0.2">
      <c r="C1759" s="1"/>
      <c r="D1759" s="1"/>
    </row>
    <row r="1760" spans="3:4" ht="14.1" customHeight="1" x14ac:dyDescent="0.2">
      <c r="C1760" s="1"/>
      <c r="D1760" s="1"/>
    </row>
    <row r="1761" spans="3:4" ht="14.1" customHeight="1" x14ac:dyDescent="0.2">
      <c r="C1761" s="1"/>
      <c r="D1761" s="1"/>
    </row>
    <row r="1762" spans="3:4" ht="14.1" customHeight="1" x14ac:dyDescent="0.2">
      <c r="C1762" s="1"/>
      <c r="D1762" s="1"/>
    </row>
    <row r="1763" spans="3:4" ht="14.1" customHeight="1" x14ac:dyDescent="0.2">
      <c r="C1763" s="1"/>
      <c r="D1763" s="1"/>
    </row>
    <row r="1764" spans="3:4" ht="14.1" customHeight="1" x14ac:dyDescent="0.2">
      <c r="C1764" s="1"/>
      <c r="D1764" s="1"/>
    </row>
    <row r="1765" spans="3:4" ht="14.1" customHeight="1" x14ac:dyDescent="0.2">
      <c r="C1765" s="1"/>
      <c r="D1765" s="1"/>
    </row>
    <row r="1766" spans="3:4" ht="14.1" customHeight="1" x14ac:dyDescent="0.2">
      <c r="C1766" s="1"/>
      <c r="D1766" s="1"/>
    </row>
    <row r="1767" spans="3:4" ht="14.1" customHeight="1" x14ac:dyDescent="0.2">
      <c r="C1767" s="1"/>
      <c r="D1767" s="1"/>
    </row>
    <row r="1768" spans="3:4" ht="14.1" customHeight="1" x14ac:dyDescent="0.2">
      <c r="C1768" s="1"/>
      <c r="D1768" s="1"/>
    </row>
    <row r="1769" spans="3:4" ht="14.1" customHeight="1" x14ac:dyDescent="0.2">
      <c r="C1769" s="1"/>
      <c r="D1769" s="1"/>
    </row>
    <row r="1770" spans="3:4" ht="14.1" customHeight="1" x14ac:dyDescent="0.2">
      <c r="C1770" s="1"/>
      <c r="D1770" s="1"/>
    </row>
    <row r="1771" spans="3:4" ht="14.1" customHeight="1" x14ac:dyDescent="0.2">
      <c r="C1771" s="1"/>
      <c r="D1771" s="1"/>
    </row>
    <row r="1772" spans="3:4" ht="14.1" customHeight="1" x14ac:dyDescent="0.2">
      <c r="C1772" s="1"/>
      <c r="D1772" s="1"/>
    </row>
    <row r="1773" spans="3:4" ht="14.1" customHeight="1" x14ac:dyDescent="0.2">
      <c r="C1773" s="1"/>
      <c r="D1773" s="1"/>
    </row>
    <row r="1774" spans="3:4" ht="14.1" customHeight="1" x14ac:dyDescent="0.2">
      <c r="C1774" s="1"/>
      <c r="D1774" s="1"/>
    </row>
    <row r="1775" spans="3:4" ht="14.1" customHeight="1" x14ac:dyDescent="0.2">
      <c r="C1775" s="1"/>
      <c r="D1775" s="1"/>
    </row>
    <row r="1776" spans="3:4" ht="14.1" customHeight="1" x14ac:dyDescent="0.2">
      <c r="C1776" s="1"/>
      <c r="D1776" s="1"/>
    </row>
    <row r="1777" spans="3:4" ht="14.1" customHeight="1" x14ac:dyDescent="0.2">
      <c r="C1777" s="1"/>
      <c r="D1777" s="1"/>
    </row>
    <row r="1778" spans="3:4" ht="14.1" customHeight="1" x14ac:dyDescent="0.2">
      <c r="C1778" s="1"/>
      <c r="D1778" s="1"/>
    </row>
    <row r="1779" spans="3:4" ht="14.1" customHeight="1" x14ac:dyDescent="0.2">
      <c r="C1779" s="1"/>
      <c r="D1779" s="1"/>
    </row>
    <row r="1780" spans="3:4" ht="14.1" customHeight="1" x14ac:dyDescent="0.2">
      <c r="C1780" s="1"/>
      <c r="D1780" s="1"/>
    </row>
    <row r="1781" spans="3:4" ht="14.1" customHeight="1" x14ac:dyDescent="0.2">
      <c r="C1781" s="1"/>
      <c r="D1781" s="1"/>
    </row>
    <row r="1782" spans="3:4" ht="14.1" customHeight="1" x14ac:dyDescent="0.2">
      <c r="C1782" s="1"/>
      <c r="D1782" s="1"/>
    </row>
    <row r="1783" spans="3:4" ht="14.1" customHeight="1" x14ac:dyDescent="0.2">
      <c r="C1783" s="1"/>
      <c r="D1783" s="1"/>
    </row>
    <row r="1784" spans="3:4" ht="14.1" customHeight="1" x14ac:dyDescent="0.2">
      <c r="C1784" s="1"/>
      <c r="D1784" s="1"/>
    </row>
    <row r="1785" spans="3:4" ht="14.1" customHeight="1" x14ac:dyDescent="0.2">
      <c r="C1785" s="1"/>
      <c r="D1785" s="1"/>
    </row>
    <row r="1786" spans="3:4" ht="14.1" customHeight="1" x14ac:dyDescent="0.2">
      <c r="C1786" s="1"/>
      <c r="D1786" s="1"/>
    </row>
    <row r="1787" spans="3:4" ht="14.1" customHeight="1" x14ac:dyDescent="0.2">
      <c r="C1787" s="1"/>
      <c r="D1787" s="1"/>
    </row>
    <row r="1788" spans="3:4" ht="14.1" customHeight="1" x14ac:dyDescent="0.2">
      <c r="C1788" s="1"/>
      <c r="D1788" s="1"/>
    </row>
    <row r="1789" spans="3:4" ht="14.1" customHeight="1" x14ac:dyDescent="0.2">
      <c r="C1789" s="1"/>
      <c r="D1789" s="1"/>
    </row>
    <row r="1790" spans="3:4" ht="14.1" customHeight="1" x14ac:dyDescent="0.2">
      <c r="C1790" s="1"/>
      <c r="D1790" s="1"/>
    </row>
    <row r="1791" spans="3:4" ht="14.1" customHeight="1" x14ac:dyDescent="0.2">
      <c r="C1791" s="1"/>
      <c r="D1791" s="1"/>
    </row>
    <row r="1792" spans="3:4" ht="14.1" customHeight="1" x14ac:dyDescent="0.2">
      <c r="C1792" s="1"/>
      <c r="D1792" s="1"/>
    </row>
    <row r="1793" spans="3:4" ht="14.1" customHeight="1" x14ac:dyDescent="0.2">
      <c r="C1793" s="1"/>
      <c r="D1793" s="1"/>
    </row>
    <row r="1794" spans="3:4" ht="14.1" customHeight="1" x14ac:dyDescent="0.2">
      <c r="C1794" s="1"/>
      <c r="D1794" s="1"/>
    </row>
    <row r="1795" spans="3:4" ht="14.1" customHeight="1" x14ac:dyDescent="0.2">
      <c r="C1795" s="1"/>
      <c r="D1795" s="1"/>
    </row>
    <row r="1796" spans="3:4" ht="14.1" customHeight="1" x14ac:dyDescent="0.2">
      <c r="C1796" s="1"/>
      <c r="D1796" s="1"/>
    </row>
    <row r="1797" spans="3:4" ht="14.1" customHeight="1" x14ac:dyDescent="0.2">
      <c r="C1797" s="1"/>
      <c r="D1797" s="1"/>
    </row>
    <row r="1798" spans="3:4" ht="14.1" customHeight="1" x14ac:dyDescent="0.2">
      <c r="C1798" s="1"/>
      <c r="D1798" s="1"/>
    </row>
    <row r="1799" spans="3:4" ht="14.1" customHeight="1" x14ac:dyDescent="0.2">
      <c r="C1799" s="1"/>
      <c r="D1799" s="1"/>
    </row>
    <row r="1800" spans="3:4" ht="14.1" customHeight="1" x14ac:dyDescent="0.2">
      <c r="C1800" s="1"/>
      <c r="D1800" s="1"/>
    </row>
    <row r="1801" spans="3:4" ht="14.1" customHeight="1" x14ac:dyDescent="0.2">
      <c r="C1801" s="1"/>
      <c r="D1801" s="1"/>
    </row>
    <row r="1802" spans="3:4" ht="14.1" customHeight="1" x14ac:dyDescent="0.2">
      <c r="C1802" s="1"/>
      <c r="D1802" s="1"/>
    </row>
    <row r="1803" spans="3:4" ht="14.1" customHeight="1" x14ac:dyDescent="0.2">
      <c r="C1803" s="1"/>
      <c r="D1803" s="1"/>
    </row>
    <row r="1804" spans="3:4" ht="14.1" customHeight="1" x14ac:dyDescent="0.2">
      <c r="C1804" s="1"/>
      <c r="D1804" s="1"/>
    </row>
    <row r="1805" spans="3:4" ht="14.1" customHeight="1" x14ac:dyDescent="0.2">
      <c r="C1805" s="1"/>
      <c r="D1805" s="1"/>
    </row>
    <row r="1806" spans="3:4" ht="14.1" customHeight="1" x14ac:dyDescent="0.2">
      <c r="C1806" s="1"/>
      <c r="D1806" s="1"/>
    </row>
    <row r="1807" spans="3:4" ht="14.1" customHeight="1" x14ac:dyDescent="0.2">
      <c r="C1807" s="1"/>
      <c r="D1807" s="1"/>
    </row>
    <row r="1808" spans="3:4" ht="14.1" customHeight="1" x14ac:dyDescent="0.2">
      <c r="C1808" s="1"/>
      <c r="D1808" s="1"/>
    </row>
    <row r="1809" spans="3:4" ht="14.1" customHeight="1" x14ac:dyDescent="0.2">
      <c r="C1809" s="1"/>
      <c r="D1809" s="1"/>
    </row>
    <row r="1810" spans="3:4" ht="14.1" customHeight="1" x14ac:dyDescent="0.2">
      <c r="C1810" s="1"/>
      <c r="D1810" s="1"/>
    </row>
    <row r="1811" spans="3:4" ht="14.1" customHeight="1" x14ac:dyDescent="0.2">
      <c r="C1811" s="1"/>
      <c r="D1811" s="1"/>
    </row>
    <row r="1812" spans="3:4" ht="14.1" customHeight="1" x14ac:dyDescent="0.2">
      <c r="C1812" s="1"/>
      <c r="D1812" s="1"/>
    </row>
    <row r="1813" spans="3:4" ht="14.1" customHeight="1" x14ac:dyDescent="0.2">
      <c r="C1813" s="1"/>
      <c r="D1813" s="1"/>
    </row>
    <row r="1814" spans="3:4" ht="14.1" customHeight="1" x14ac:dyDescent="0.2">
      <c r="C1814" s="1"/>
      <c r="D1814" s="1"/>
    </row>
    <row r="1815" spans="3:4" ht="14.1" customHeight="1" x14ac:dyDescent="0.2">
      <c r="C1815" s="1"/>
      <c r="D1815" s="1"/>
    </row>
    <row r="1816" spans="3:4" ht="14.1" customHeight="1" x14ac:dyDescent="0.2">
      <c r="C1816" s="1"/>
      <c r="D1816" s="1"/>
    </row>
    <row r="1817" spans="3:4" ht="14.1" customHeight="1" x14ac:dyDescent="0.2">
      <c r="C1817" s="1"/>
      <c r="D1817" s="1"/>
    </row>
    <row r="1818" spans="3:4" ht="14.1" customHeight="1" x14ac:dyDescent="0.2">
      <c r="C1818" s="1"/>
      <c r="D1818" s="1"/>
    </row>
    <row r="1819" spans="3:4" ht="14.1" customHeight="1" x14ac:dyDescent="0.2">
      <c r="C1819" s="1"/>
      <c r="D1819" s="1"/>
    </row>
    <row r="1820" spans="3:4" ht="14.1" customHeight="1" x14ac:dyDescent="0.2">
      <c r="C1820" s="1"/>
      <c r="D1820" s="1"/>
    </row>
    <row r="1821" spans="3:4" ht="14.1" customHeight="1" x14ac:dyDescent="0.2">
      <c r="C1821" s="1"/>
      <c r="D1821" s="1"/>
    </row>
    <row r="1822" spans="3:4" ht="14.1" customHeight="1" x14ac:dyDescent="0.2">
      <c r="C1822" s="1"/>
      <c r="D1822" s="1"/>
    </row>
    <row r="1823" spans="3:4" ht="14.1" customHeight="1" x14ac:dyDescent="0.2">
      <c r="C1823" s="1"/>
      <c r="D1823" s="1"/>
    </row>
    <row r="1824" spans="3:4" ht="14.1" customHeight="1" x14ac:dyDescent="0.2">
      <c r="C1824" s="1"/>
      <c r="D1824" s="1"/>
    </row>
    <row r="1825" spans="3:4" ht="14.1" customHeight="1" x14ac:dyDescent="0.2">
      <c r="C1825" s="1"/>
      <c r="D1825" s="1"/>
    </row>
    <row r="1826" spans="3:4" ht="14.1" customHeight="1" x14ac:dyDescent="0.2">
      <c r="C1826" s="1"/>
      <c r="D1826" s="1"/>
    </row>
    <row r="1827" spans="3:4" ht="14.1" customHeight="1" x14ac:dyDescent="0.2">
      <c r="C1827" s="1"/>
      <c r="D1827" s="1"/>
    </row>
    <row r="1828" spans="3:4" ht="14.1" customHeight="1" x14ac:dyDescent="0.2">
      <c r="C1828" s="1"/>
      <c r="D1828" s="1"/>
    </row>
    <row r="1829" spans="3:4" ht="14.1" customHeight="1" x14ac:dyDescent="0.2">
      <c r="C1829" s="1"/>
      <c r="D1829" s="1"/>
    </row>
    <row r="1830" spans="3:4" ht="14.1" customHeight="1" x14ac:dyDescent="0.2">
      <c r="C1830" s="1"/>
      <c r="D1830" s="1"/>
    </row>
    <row r="1831" spans="3:4" ht="14.1" customHeight="1" x14ac:dyDescent="0.2">
      <c r="C1831" s="1"/>
      <c r="D1831" s="1"/>
    </row>
    <row r="1832" spans="3:4" ht="14.1" customHeight="1" x14ac:dyDescent="0.2">
      <c r="C1832" s="1"/>
      <c r="D1832" s="1"/>
    </row>
    <row r="1833" spans="3:4" ht="14.1" customHeight="1" x14ac:dyDescent="0.2">
      <c r="C1833" s="1"/>
      <c r="D1833" s="1"/>
    </row>
    <row r="1834" spans="3:4" ht="14.1" customHeight="1" x14ac:dyDescent="0.2">
      <c r="C1834" s="1"/>
      <c r="D1834" s="1"/>
    </row>
    <row r="1835" spans="3:4" ht="14.1" customHeight="1" x14ac:dyDescent="0.2">
      <c r="C1835" s="1"/>
      <c r="D1835" s="1"/>
    </row>
    <row r="1836" spans="3:4" ht="14.1" customHeight="1" x14ac:dyDescent="0.2">
      <c r="C1836" s="1"/>
      <c r="D1836" s="1"/>
    </row>
    <row r="1837" spans="3:4" ht="14.1" customHeight="1" x14ac:dyDescent="0.2">
      <c r="C1837" s="1"/>
      <c r="D1837" s="1"/>
    </row>
    <row r="1838" spans="3:4" ht="14.1" customHeight="1" x14ac:dyDescent="0.2">
      <c r="C1838" s="1"/>
      <c r="D1838" s="1"/>
    </row>
    <row r="1839" spans="3:4" ht="14.1" customHeight="1" x14ac:dyDescent="0.2">
      <c r="C1839" s="1"/>
      <c r="D1839" s="1"/>
    </row>
    <row r="1840" spans="3:4" ht="14.1" customHeight="1" x14ac:dyDescent="0.2">
      <c r="C1840" s="1"/>
      <c r="D1840" s="1"/>
    </row>
    <row r="1841" spans="3:4" ht="14.1" customHeight="1" x14ac:dyDescent="0.2">
      <c r="C1841" s="1"/>
      <c r="D1841" s="1"/>
    </row>
    <row r="1842" spans="3:4" ht="14.1" customHeight="1" x14ac:dyDescent="0.2">
      <c r="C1842" s="1"/>
      <c r="D1842" s="1"/>
    </row>
    <row r="1843" spans="3:4" ht="14.1" customHeight="1" x14ac:dyDescent="0.2">
      <c r="C1843" s="1"/>
      <c r="D1843" s="1"/>
    </row>
    <row r="1844" spans="3:4" ht="14.1" customHeight="1" x14ac:dyDescent="0.2">
      <c r="C1844" s="1"/>
      <c r="D1844" s="1"/>
    </row>
    <row r="1845" spans="3:4" ht="14.1" customHeight="1" x14ac:dyDescent="0.2">
      <c r="C1845" s="1"/>
      <c r="D1845" s="1"/>
    </row>
    <row r="1846" spans="3:4" ht="14.1" customHeight="1" x14ac:dyDescent="0.2">
      <c r="C1846" s="1"/>
      <c r="D1846" s="1"/>
    </row>
    <row r="1847" spans="3:4" ht="14.1" customHeight="1" x14ac:dyDescent="0.2">
      <c r="C1847" s="1"/>
      <c r="D1847" s="1"/>
    </row>
    <row r="1848" spans="3:4" ht="14.1" customHeight="1" x14ac:dyDescent="0.2">
      <c r="C1848" s="1"/>
      <c r="D1848" s="1"/>
    </row>
    <row r="1849" spans="3:4" ht="14.1" customHeight="1" x14ac:dyDescent="0.2">
      <c r="C1849" s="1"/>
      <c r="D1849" s="1"/>
    </row>
    <row r="1850" spans="3:4" ht="14.1" customHeight="1" x14ac:dyDescent="0.2">
      <c r="C1850" s="1"/>
      <c r="D1850" s="1"/>
    </row>
    <row r="1851" spans="3:4" ht="14.1" customHeight="1" x14ac:dyDescent="0.2">
      <c r="C1851" s="1"/>
      <c r="D1851" s="1"/>
    </row>
    <row r="1852" spans="3:4" ht="14.1" customHeight="1" x14ac:dyDescent="0.2">
      <c r="C1852" s="1"/>
      <c r="D1852" s="1"/>
    </row>
    <row r="1853" spans="3:4" ht="14.1" customHeight="1" x14ac:dyDescent="0.2">
      <c r="C1853" s="1"/>
      <c r="D1853" s="1"/>
    </row>
    <row r="1854" spans="3:4" ht="14.1" customHeight="1" x14ac:dyDescent="0.2">
      <c r="C1854" s="1"/>
      <c r="D1854" s="1"/>
    </row>
    <row r="1855" spans="3:4" ht="14.1" customHeight="1" x14ac:dyDescent="0.2">
      <c r="C1855" s="1"/>
      <c r="D1855" s="1"/>
    </row>
    <row r="1856" spans="3:4" ht="14.1" customHeight="1" x14ac:dyDescent="0.2">
      <c r="C1856" s="1"/>
      <c r="D1856" s="1"/>
    </row>
    <row r="1857" spans="3:4" ht="14.1" customHeight="1" x14ac:dyDescent="0.2">
      <c r="C1857" s="1"/>
      <c r="D1857" s="1"/>
    </row>
    <row r="1858" spans="3:4" ht="14.1" customHeight="1" x14ac:dyDescent="0.2">
      <c r="C1858" s="1"/>
      <c r="D1858" s="1"/>
    </row>
    <row r="1859" spans="3:4" ht="14.1" customHeight="1" x14ac:dyDescent="0.2">
      <c r="C1859" s="1"/>
      <c r="D1859" s="1"/>
    </row>
    <row r="1860" spans="3:4" ht="14.1" customHeight="1" x14ac:dyDescent="0.2">
      <c r="C1860" s="1"/>
      <c r="D1860" s="1"/>
    </row>
    <row r="1861" spans="3:4" ht="14.1" customHeight="1" x14ac:dyDescent="0.2">
      <c r="C1861" s="1"/>
      <c r="D1861" s="1"/>
    </row>
    <row r="1862" spans="3:4" ht="14.1" customHeight="1" x14ac:dyDescent="0.2">
      <c r="C1862" s="1"/>
      <c r="D1862" s="1"/>
    </row>
    <row r="1863" spans="3:4" ht="14.1" customHeight="1" x14ac:dyDescent="0.2">
      <c r="C1863" s="1"/>
      <c r="D1863" s="1"/>
    </row>
    <row r="1864" spans="3:4" ht="14.1" customHeight="1" x14ac:dyDescent="0.2">
      <c r="C1864" s="1"/>
      <c r="D1864" s="1"/>
    </row>
    <row r="1865" spans="3:4" ht="14.1" customHeight="1" x14ac:dyDescent="0.2">
      <c r="C1865" s="1"/>
      <c r="D1865" s="1"/>
    </row>
    <row r="1866" spans="3:4" ht="14.1" customHeight="1" x14ac:dyDescent="0.2">
      <c r="C1866" s="1"/>
      <c r="D1866" s="1"/>
    </row>
    <row r="1867" spans="3:4" ht="14.1" customHeight="1" x14ac:dyDescent="0.2">
      <c r="C1867" s="1"/>
      <c r="D1867" s="1"/>
    </row>
    <row r="1868" spans="3:4" ht="14.1" customHeight="1" x14ac:dyDescent="0.2">
      <c r="C1868" s="1"/>
      <c r="D1868" s="1"/>
    </row>
    <row r="1869" spans="3:4" ht="14.1" customHeight="1" x14ac:dyDescent="0.2">
      <c r="C1869" s="1"/>
      <c r="D1869" s="1"/>
    </row>
    <row r="1870" spans="3:4" ht="14.1" customHeight="1" x14ac:dyDescent="0.2">
      <c r="C1870" s="1"/>
      <c r="D1870" s="1"/>
    </row>
    <row r="1871" spans="3:4" ht="14.1" customHeight="1" x14ac:dyDescent="0.2">
      <c r="C1871" s="1"/>
      <c r="D1871" s="1"/>
    </row>
    <row r="1872" spans="3:4" ht="14.1" customHeight="1" x14ac:dyDescent="0.2">
      <c r="C1872" s="1"/>
      <c r="D1872" s="1"/>
    </row>
    <row r="1873" spans="3:4" ht="14.1" customHeight="1" x14ac:dyDescent="0.2">
      <c r="C1873" s="1"/>
      <c r="D1873" s="1"/>
    </row>
    <row r="1874" spans="3:4" ht="14.1" customHeight="1" x14ac:dyDescent="0.2">
      <c r="C1874" s="1"/>
      <c r="D1874" s="1"/>
    </row>
    <row r="1875" spans="3:4" ht="14.1" customHeight="1" x14ac:dyDescent="0.2">
      <c r="C1875" s="1"/>
      <c r="D1875" s="1"/>
    </row>
    <row r="1876" spans="3:4" ht="14.1" customHeight="1" x14ac:dyDescent="0.2">
      <c r="C1876" s="1"/>
      <c r="D1876" s="1"/>
    </row>
    <row r="1877" spans="3:4" ht="14.1" customHeight="1" x14ac:dyDescent="0.2">
      <c r="C1877" s="1"/>
      <c r="D1877" s="1"/>
    </row>
    <row r="1878" spans="3:4" ht="14.1" customHeight="1" x14ac:dyDescent="0.2">
      <c r="C1878" s="1"/>
      <c r="D1878" s="1"/>
    </row>
    <row r="1879" spans="3:4" ht="14.1" customHeight="1" x14ac:dyDescent="0.2">
      <c r="C1879" s="1"/>
      <c r="D1879" s="1"/>
    </row>
    <row r="1880" spans="3:4" ht="14.1" customHeight="1" x14ac:dyDescent="0.2">
      <c r="C1880" s="1"/>
      <c r="D1880" s="1"/>
    </row>
    <row r="1881" spans="3:4" ht="14.1" customHeight="1" x14ac:dyDescent="0.2">
      <c r="C1881" s="1"/>
      <c r="D1881" s="1"/>
    </row>
    <row r="1882" spans="3:4" ht="14.1" customHeight="1" x14ac:dyDescent="0.2">
      <c r="C1882" s="1"/>
      <c r="D1882" s="1"/>
    </row>
    <row r="1883" spans="3:4" ht="14.1" customHeight="1" x14ac:dyDescent="0.2">
      <c r="C1883" s="1"/>
      <c r="D1883" s="1"/>
    </row>
    <row r="1884" spans="3:4" ht="14.1" customHeight="1" x14ac:dyDescent="0.2">
      <c r="C1884" s="1"/>
      <c r="D1884" s="1"/>
    </row>
    <row r="1885" spans="3:4" ht="14.1" customHeight="1" x14ac:dyDescent="0.2">
      <c r="C1885" s="1"/>
      <c r="D1885" s="1"/>
    </row>
    <row r="1886" spans="3:4" ht="14.1" customHeight="1" x14ac:dyDescent="0.2">
      <c r="C1886" s="1"/>
      <c r="D1886" s="1"/>
    </row>
    <row r="1887" spans="3:4" ht="14.1" customHeight="1" x14ac:dyDescent="0.2">
      <c r="C1887" s="1"/>
      <c r="D1887" s="1"/>
    </row>
    <row r="1888" spans="3:4" ht="14.1" customHeight="1" x14ac:dyDescent="0.2">
      <c r="C1888" s="1"/>
      <c r="D1888" s="1"/>
    </row>
    <row r="1889" spans="3:4" ht="14.1" customHeight="1" x14ac:dyDescent="0.2">
      <c r="C1889" s="1"/>
      <c r="D1889" s="1"/>
    </row>
    <row r="1890" spans="3:4" ht="14.1" customHeight="1" x14ac:dyDescent="0.2">
      <c r="C1890" s="1"/>
      <c r="D1890" s="1"/>
    </row>
    <row r="1891" spans="3:4" ht="14.1" customHeight="1" x14ac:dyDescent="0.2">
      <c r="C1891" s="1"/>
      <c r="D1891" s="1"/>
    </row>
    <row r="1892" spans="3:4" ht="14.1" customHeight="1" x14ac:dyDescent="0.2">
      <c r="C1892" s="1"/>
      <c r="D1892" s="1"/>
    </row>
    <row r="1893" spans="3:4" ht="14.1" customHeight="1" x14ac:dyDescent="0.2">
      <c r="C1893" s="1"/>
      <c r="D1893" s="1"/>
    </row>
    <row r="1894" spans="3:4" ht="14.1" customHeight="1" x14ac:dyDescent="0.2">
      <c r="C1894" s="1"/>
      <c r="D1894" s="1"/>
    </row>
    <row r="1895" spans="3:4" ht="14.1" customHeight="1" x14ac:dyDescent="0.2">
      <c r="C1895" s="1"/>
      <c r="D1895" s="1"/>
    </row>
    <row r="1896" spans="3:4" ht="14.1" customHeight="1" x14ac:dyDescent="0.2">
      <c r="C1896" s="1"/>
      <c r="D1896" s="1"/>
    </row>
    <row r="1897" spans="3:4" ht="14.1" customHeight="1" x14ac:dyDescent="0.2">
      <c r="C1897" s="1"/>
      <c r="D1897" s="1"/>
    </row>
    <row r="1898" spans="3:4" ht="14.1" customHeight="1" x14ac:dyDescent="0.2">
      <c r="C1898" s="1"/>
      <c r="D1898" s="1"/>
    </row>
    <row r="1899" spans="3:4" ht="14.1" customHeight="1" x14ac:dyDescent="0.2">
      <c r="C1899" s="1"/>
      <c r="D1899" s="1"/>
    </row>
    <row r="1900" spans="3:4" ht="14.1" customHeight="1" x14ac:dyDescent="0.2">
      <c r="C1900" s="1"/>
      <c r="D1900" s="1"/>
    </row>
    <row r="1901" spans="3:4" ht="14.1" customHeight="1" x14ac:dyDescent="0.2">
      <c r="C1901" s="1"/>
      <c r="D1901" s="1"/>
    </row>
    <row r="1902" spans="3:4" ht="14.1" customHeight="1" x14ac:dyDescent="0.2">
      <c r="C1902" s="1"/>
      <c r="D1902" s="1"/>
    </row>
    <row r="1903" spans="3:4" ht="14.1" customHeight="1" x14ac:dyDescent="0.2">
      <c r="C1903" s="1"/>
      <c r="D1903" s="1"/>
    </row>
    <row r="1904" spans="3:4" ht="14.1" customHeight="1" x14ac:dyDescent="0.2">
      <c r="C1904" s="1"/>
      <c r="D1904" s="1"/>
    </row>
    <row r="1905" spans="3:4" ht="14.1" customHeight="1" x14ac:dyDescent="0.2">
      <c r="C1905" s="1"/>
      <c r="D1905" s="1"/>
    </row>
    <row r="1906" spans="3:4" ht="14.1" customHeight="1" x14ac:dyDescent="0.2">
      <c r="C1906" s="1"/>
      <c r="D1906" s="1"/>
    </row>
    <row r="1907" spans="3:4" ht="14.1" customHeight="1" x14ac:dyDescent="0.2">
      <c r="C1907" s="1"/>
      <c r="D1907" s="1"/>
    </row>
    <row r="1908" spans="3:4" ht="14.1" customHeight="1" x14ac:dyDescent="0.2">
      <c r="C1908" s="1"/>
      <c r="D1908" s="1"/>
    </row>
    <row r="1909" spans="3:4" ht="14.1" customHeight="1" x14ac:dyDescent="0.2">
      <c r="C1909" s="1"/>
      <c r="D1909" s="1"/>
    </row>
    <row r="1910" spans="3:4" ht="14.1" customHeight="1" x14ac:dyDescent="0.2">
      <c r="C1910" s="1"/>
      <c r="D1910" s="1"/>
    </row>
    <row r="1911" spans="3:4" ht="14.1" customHeight="1" x14ac:dyDescent="0.2">
      <c r="C1911" s="1"/>
      <c r="D1911" s="1"/>
    </row>
    <row r="1912" spans="3:4" ht="14.1" customHeight="1" x14ac:dyDescent="0.2">
      <c r="C1912" s="1"/>
      <c r="D1912" s="1"/>
    </row>
    <row r="1913" spans="3:4" ht="14.1" customHeight="1" x14ac:dyDescent="0.2">
      <c r="C1913" s="1"/>
      <c r="D1913" s="1"/>
    </row>
    <row r="1914" spans="3:4" ht="14.1" customHeight="1" x14ac:dyDescent="0.2">
      <c r="C1914" s="1"/>
      <c r="D1914" s="1"/>
    </row>
    <row r="1915" spans="3:4" ht="14.1" customHeight="1" x14ac:dyDescent="0.2">
      <c r="C1915" s="1"/>
      <c r="D1915" s="1"/>
    </row>
    <row r="1916" spans="3:4" ht="14.1" customHeight="1" x14ac:dyDescent="0.2">
      <c r="C1916" s="1"/>
      <c r="D1916" s="1"/>
    </row>
    <row r="1917" spans="3:4" ht="14.1" customHeight="1" x14ac:dyDescent="0.2">
      <c r="C1917" s="1"/>
      <c r="D1917" s="1"/>
    </row>
    <row r="1918" spans="3:4" ht="14.1" customHeight="1" x14ac:dyDescent="0.2">
      <c r="C1918" s="1"/>
      <c r="D1918" s="1"/>
    </row>
    <row r="1919" spans="3:4" ht="14.1" customHeight="1" x14ac:dyDescent="0.2">
      <c r="C1919" s="1"/>
      <c r="D1919" s="1"/>
    </row>
    <row r="1920" spans="3:4" ht="14.1" customHeight="1" x14ac:dyDescent="0.2">
      <c r="C1920" s="1"/>
      <c r="D1920" s="1"/>
    </row>
    <row r="1921" spans="3:4" ht="14.1" customHeight="1" x14ac:dyDescent="0.2">
      <c r="C1921" s="1"/>
      <c r="D1921" s="1"/>
    </row>
    <row r="1922" spans="3:4" ht="14.1" customHeight="1" x14ac:dyDescent="0.2">
      <c r="C1922" s="1"/>
      <c r="D1922" s="1"/>
    </row>
    <row r="1923" spans="3:4" ht="14.1" customHeight="1" x14ac:dyDescent="0.2">
      <c r="C1923" s="1"/>
      <c r="D1923" s="1"/>
    </row>
    <row r="1924" spans="3:4" ht="14.1" customHeight="1" x14ac:dyDescent="0.2">
      <c r="C1924" s="1"/>
      <c r="D1924" s="1"/>
    </row>
    <row r="1925" spans="3:4" ht="14.1" customHeight="1" x14ac:dyDescent="0.2">
      <c r="C1925" s="1"/>
      <c r="D1925" s="1"/>
    </row>
    <row r="1926" spans="3:4" ht="14.1" customHeight="1" x14ac:dyDescent="0.2">
      <c r="C1926" s="1"/>
      <c r="D1926" s="1"/>
    </row>
    <row r="1927" spans="3:4" ht="14.1" customHeight="1" x14ac:dyDescent="0.2">
      <c r="C1927" s="1"/>
      <c r="D1927" s="1"/>
    </row>
    <row r="1928" spans="3:4" ht="14.1" customHeight="1" x14ac:dyDescent="0.2">
      <c r="C1928" s="1"/>
      <c r="D1928" s="1"/>
    </row>
    <row r="1929" spans="3:4" ht="14.1" customHeight="1" x14ac:dyDescent="0.2">
      <c r="C1929" s="1"/>
      <c r="D1929" s="1"/>
    </row>
    <row r="1930" spans="3:4" ht="14.1" customHeight="1" x14ac:dyDescent="0.2">
      <c r="C1930" s="1"/>
      <c r="D1930" s="1"/>
    </row>
    <row r="1931" spans="3:4" ht="14.1" customHeight="1" x14ac:dyDescent="0.2">
      <c r="C1931" s="1"/>
      <c r="D1931" s="1"/>
    </row>
    <row r="1932" spans="3:4" ht="14.1" customHeight="1" x14ac:dyDescent="0.2">
      <c r="C1932" s="1"/>
      <c r="D1932" s="1"/>
    </row>
    <row r="1933" spans="3:4" ht="14.1" customHeight="1" x14ac:dyDescent="0.2">
      <c r="C1933" s="1"/>
      <c r="D1933" s="1"/>
    </row>
    <row r="1934" spans="3:4" ht="14.1" customHeight="1" x14ac:dyDescent="0.2">
      <c r="C1934" s="1"/>
      <c r="D1934" s="1"/>
    </row>
    <row r="1935" spans="3:4" ht="14.1" customHeight="1" x14ac:dyDescent="0.2">
      <c r="C1935" s="1"/>
      <c r="D1935" s="1"/>
    </row>
    <row r="1936" spans="3:4" ht="14.1" customHeight="1" x14ac:dyDescent="0.2">
      <c r="C1936" s="1"/>
      <c r="D1936" s="1"/>
    </row>
    <row r="1937" spans="3:4" ht="14.1" customHeight="1" x14ac:dyDescent="0.2">
      <c r="C1937" s="1"/>
      <c r="D1937" s="1"/>
    </row>
    <row r="1938" spans="3:4" ht="14.1" customHeight="1" x14ac:dyDescent="0.2">
      <c r="C1938" s="1"/>
      <c r="D1938" s="1"/>
    </row>
    <row r="1939" spans="3:4" ht="14.1" customHeight="1" x14ac:dyDescent="0.2">
      <c r="C1939" s="1"/>
      <c r="D1939" s="1"/>
    </row>
    <row r="1940" spans="3:4" ht="14.1" customHeight="1" x14ac:dyDescent="0.2">
      <c r="C1940" s="1"/>
      <c r="D1940" s="1"/>
    </row>
    <row r="1941" spans="3:4" ht="14.1" customHeight="1" x14ac:dyDescent="0.2">
      <c r="C1941" s="1"/>
      <c r="D1941" s="1"/>
    </row>
    <row r="1942" spans="3:4" ht="14.1" customHeight="1" x14ac:dyDescent="0.2">
      <c r="C1942" s="1"/>
      <c r="D1942" s="1"/>
    </row>
    <row r="1943" spans="3:4" ht="14.1" customHeight="1" x14ac:dyDescent="0.2">
      <c r="C1943" s="1"/>
      <c r="D1943" s="1"/>
    </row>
    <row r="1944" spans="3:4" ht="14.1" customHeight="1" x14ac:dyDescent="0.2">
      <c r="C1944" s="1"/>
      <c r="D1944" s="1"/>
    </row>
    <row r="1945" spans="3:4" ht="14.1" customHeight="1" x14ac:dyDescent="0.2">
      <c r="C1945" s="1"/>
      <c r="D1945" s="1"/>
    </row>
    <row r="1946" spans="3:4" ht="14.1" customHeight="1" x14ac:dyDescent="0.2">
      <c r="C1946" s="1"/>
      <c r="D1946" s="1"/>
    </row>
    <row r="1947" spans="3:4" ht="14.1" customHeight="1" x14ac:dyDescent="0.2">
      <c r="C1947" s="1"/>
      <c r="D1947" s="1"/>
    </row>
    <row r="1948" spans="3:4" ht="14.1" customHeight="1" x14ac:dyDescent="0.2">
      <c r="C1948" s="1"/>
      <c r="D1948" s="1"/>
    </row>
    <row r="1949" spans="3:4" ht="14.1" customHeight="1" x14ac:dyDescent="0.2">
      <c r="C1949" s="1"/>
      <c r="D1949" s="1"/>
    </row>
    <row r="1950" spans="3:4" ht="14.1" customHeight="1" x14ac:dyDescent="0.2">
      <c r="C1950" s="1"/>
      <c r="D1950" s="1"/>
    </row>
    <row r="1951" spans="3:4" ht="14.1" customHeight="1" x14ac:dyDescent="0.2">
      <c r="C1951" s="1"/>
      <c r="D1951" s="1"/>
    </row>
    <row r="1952" spans="3:4" ht="14.1" customHeight="1" x14ac:dyDescent="0.2">
      <c r="C1952" s="1"/>
      <c r="D1952" s="1"/>
    </row>
    <row r="1953" spans="3:4" ht="14.1" customHeight="1" x14ac:dyDescent="0.2">
      <c r="C1953" s="1"/>
      <c r="D1953" s="1"/>
    </row>
    <row r="1954" spans="3:4" ht="14.1" customHeight="1" x14ac:dyDescent="0.2">
      <c r="C1954" s="1"/>
      <c r="D1954" s="1"/>
    </row>
    <row r="1955" spans="3:4" ht="14.1" customHeight="1" x14ac:dyDescent="0.2">
      <c r="C1955" s="1"/>
      <c r="D1955" s="1"/>
    </row>
    <row r="1956" spans="3:4" ht="14.1" customHeight="1" x14ac:dyDescent="0.2">
      <c r="C1956" s="1"/>
      <c r="D1956" s="1"/>
    </row>
    <row r="1957" spans="3:4" ht="14.1" customHeight="1" x14ac:dyDescent="0.2">
      <c r="C1957" s="1"/>
      <c r="D1957" s="1"/>
    </row>
    <row r="1958" spans="3:4" ht="14.1" customHeight="1" x14ac:dyDescent="0.2">
      <c r="C1958" s="1"/>
      <c r="D1958" s="1"/>
    </row>
    <row r="1959" spans="3:4" ht="14.1" customHeight="1" x14ac:dyDescent="0.2">
      <c r="C1959" s="1"/>
      <c r="D1959" s="1"/>
    </row>
    <row r="1960" spans="3:4" ht="14.1" customHeight="1" x14ac:dyDescent="0.2">
      <c r="C1960" s="1"/>
      <c r="D1960" s="1"/>
    </row>
    <row r="1961" spans="3:4" ht="14.1" customHeight="1" x14ac:dyDescent="0.2">
      <c r="C1961" s="1"/>
      <c r="D1961" s="1"/>
    </row>
    <row r="1962" spans="3:4" ht="14.1" customHeight="1" x14ac:dyDescent="0.2">
      <c r="C1962" s="1"/>
      <c r="D1962" s="1"/>
    </row>
    <row r="1963" spans="3:4" ht="14.1" customHeight="1" x14ac:dyDescent="0.2">
      <c r="C1963" s="1"/>
      <c r="D1963" s="1"/>
    </row>
    <row r="1964" spans="3:4" ht="14.1" customHeight="1" x14ac:dyDescent="0.2">
      <c r="C1964" s="1"/>
      <c r="D1964" s="1"/>
    </row>
    <row r="1965" spans="3:4" ht="14.1" customHeight="1" x14ac:dyDescent="0.2">
      <c r="C1965" s="1"/>
      <c r="D1965" s="1"/>
    </row>
    <row r="1966" spans="3:4" ht="14.1" customHeight="1" x14ac:dyDescent="0.2">
      <c r="C1966" s="1"/>
      <c r="D1966" s="1"/>
    </row>
    <row r="1967" spans="3:4" ht="14.1" customHeight="1" x14ac:dyDescent="0.2">
      <c r="C1967" s="1"/>
      <c r="D1967" s="1"/>
    </row>
    <row r="1968" spans="3:4" ht="14.1" customHeight="1" x14ac:dyDescent="0.2">
      <c r="C1968" s="1"/>
      <c r="D1968" s="1"/>
    </row>
    <row r="1969" spans="3:4" ht="14.1" customHeight="1" x14ac:dyDescent="0.2">
      <c r="C1969" s="1"/>
      <c r="D1969" s="1"/>
    </row>
    <row r="1970" spans="3:4" ht="14.1" customHeight="1" x14ac:dyDescent="0.2">
      <c r="C1970" s="1"/>
      <c r="D1970" s="1"/>
    </row>
    <row r="1971" spans="3:4" ht="14.1" customHeight="1" x14ac:dyDescent="0.2">
      <c r="C1971" s="1"/>
      <c r="D1971" s="1"/>
    </row>
    <row r="1972" spans="3:4" ht="14.1" customHeight="1" x14ac:dyDescent="0.2">
      <c r="C1972" s="1"/>
      <c r="D1972" s="1"/>
    </row>
    <row r="1973" spans="3:4" ht="14.1" customHeight="1" x14ac:dyDescent="0.2">
      <c r="C1973" s="1"/>
      <c r="D1973" s="1"/>
    </row>
    <row r="1974" spans="3:4" ht="14.1" customHeight="1" x14ac:dyDescent="0.2">
      <c r="C1974" s="1"/>
      <c r="D1974" s="1"/>
    </row>
    <row r="1975" spans="3:4" ht="14.1" customHeight="1" x14ac:dyDescent="0.2">
      <c r="C1975" s="1"/>
      <c r="D1975" s="1"/>
    </row>
    <row r="1976" spans="3:4" ht="14.1" customHeight="1" x14ac:dyDescent="0.2">
      <c r="C1976" s="1"/>
      <c r="D1976" s="1"/>
    </row>
    <row r="1977" spans="3:4" ht="14.1" customHeight="1" x14ac:dyDescent="0.2">
      <c r="C1977" s="1"/>
      <c r="D1977" s="1"/>
    </row>
    <row r="1978" spans="3:4" ht="14.1" customHeight="1" x14ac:dyDescent="0.2">
      <c r="C1978" s="1"/>
      <c r="D1978" s="1"/>
    </row>
    <row r="1979" spans="3:4" ht="14.1" customHeight="1" x14ac:dyDescent="0.2">
      <c r="C1979" s="1"/>
      <c r="D1979" s="1"/>
    </row>
    <row r="1980" spans="3:4" ht="14.1" customHeight="1" x14ac:dyDescent="0.2">
      <c r="C1980" s="1"/>
      <c r="D1980" s="1"/>
    </row>
    <row r="1981" spans="3:4" ht="14.1" customHeight="1" x14ac:dyDescent="0.2">
      <c r="C1981" s="1"/>
      <c r="D1981" s="1"/>
    </row>
    <row r="1982" spans="3:4" ht="14.1" customHeight="1" x14ac:dyDescent="0.2">
      <c r="C1982" s="1"/>
      <c r="D1982" s="1"/>
    </row>
    <row r="1983" spans="3:4" ht="14.1" customHeight="1" x14ac:dyDescent="0.2">
      <c r="C1983" s="1"/>
      <c r="D1983" s="1"/>
    </row>
    <row r="1984" spans="3:4" ht="14.1" customHeight="1" x14ac:dyDescent="0.2">
      <c r="C1984" s="1"/>
      <c r="D1984" s="1"/>
    </row>
    <row r="1985" spans="3:4" ht="14.1" customHeight="1" x14ac:dyDescent="0.2">
      <c r="C1985" s="1"/>
      <c r="D1985" s="1"/>
    </row>
    <row r="1986" spans="3:4" ht="14.1" customHeight="1" x14ac:dyDescent="0.2">
      <c r="C1986" s="1"/>
      <c r="D1986" s="1"/>
    </row>
    <row r="1987" spans="3:4" ht="14.1" customHeight="1" x14ac:dyDescent="0.2">
      <c r="C1987" s="1"/>
      <c r="D1987" s="1"/>
    </row>
    <row r="1988" spans="3:4" ht="14.1" customHeight="1" x14ac:dyDescent="0.2">
      <c r="C1988" s="1"/>
      <c r="D1988" s="1"/>
    </row>
    <row r="1989" spans="3:4" ht="14.1" customHeight="1" x14ac:dyDescent="0.2">
      <c r="C1989" s="1"/>
      <c r="D1989" s="1"/>
    </row>
    <row r="1990" spans="3:4" ht="14.1" customHeight="1" x14ac:dyDescent="0.2">
      <c r="C1990" s="1"/>
      <c r="D1990" s="1"/>
    </row>
    <row r="1991" spans="3:4" ht="14.1" customHeight="1" x14ac:dyDescent="0.2">
      <c r="C1991" s="1"/>
      <c r="D1991" s="1"/>
    </row>
    <row r="1992" spans="3:4" ht="14.1" customHeight="1" x14ac:dyDescent="0.2">
      <c r="C1992" s="1"/>
      <c r="D1992" s="1"/>
    </row>
    <row r="1993" spans="3:4" ht="14.1" customHeight="1" x14ac:dyDescent="0.2">
      <c r="C1993" s="1"/>
      <c r="D1993" s="1"/>
    </row>
    <row r="1994" spans="3:4" ht="14.1" customHeight="1" x14ac:dyDescent="0.2">
      <c r="C1994" s="1"/>
      <c r="D1994" s="1"/>
    </row>
    <row r="1995" spans="3:4" ht="14.1" customHeight="1" x14ac:dyDescent="0.2">
      <c r="C1995" s="1"/>
      <c r="D1995" s="1"/>
    </row>
    <row r="1996" spans="3:4" ht="14.1" customHeight="1" x14ac:dyDescent="0.2">
      <c r="C1996" s="1"/>
      <c r="D1996" s="1"/>
    </row>
    <row r="1997" spans="3:4" ht="14.1" customHeight="1" x14ac:dyDescent="0.2">
      <c r="C1997" s="1"/>
      <c r="D1997" s="1"/>
    </row>
    <row r="1998" spans="3:4" ht="14.1" customHeight="1" x14ac:dyDescent="0.2">
      <c r="C1998" s="1"/>
      <c r="D1998" s="1"/>
    </row>
    <row r="1999" spans="3:4" ht="14.1" customHeight="1" x14ac:dyDescent="0.2">
      <c r="C1999" s="1"/>
      <c r="D1999" s="1"/>
    </row>
    <row r="2000" spans="3:4" ht="14.1" customHeight="1" x14ac:dyDescent="0.2">
      <c r="C2000" s="1"/>
      <c r="D2000" s="1"/>
    </row>
    <row r="2001" spans="3:4" ht="14.1" customHeight="1" x14ac:dyDescent="0.2">
      <c r="C2001" s="1"/>
      <c r="D2001" s="1"/>
    </row>
    <row r="2002" spans="3:4" ht="14.1" customHeight="1" x14ac:dyDescent="0.2">
      <c r="C2002" s="1"/>
      <c r="D2002" s="1"/>
    </row>
    <row r="2003" spans="3:4" ht="14.1" customHeight="1" x14ac:dyDescent="0.2">
      <c r="C2003" s="1"/>
      <c r="D2003" s="1"/>
    </row>
    <row r="2004" spans="3:4" ht="14.1" customHeight="1" x14ac:dyDescent="0.2">
      <c r="C2004" s="1"/>
      <c r="D2004" s="1"/>
    </row>
    <row r="2005" spans="3:4" ht="14.1" customHeight="1" x14ac:dyDescent="0.2">
      <c r="C2005" s="1"/>
      <c r="D2005" s="1"/>
    </row>
    <row r="2006" spans="3:4" ht="14.1" customHeight="1" x14ac:dyDescent="0.2">
      <c r="C2006" s="1"/>
      <c r="D2006" s="1"/>
    </row>
    <row r="2007" spans="3:4" ht="14.1" customHeight="1" x14ac:dyDescent="0.2">
      <c r="C2007" s="1"/>
      <c r="D2007" s="1"/>
    </row>
    <row r="2008" spans="3:4" ht="14.1" customHeight="1" x14ac:dyDescent="0.2">
      <c r="C2008" s="1"/>
      <c r="D2008" s="1"/>
    </row>
    <row r="2009" spans="3:4" ht="14.1" customHeight="1" x14ac:dyDescent="0.2">
      <c r="C2009" s="1"/>
      <c r="D2009" s="1"/>
    </row>
    <row r="2010" spans="3:4" ht="14.1" customHeight="1" x14ac:dyDescent="0.2">
      <c r="C2010" s="1"/>
      <c r="D2010" s="1"/>
    </row>
    <row r="2011" spans="3:4" ht="14.1" customHeight="1" x14ac:dyDescent="0.2">
      <c r="C2011" s="1"/>
      <c r="D2011" s="1"/>
    </row>
    <row r="2012" spans="3:4" ht="14.1" customHeight="1" x14ac:dyDescent="0.2">
      <c r="C2012" s="1"/>
      <c r="D2012" s="1"/>
    </row>
    <row r="2013" spans="3:4" ht="14.1" customHeight="1" x14ac:dyDescent="0.2">
      <c r="C2013" s="1"/>
      <c r="D2013" s="1"/>
    </row>
    <row r="2014" spans="3:4" ht="14.1" customHeight="1" x14ac:dyDescent="0.2">
      <c r="C2014" s="1"/>
      <c r="D2014" s="1"/>
    </row>
    <row r="2015" spans="3:4" ht="14.1" customHeight="1" x14ac:dyDescent="0.2">
      <c r="C2015" s="1"/>
      <c r="D2015" s="1"/>
    </row>
    <row r="2016" spans="3:4" ht="14.1" customHeight="1" x14ac:dyDescent="0.2">
      <c r="C2016" s="1"/>
      <c r="D2016" s="1"/>
    </row>
    <row r="2017" spans="3:4" ht="14.1" customHeight="1" x14ac:dyDescent="0.2">
      <c r="C2017" s="1"/>
      <c r="D2017" s="1"/>
    </row>
    <row r="2018" spans="3:4" ht="14.1" customHeight="1" x14ac:dyDescent="0.2">
      <c r="C2018" s="1"/>
      <c r="D2018" s="1"/>
    </row>
    <row r="2019" spans="3:4" ht="14.1" customHeight="1" x14ac:dyDescent="0.2">
      <c r="C2019" s="1"/>
      <c r="D2019" s="1"/>
    </row>
    <row r="2020" spans="3:4" ht="14.1" customHeight="1" x14ac:dyDescent="0.2">
      <c r="C2020" s="1"/>
      <c r="D2020" s="1"/>
    </row>
    <row r="2021" spans="3:4" ht="14.1" customHeight="1" x14ac:dyDescent="0.2">
      <c r="C2021" s="1"/>
      <c r="D2021" s="1"/>
    </row>
    <row r="2022" spans="3:4" ht="14.1" customHeight="1" x14ac:dyDescent="0.2">
      <c r="C2022" s="1"/>
      <c r="D2022" s="1"/>
    </row>
    <row r="2023" spans="3:4" ht="14.1" customHeight="1" x14ac:dyDescent="0.2">
      <c r="C2023" s="1"/>
      <c r="D2023" s="1"/>
    </row>
    <row r="2024" spans="3:4" ht="14.1" customHeight="1" x14ac:dyDescent="0.2">
      <c r="C2024" s="1"/>
      <c r="D2024" s="1"/>
    </row>
    <row r="2025" spans="3:4" ht="14.1" customHeight="1" x14ac:dyDescent="0.2">
      <c r="C2025" s="1"/>
      <c r="D2025" s="1"/>
    </row>
    <row r="2026" spans="3:4" ht="14.1" customHeight="1" x14ac:dyDescent="0.2">
      <c r="C2026" s="1"/>
      <c r="D2026" s="1"/>
    </row>
    <row r="2027" spans="3:4" ht="14.1" customHeight="1" x14ac:dyDescent="0.2">
      <c r="C2027" s="1"/>
      <c r="D2027" s="1"/>
    </row>
    <row r="2028" spans="3:4" ht="14.1" customHeight="1" x14ac:dyDescent="0.2">
      <c r="C2028" s="1"/>
      <c r="D2028" s="1"/>
    </row>
    <row r="2029" spans="3:4" ht="14.1" customHeight="1" x14ac:dyDescent="0.2">
      <c r="C2029" s="1"/>
      <c r="D2029" s="1"/>
    </row>
    <row r="2030" spans="3:4" ht="14.1" customHeight="1" x14ac:dyDescent="0.2">
      <c r="C2030" s="1"/>
      <c r="D2030" s="1"/>
    </row>
    <row r="2031" spans="3:4" ht="14.1" customHeight="1" x14ac:dyDescent="0.2">
      <c r="C2031" s="1"/>
      <c r="D2031" s="1"/>
    </row>
    <row r="2032" spans="3:4" ht="14.1" customHeight="1" x14ac:dyDescent="0.2">
      <c r="C2032" s="1"/>
      <c r="D2032" s="1"/>
    </row>
    <row r="2033" spans="3:4" ht="14.1" customHeight="1" x14ac:dyDescent="0.2">
      <c r="C2033" s="1"/>
      <c r="D2033" s="1"/>
    </row>
    <row r="2034" spans="3:4" ht="14.1" customHeight="1" x14ac:dyDescent="0.2">
      <c r="C2034" s="1"/>
      <c r="D2034" s="1"/>
    </row>
    <row r="2035" spans="3:4" ht="14.1" customHeight="1" x14ac:dyDescent="0.2">
      <c r="C2035" s="1"/>
      <c r="D2035" s="1"/>
    </row>
    <row r="2036" spans="3:4" ht="14.1" customHeight="1" x14ac:dyDescent="0.2">
      <c r="C2036" s="1"/>
      <c r="D2036" s="1"/>
    </row>
    <row r="2037" spans="3:4" ht="14.1" customHeight="1" x14ac:dyDescent="0.2">
      <c r="C2037" s="1"/>
      <c r="D2037" s="1"/>
    </row>
    <row r="2038" spans="3:4" ht="14.1" customHeight="1" x14ac:dyDescent="0.2">
      <c r="C2038" s="1"/>
      <c r="D2038" s="1"/>
    </row>
    <row r="2039" spans="3:4" ht="14.1" customHeight="1" x14ac:dyDescent="0.2">
      <c r="C2039" s="1"/>
      <c r="D2039" s="1"/>
    </row>
    <row r="2040" spans="3:4" ht="14.1" customHeight="1" x14ac:dyDescent="0.2">
      <c r="C2040" s="1"/>
      <c r="D2040" s="1"/>
    </row>
    <row r="2041" spans="3:4" ht="14.1" customHeight="1" x14ac:dyDescent="0.2">
      <c r="C2041" s="1"/>
      <c r="D2041" s="1"/>
    </row>
    <row r="2042" spans="3:4" ht="14.1" customHeight="1" x14ac:dyDescent="0.2">
      <c r="C2042" s="1"/>
      <c r="D2042" s="1"/>
    </row>
    <row r="2043" spans="3:4" ht="14.1" customHeight="1" x14ac:dyDescent="0.2">
      <c r="C2043" s="1"/>
      <c r="D2043" s="1"/>
    </row>
    <row r="2044" spans="3:4" ht="14.1" customHeight="1" x14ac:dyDescent="0.2">
      <c r="C2044" s="1"/>
      <c r="D2044" s="1"/>
    </row>
    <row r="2045" spans="3:4" ht="14.1" customHeight="1" x14ac:dyDescent="0.2">
      <c r="C2045" s="1"/>
      <c r="D2045" s="1"/>
    </row>
    <row r="2046" spans="3:4" ht="14.1" customHeight="1" x14ac:dyDescent="0.2">
      <c r="C2046" s="1"/>
      <c r="D2046" s="1"/>
    </row>
    <row r="2047" spans="3:4" ht="14.1" customHeight="1" x14ac:dyDescent="0.2">
      <c r="C2047" s="1"/>
      <c r="D2047" s="1"/>
    </row>
    <row r="2048" spans="3:4" ht="14.1" customHeight="1" x14ac:dyDescent="0.2">
      <c r="C2048" s="1"/>
      <c r="D2048" s="1"/>
    </row>
    <row r="2049" spans="3:4" ht="14.1" customHeight="1" x14ac:dyDescent="0.2">
      <c r="C2049" s="1"/>
      <c r="D2049" s="1"/>
    </row>
    <row r="2050" spans="3:4" ht="14.1" customHeight="1" x14ac:dyDescent="0.2">
      <c r="C2050" s="1"/>
      <c r="D2050" s="1"/>
    </row>
    <row r="2051" spans="3:4" ht="14.1" customHeight="1" x14ac:dyDescent="0.2">
      <c r="C2051" s="1"/>
      <c r="D2051" s="1"/>
    </row>
    <row r="2052" spans="3:4" ht="14.1" customHeight="1" x14ac:dyDescent="0.2">
      <c r="C2052" s="1"/>
      <c r="D2052" s="1"/>
    </row>
    <row r="2053" spans="3:4" ht="14.1" customHeight="1" x14ac:dyDescent="0.2">
      <c r="C2053" s="1"/>
      <c r="D2053" s="1"/>
    </row>
    <row r="2054" spans="3:4" ht="14.1" customHeight="1" x14ac:dyDescent="0.2">
      <c r="C2054" s="1"/>
      <c r="D2054" s="1"/>
    </row>
    <row r="2055" spans="3:4" ht="14.1" customHeight="1" x14ac:dyDescent="0.2">
      <c r="C2055" s="1"/>
      <c r="D2055" s="1"/>
    </row>
    <row r="2056" spans="3:4" ht="14.1" customHeight="1" x14ac:dyDescent="0.2">
      <c r="C2056" s="1"/>
      <c r="D2056" s="1"/>
    </row>
    <row r="2057" spans="3:4" ht="14.1" customHeight="1" x14ac:dyDescent="0.2">
      <c r="C2057" s="1"/>
      <c r="D2057" s="1"/>
    </row>
    <row r="2058" spans="3:4" ht="14.1" customHeight="1" x14ac:dyDescent="0.2">
      <c r="C2058" s="1"/>
      <c r="D2058" s="1"/>
    </row>
    <row r="2059" spans="3:4" ht="14.1" customHeight="1" x14ac:dyDescent="0.2">
      <c r="C2059" s="1"/>
      <c r="D2059" s="1"/>
    </row>
    <row r="2060" spans="3:4" ht="14.1" customHeight="1" x14ac:dyDescent="0.2">
      <c r="C2060" s="1"/>
      <c r="D2060" s="1"/>
    </row>
    <row r="2061" spans="3:4" ht="14.1" customHeight="1" x14ac:dyDescent="0.2">
      <c r="C2061" s="1"/>
      <c r="D2061" s="1"/>
    </row>
    <row r="2062" spans="3:4" ht="14.1" customHeight="1" x14ac:dyDescent="0.2">
      <c r="C2062" s="1"/>
      <c r="D2062" s="1"/>
    </row>
    <row r="2063" spans="3:4" ht="14.1" customHeight="1" x14ac:dyDescent="0.2">
      <c r="C2063" s="1"/>
      <c r="D2063" s="1"/>
    </row>
    <row r="2064" spans="3:4" ht="14.1" customHeight="1" x14ac:dyDescent="0.2">
      <c r="C2064" s="1"/>
      <c r="D2064" s="1"/>
    </row>
    <row r="2065" spans="3:4" ht="14.1" customHeight="1" x14ac:dyDescent="0.2">
      <c r="C2065" s="1"/>
      <c r="D2065" s="1"/>
    </row>
    <row r="2066" spans="3:4" ht="14.1" customHeight="1" x14ac:dyDescent="0.2">
      <c r="C2066" s="1"/>
      <c r="D2066" s="1"/>
    </row>
    <row r="2067" spans="3:4" ht="14.1" customHeight="1" x14ac:dyDescent="0.2">
      <c r="C2067" s="1"/>
      <c r="D2067" s="1"/>
    </row>
    <row r="2068" spans="3:4" ht="14.1" customHeight="1" x14ac:dyDescent="0.2">
      <c r="C2068" s="1"/>
      <c r="D2068" s="1"/>
    </row>
    <row r="2069" spans="3:4" ht="14.1" customHeight="1" x14ac:dyDescent="0.2">
      <c r="C2069" s="1"/>
      <c r="D2069" s="1"/>
    </row>
    <row r="2070" spans="3:4" ht="14.1" customHeight="1" x14ac:dyDescent="0.2">
      <c r="C2070" s="1"/>
      <c r="D2070" s="1"/>
    </row>
    <row r="2071" spans="3:4" ht="14.1" customHeight="1" x14ac:dyDescent="0.2">
      <c r="C2071" s="1"/>
      <c r="D2071" s="1"/>
    </row>
    <row r="2072" spans="3:4" ht="14.1" customHeight="1" x14ac:dyDescent="0.2">
      <c r="C2072" s="1"/>
      <c r="D2072" s="1"/>
    </row>
    <row r="2073" spans="3:4" ht="14.1" customHeight="1" x14ac:dyDescent="0.2">
      <c r="C2073" s="1"/>
      <c r="D2073" s="1"/>
    </row>
    <row r="2074" spans="3:4" ht="14.1" customHeight="1" x14ac:dyDescent="0.2">
      <c r="C2074" s="1"/>
      <c r="D2074" s="1"/>
    </row>
    <row r="2075" spans="3:4" ht="14.1" customHeight="1" x14ac:dyDescent="0.2">
      <c r="C2075" s="1"/>
      <c r="D2075" s="1"/>
    </row>
    <row r="2076" spans="3:4" ht="14.1" customHeight="1" x14ac:dyDescent="0.2">
      <c r="C2076" s="1"/>
      <c r="D2076" s="1"/>
    </row>
    <row r="2077" spans="3:4" ht="14.1" customHeight="1" x14ac:dyDescent="0.2">
      <c r="C2077" s="1"/>
      <c r="D2077" s="1"/>
    </row>
    <row r="2078" spans="3:4" ht="14.1" customHeight="1" x14ac:dyDescent="0.2">
      <c r="C2078" s="1"/>
      <c r="D2078" s="1"/>
    </row>
    <row r="2079" spans="3:4" ht="14.1" customHeight="1" x14ac:dyDescent="0.2">
      <c r="C2079" s="1"/>
      <c r="D2079" s="1"/>
    </row>
    <row r="2080" spans="3:4" ht="14.1" customHeight="1" x14ac:dyDescent="0.2">
      <c r="C2080" s="1"/>
      <c r="D2080" s="1"/>
    </row>
    <row r="2081" spans="3:4" ht="14.1" customHeight="1" x14ac:dyDescent="0.2">
      <c r="C2081" s="1"/>
      <c r="D2081" s="1"/>
    </row>
    <row r="2082" spans="3:4" ht="14.1" customHeight="1" x14ac:dyDescent="0.2">
      <c r="C2082" s="1"/>
      <c r="D2082" s="1"/>
    </row>
    <row r="2083" spans="3:4" ht="14.1" customHeight="1" x14ac:dyDescent="0.2">
      <c r="C2083" s="1"/>
      <c r="D2083" s="1"/>
    </row>
    <row r="2084" spans="3:4" ht="14.1" customHeight="1" x14ac:dyDescent="0.2">
      <c r="C2084" s="1"/>
      <c r="D2084" s="1"/>
    </row>
    <row r="2085" spans="3:4" ht="14.1" customHeight="1" x14ac:dyDescent="0.2">
      <c r="C2085" s="1"/>
      <c r="D2085" s="1"/>
    </row>
    <row r="2086" spans="3:4" ht="14.1" customHeight="1" x14ac:dyDescent="0.2">
      <c r="C2086" s="1"/>
      <c r="D2086" s="1"/>
    </row>
    <row r="2087" spans="3:4" ht="14.1" customHeight="1" x14ac:dyDescent="0.2">
      <c r="C2087" s="1"/>
      <c r="D2087" s="1"/>
    </row>
    <row r="2088" spans="3:4" ht="14.1" customHeight="1" x14ac:dyDescent="0.2">
      <c r="C2088" s="1"/>
      <c r="D2088" s="1"/>
    </row>
    <row r="2089" spans="3:4" ht="14.1" customHeight="1" x14ac:dyDescent="0.2">
      <c r="C2089" s="1"/>
      <c r="D2089" s="1"/>
    </row>
    <row r="2090" spans="3:4" ht="14.1" customHeight="1" x14ac:dyDescent="0.2">
      <c r="C2090" s="1"/>
      <c r="D2090" s="1"/>
    </row>
    <row r="2091" spans="3:4" ht="14.1" customHeight="1" x14ac:dyDescent="0.2">
      <c r="C2091" s="1"/>
      <c r="D2091" s="1"/>
    </row>
    <row r="2092" spans="3:4" ht="14.1" customHeight="1" x14ac:dyDescent="0.2">
      <c r="C2092" s="1"/>
      <c r="D2092" s="1"/>
    </row>
    <row r="2093" spans="3:4" ht="14.1" customHeight="1" x14ac:dyDescent="0.2">
      <c r="C2093" s="1"/>
      <c r="D2093" s="1"/>
    </row>
    <row r="2094" spans="3:4" ht="14.1" customHeight="1" x14ac:dyDescent="0.2">
      <c r="C2094" s="1"/>
      <c r="D2094" s="1"/>
    </row>
    <row r="2095" spans="3:4" ht="14.1" customHeight="1" x14ac:dyDescent="0.2">
      <c r="C2095" s="1"/>
      <c r="D2095" s="1"/>
    </row>
    <row r="2096" spans="3:4" ht="14.1" customHeight="1" x14ac:dyDescent="0.2">
      <c r="C2096" s="1"/>
      <c r="D2096" s="1"/>
    </row>
    <row r="2097" spans="3:4" ht="14.1" customHeight="1" x14ac:dyDescent="0.2">
      <c r="C2097" s="1"/>
      <c r="D2097" s="1"/>
    </row>
    <row r="2098" spans="3:4" ht="14.1" customHeight="1" x14ac:dyDescent="0.2">
      <c r="C2098" s="1"/>
      <c r="D2098" s="1"/>
    </row>
    <row r="2099" spans="3:4" ht="14.1" customHeight="1" x14ac:dyDescent="0.2">
      <c r="C2099" s="1"/>
      <c r="D2099" s="1"/>
    </row>
    <row r="2100" spans="3:4" ht="14.1" customHeight="1" x14ac:dyDescent="0.2">
      <c r="C2100" s="1"/>
      <c r="D2100" s="1"/>
    </row>
    <row r="2101" spans="3:4" ht="14.1" customHeight="1" x14ac:dyDescent="0.2">
      <c r="C2101" s="1"/>
      <c r="D2101" s="1"/>
    </row>
    <row r="2102" spans="3:4" ht="14.1" customHeight="1" x14ac:dyDescent="0.2">
      <c r="C2102" s="1"/>
      <c r="D2102" s="1"/>
    </row>
    <row r="2103" spans="3:4" ht="14.1" customHeight="1" x14ac:dyDescent="0.2">
      <c r="C2103" s="1"/>
      <c r="D2103" s="1"/>
    </row>
    <row r="2104" spans="3:4" ht="14.1" customHeight="1" x14ac:dyDescent="0.2">
      <c r="C2104" s="1"/>
      <c r="D2104" s="1"/>
    </row>
    <row r="2105" spans="3:4" ht="14.1" customHeight="1" x14ac:dyDescent="0.2">
      <c r="C2105" s="1"/>
      <c r="D2105" s="1"/>
    </row>
    <row r="2106" spans="3:4" ht="14.1" customHeight="1" x14ac:dyDescent="0.2">
      <c r="C2106" s="1"/>
      <c r="D2106" s="1"/>
    </row>
    <row r="2107" spans="3:4" ht="14.1" customHeight="1" x14ac:dyDescent="0.2">
      <c r="C2107" s="1"/>
      <c r="D2107" s="1"/>
    </row>
    <row r="2108" spans="3:4" ht="14.1" customHeight="1" x14ac:dyDescent="0.2">
      <c r="C2108" s="1"/>
      <c r="D2108" s="1"/>
    </row>
    <row r="2109" spans="3:4" ht="14.1" customHeight="1" x14ac:dyDescent="0.2">
      <c r="C2109" s="1"/>
      <c r="D2109" s="1"/>
    </row>
    <row r="2110" spans="3:4" ht="14.1" customHeight="1" x14ac:dyDescent="0.2">
      <c r="C2110" s="1"/>
      <c r="D2110" s="1"/>
    </row>
    <row r="2111" spans="3:4" ht="14.1" customHeight="1" x14ac:dyDescent="0.2">
      <c r="C2111" s="1"/>
      <c r="D2111" s="1"/>
    </row>
    <row r="2112" spans="3:4" ht="14.1" customHeight="1" x14ac:dyDescent="0.2">
      <c r="C2112" s="1"/>
      <c r="D2112" s="1"/>
    </row>
    <row r="2113" spans="3:4" ht="14.1" customHeight="1" x14ac:dyDescent="0.2">
      <c r="C2113" s="1"/>
      <c r="D2113" s="1"/>
    </row>
    <row r="2114" spans="3:4" ht="14.1" customHeight="1" x14ac:dyDescent="0.2">
      <c r="C2114" s="1"/>
      <c r="D2114" s="1"/>
    </row>
    <row r="2115" spans="3:4" ht="14.1" customHeight="1" x14ac:dyDescent="0.2">
      <c r="C2115" s="1"/>
      <c r="D2115" s="1"/>
    </row>
    <row r="2116" spans="3:4" ht="14.1" customHeight="1" x14ac:dyDescent="0.2">
      <c r="C2116" s="1"/>
      <c r="D2116" s="1"/>
    </row>
    <row r="2117" spans="3:4" ht="14.1" customHeight="1" x14ac:dyDescent="0.2">
      <c r="C2117" s="1"/>
      <c r="D2117" s="1"/>
    </row>
    <row r="2118" spans="3:4" ht="14.1" customHeight="1" x14ac:dyDescent="0.2">
      <c r="C2118" s="1"/>
      <c r="D2118" s="1"/>
    </row>
    <row r="2119" spans="3:4" ht="14.1" customHeight="1" x14ac:dyDescent="0.2">
      <c r="C2119" s="1"/>
      <c r="D2119" s="1"/>
    </row>
    <row r="2120" spans="3:4" ht="14.1" customHeight="1" x14ac:dyDescent="0.2">
      <c r="C2120" s="1"/>
      <c r="D2120" s="1"/>
    </row>
    <row r="2121" spans="3:4" ht="14.1" customHeight="1" x14ac:dyDescent="0.2">
      <c r="C2121" s="1"/>
      <c r="D2121" s="1"/>
    </row>
    <row r="2122" spans="3:4" ht="14.1" customHeight="1" x14ac:dyDescent="0.2">
      <c r="C2122" s="1"/>
      <c r="D2122" s="1"/>
    </row>
    <row r="2123" spans="3:4" ht="14.1" customHeight="1" x14ac:dyDescent="0.2">
      <c r="C2123" s="1"/>
      <c r="D2123" s="1"/>
    </row>
    <row r="2124" spans="3:4" ht="14.1" customHeight="1" x14ac:dyDescent="0.2">
      <c r="C2124" s="1"/>
      <c r="D2124" s="1"/>
    </row>
    <row r="2125" spans="3:4" ht="14.1" customHeight="1" x14ac:dyDescent="0.2">
      <c r="C2125" s="1"/>
      <c r="D2125" s="1"/>
    </row>
    <row r="2126" spans="3:4" ht="14.1" customHeight="1" x14ac:dyDescent="0.2">
      <c r="C2126" s="1"/>
      <c r="D2126" s="1"/>
    </row>
    <row r="2127" spans="3:4" ht="14.1" customHeight="1" x14ac:dyDescent="0.2">
      <c r="C2127" s="1"/>
      <c r="D2127" s="1"/>
    </row>
    <row r="2128" spans="3:4" ht="14.1" customHeight="1" x14ac:dyDescent="0.2">
      <c r="C2128" s="1"/>
      <c r="D2128" s="1"/>
    </row>
    <row r="2129" spans="3:4" ht="14.1" customHeight="1" x14ac:dyDescent="0.2">
      <c r="C2129" s="1"/>
      <c r="D2129" s="1"/>
    </row>
    <row r="2130" spans="3:4" ht="14.1" customHeight="1" x14ac:dyDescent="0.2">
      <c r="C2130" s="1"/>
      <c r="D2130" s="1"/>
    </row>
    <row r="2131" spans="3:4" ht="14.1" customHeight="1" x14ac:dyDescent="0.2">
      <c r="C2131" s="1"/>
      <c r="D2131" s="1"/>
    </row>
    <row r="2132" spans="3:4" ht="14.1" customHeight="1" x14ac:dyDescent="0.2">
      <c r="C2132" s="1"/>
      <c r="D2132" s="1"/>
    </row>
    <row r="2133" spans="3:4" ht="14.1" customHeight="1" x14ac:dyDescent="0.2">
      <c r="C2133" s="1"/>
      <c r="D2133" s="1"/>
    </row>
    <row r="2134" spans="3:4" ht="14.1" customHeight="1" x14ac:dyDescent="0.2">
      <c r="C2134" s="1"/>
      <c r="D2134" s="1"/>
    </row>
    <row r="2135" spans="3:4" ht="14.1" customHeight="1" x14ac:dyDescent="0.2">
      <c r="C2135" s="1"/>
      <c r="D2135" s="1"/>
    </row>
    <row r="2136" spans="3:4" ht="14.1" customHeight="1" x14ac:dyDescent="0.2">
      <c r="C2136" s="1"/>
      <c r="D2136" s="1"/>
    </row>
    <row r="2137" spans="3:4" ht="14.1" customHeight="1" x14ac:dyDescent="0.2">
      <c r="C2137" s="1"/>
      <c r="D2137" s="1"/>
    </row>
    <row r="2138" spans="3:4" ht="14.1" customHeight="1" x14ac:dyDescent="0.2">
      <c r="C2138" s="1"/>
      <c r="D2138" s="1"/>
    </row>
    <row r="2139" spans="3:4" ht="14.1" customHeight="1" x14ac:dyDescent="0.2">
      <c r="C2139" s="1"/>
      <c r="D2139" s="1"/>
    </row>
    <row r="2140" spans="3:4" ht="14.1" customHeight="1" x14ac:dyDescent="0.2">
      <c r="C2140" s="1"/>
      <c r="D2140" s="1"/>
    </row>
    <row r="2141" spans="3:4" ht="14.1" customHeight="1" x14ac:dyDescent="0.2">
      <c r="C2141" s="1"/>
      <c r="D2141" s="1"/>
    </row>
    <row r="2142" spans="3:4" ht="14.1" customHeight="1" x14ac:dyDescent="0.2">
      <c r="C2142" s="1"/>
      <c r="D2142" s="1"/>
    </row>
    <row r="2143" spans="3:4" ht="14.1" customHeight="1" x14ac:dyDescent="0.2">
      <c r="C2143" s="1"/>
      <c r="D2143" s="1"/>
    </row>
    <row r="2144" spans="3:4" ht="14.1" customHeight="1" x14ac:dyDescent="0.2">
      <c r="C2144" s="1"/>
      <c r="D2144" s="1"/>
    </row>
    <row r="2145" spans="3:4" ht="14.1" customHeight="1" x14ac:dyDescent="0.2">
      <c r="C2145" s="1"/>
      <c r="D2145" s="1"/>
    </row>
    <row r="2146" spans="3:4" ht="14.1" customHeight="1" x14ac:dyDescent="0.2">
      <c r="C2146" s="1"/>
      <c r="D2146" s="1"/>
    </row>
    <row r="2147" spans="3:4" ht="14.1" customHeight="1" x14ac:dyDescent="0.2">
      <c r="C2147" s="1"/>
      <c r="D2147" s="1"/>
    </row>
    <row r="2148" spans="3:4" ht="14.1" customHeight="1" x14ac:dyDescent="0.2">
      <c r="C2148" s="1"/>
      <c r="D2148" s="1"/>
    </row>
    <row r="2149" spans="3:4" ht="14.1" customHeight="1" x14ac:dyDescent="0.2">
      <c r="C2149" s="1"/>
      <c r="D2149" s="1"/>
    </row>
    <row r="2150" spans="3:4" ht="14.1" customHeight="1" x14ac:dyDescent="0.2">
      <c r="C2150" s="1"/>
      <c r="D2150" s="1"/>
    </row>
    <row r="2151" spans="3:4" ht="14.1" customHeight="1" x14ac:dyDescent="0.2">
      <c r="C2151" s="1"/>
      <c r="D2151" s="1"/>
    </row>
    <row r="2152" spans="3:4" ht="14.1" customHeight="1" x14ac:dyDescent="0.2">
      <c r="C2152" s="1"/>
      <c r="D2152" s="1"/>
    </row>
    <row r="2153" spans="3:4" ht="14.1" customHeight="1" x14ac:dyDescent="0.2">
      <c r="C2153" s="1"/>
      <c r="D2153" s="1"/>
    </row>
    <row r="2154" spans="3:4" ht="14.1" customHeight="1" x14ac:dyDescent="0.2">
      <c r="C2154" s="1"/>
      <c r="D2154" s="1"/>
    </row>
    <row r="2155" spans="3:4" ht="14.1" customHeight="1" x14ac:dyDescent="0.2">
      <c r="C2155" s="1"/>
      <c r="D2155" s="1"/>
    </row>
    <row r="2156" spans="3:4" ht="14.1" customHeight="1" x14ac:dyDescent="0.2">
      <c r="C2156" s="1"/>
      <c r="D2156" s="1"/>
    </row>
    <row r="2157" spans="3:4" ht="14.1" customHeight="1" x14ac:dyDescent="0.2">
      <c r="C2157" s="1"/>
      <c r="D2157" s="1"/>
    </row>
    <row r="2158" spans="3:4" ht="14.1" customHeight="1" x14ac:dyDescent="0.2">
      <c r="C2158" s="1"/>
      <c r="D2158" s="1"/>
    </row>
    <row r="2159" spans="3:4" ht="14.1" customHeight="1" x14ac:dyDescent="0.2">
      <c r="C2159" s="1"/>
      <c r="D2159" s="1"/>
    </row>
    <row r="2160" spans="3:4" ht="14.1" customHeight="1" x14ac:dyDescent="0.2">
      <c r="C2160" s="1"/>
      <c r="D2160" s="1"/>
    </row>
    <row r="2161" spans="3:4" ht="14.1" customHeight="1" x14ac:dyDescent="0.2">
      <c r="C2161" s="1"/>
      <c r="D2161" s="1"/>
    </row>
    <row r="2162" spans="3:4" ht="14.1" customHeight="1" x14ac:dyDescent="0.2">
      <c r="C2162" s="1"/>
      <c r="D2162" s="1"/>
    </row>
    <row r="2163" spans="3:4" ht="14.1" customHeight="1" x14ac:dyDescent="0.2">
      <c r="C2163" s="1"/>
      <c r="D2163" s="1"/>
    </row>
    <row r="2164" spans="3:4" ht="14.1" customHeight="1" x14ac:dyDescent="0.2">
      <c r="C2164" s="1"/>
      <c r="D2164" s="1"/>
    </row>
    <row r="2165" spans="3:4" ht="14.1" customHeight="1" x14ac:dyDescent="0.2">
      <c r="C2165" s="1"/>
      <c r="D2165" s="1"/>
    </row>
    <row r="2166" spans="3:4" ht="14.1" customHeight="1" x14ac:dyDescent="0.2">
      <c r="C2166" s="1"/>
      <c r="D2166" s="1"/>
    </row>
    <row r="2167" spans="3:4" ht="14.1" customHeight="1" x14ac:dyDescent="0.2">
      <c r="C2167" s="1"/>
      <c r="D2167" s="1"/>
    </row>
    <row r="2168" spans="3:4" ht="14.1" customHeight="1" x14ac:dyDescent="0.2">
      <c r="C2168" s="1"/>
      <c r="D2168" s="1"/>
    </row>
    <row r="2169" spans="3:4" ht="14.1" customHeight="1" x14ac:dyDescent="0.2">
      <c r="C2169" s="1"/>
      <c r="D2169" s="1"/>
    </row>
    <row r="2170" spans="3:4" ht="14.1" customHeight="1" x14ac:dyDescent="0.2">
      <c r="C2170" s="1"/>
      <c r="D2170" s="1"/>
    </row>
    <row r="2171" spans="3:4" ht="14.1" customHeight="1" x14ac:dyDescent="0.2">
      <c r="C2171" s="1"/>
      <c r="D2171" s="1"/>
    </row>
    <row r="2172" spans="3:4" ht="14.1" customHeight="1" x14ac:dyDescent="0.2">
      <c r="C2172" s="1"/>
      <c r="D2172" s="1"/>
    </row>
    <row r="2173" spans="3:4" ht="14.1" customHeight="1" x14ac:dyDescent="0.2">
      <c r="C2173" s="1"/>
      <c r="D2173" s="1"/>
    </row>
    <row r="2174" spans="3:4" ht="14.1" customHeight="1" x14ac:dyDescent="0.2">
      <c r="C2174" s="1"/>
      <c r="D2174" s="1"/>
    </row>
    <row r="2175" spans="3:4" ht="14.1" customHeight="1" x14ac:dyDescent="0.2">
      <c r="C2175" s="1"/>
      <c r="D2175" s="1"/>
    </row>
    <row r="2176" spans="3:4" ht="14.1" customHeight="1" x14ac:dyDescent="0.2">
      <c r="C2176" s="1"/>
      <c r="D2176" s="1"/>
    </row>
    <row r="2177" spans="3:4" ht="14.1" customHeight="1" x14ac:dyDescent="0.2">
      <c r="C2177" s="1"/>
      <c r="D2177" s="1"/>
    </row>
    <row r="2178" spans="3:4" ht="14.1" customHeight="1" x14ac:dyDescent="0.2">
      <c r="C2178" s="1"/>
      <c r="D2178" s="1"/>
    </row>
    <row r="2179" spans="3:4" ht="14.1" customHeight="1" x14ac:dyDescent="0.2">
      <c r="C2179" s="1"/>
      <c r="D2179" s="1"/>
    </row>
    <row r="2180" spans="3:4" ht="14.1" customHeight="1" x14ac:dyDescent="0.2">
      <c r="C2180" s="1"/>
      <c r="D2180" s="1"/>
    </row>
    <row r="2181" spans="3:4" ht="14.1" customHeight="1" x14ac:dyDescent="0.2">
      <c r="C2181" s="1"/>
      <c r="D2181" s="1"/>
    </row>
    <row r="2182" spans="3:4" ht="14.1" customHeight="1" x14ac:dyDescent="0.2">
      <c r="C2182" s="1"/>
      <c r="D2182" s="1"/>
    </row>
    <row r="2183" spans="3:4" ht="14.1" customHeight="1" x14ac:dyDescent="0.2">
      <c r="C2183" s="1"/>
      <c r="D2183" s="1"/>
    </row>
    <row r="2184" spans="3:4" ht="14.1" customHeight="1" x14ac:dyDescent="0.2">
      <c r="C2184" s="1"/>
      <c r="D2184" s="1"/>
    </row>
    <row r="2185" spans="3:4" ht="14.1" customHeight="1" x14ac:dyDescent="0.2">
      <c r="C2185" s="1"/>
      <c r="D2185" s="1"/>
    </row>
    <row r="2186" spans="3:4" ht="14.1" customHeight="1" x14ac:dyDescent="0.2">
      <c r="C2186" s="1"/>
      <c r="D2186" s="1"/>
    </row>
    <row r="2187" spans="3:4" ht="14.1" customHeight="1" x14ac:dyDescent="0.2">
      <c r="C2187" s="1"/>
      <c r="D2187" s="1"/>
    </row>
    <row r="2188" spans="3:4" ht="14.1" customHeight="1" x14ac:dyDescent="0.2">
      <c r="C2188" s="1"/>
      <c r="D2188" s="1"/>
    </row>
    <row r="2189" spans="3:4" ht="14.1" customHeight="1" x14ac:dyDescent="0.2">
      <c r="C2189" s="1"/>
      <c r="D2189" s="1"/>
    </row>
    <row r="2190" spans="3:4" ht="14.1" customHeight="1" x14ac:dyDescent="0.2">
      <c r="C2190" s="1"/>
      <c r="D2190" s="1"/>
    </row>
    <row r="2191" spans="3:4" ht="14.1" customHeight="1" x14ac:dyDescent="0.2">
      <c r="C2191" s="1"/>
      <c r="D2191" s="1"/>
    </row>
    <row r="2192" spans="3:4" ht="14.1" customHeight="1" x14ac:dyDescent="0.2">
      <c r="C2192" s="1"/>
      <c r="D2192" s="1"/>
    </row>
    <row r="2193" spans="3:4" ht="14.1" customHeight="1" x14ac:dyDescent="0.2">
      <c r="C2193" s="1"/>
      <c r="D2193" s="1"/>
    </row>
    <row r="2194" spans="3:4" ht="14.1" customHeight="1" x14ac:dyDescent="0.2">
      <c r="C2194" s="1"/>
      <c r="D2194" s="1"/>
    </row>
    <row r="2195" spans="3:4" ht="14.1" customHeight="1" x14ac:dyDescent="0.2">
      <c r="C2195" s="1"/>
      <c r="D2195" s="1"/>
    </row>
    <row r="2196" spans="3:4" ht="14.1" customHeight="1" x14ac:dyDescent="0.2">
      <c r="C2196" s="1"/>
      <c r="D2196" s="1"/>
    </row>
    <row r="2197" spans="3:4" ht="14.1" customHeight="1" x14ac:dyDescent="0.2">
      <c r="C2197" s="1"/>
      <c r="D2197" s="1"/>
    </row>
    <row r="2198" spans="3:4" ht="14.1" customHeight="1" x14ac:dyDescent="0.2">
      <c r="C2198" s="1"/>
      <c r="D2198" s="1"/>
    </row>
    <row r="2199" spans="3:4" ht="14.1" customHeight="1" x14ac:dyDescent="0.2">
      <c r="C2199" s="1"/>
      <c r="D2199" s="1"/>
    </row>
    <row r="2200" spans="3:4" ht="14.1" customHeight="1" x14ac:dyDescent="0.2">
      <c r="C2200" s="1"/>
      <c r="D2200" s="1"/>
    </row>
    <row r="2201" spans="3:4" ht="14.1" customHeight="1" x14ac:dyDescent="0.2">
      <c r="C2201" s="1"/>
      <c r="D2201" s="1"/>
    </row>
    <row r="2202" spans="3:4" ht="14.1" customHeight="1" x14ac:dyDescent="0.2">
      <c r="C2202" s="1"/>
      <c r="D2202" s="1"/>
    </row>
    <row r="2203" spans="3:4" ht="14.1" customHeight="1" x14ac:dyDescent="0.2">
      <c r="C2203" s="1"/>
      <c r="D2203" s="1"/>
    </row>
    <row r="2204" spans="3:4" ht="14.1" customHeight="1" x14ac:dyDescent="0.2">
      <c r="C2204" s="1"/>
      <c r="D2204" s="1"/>
    </row>
    <row r="2205" spans="3:4" ht="14.1" customHeight="1" x14ac:dyDescent="0.2">
      <c r="C2205" s="1"/>
      <c r="D2205" s="1"/>
    </row>
    <row r="2206" spans="3:4" ht="14.1" customHeight="1" x14ac:dyDescent="0.2">
      <c r="C2206" s="1"/>
      <c r="D2206" s="1"/>
    </row>
    <row r="2207" spans="3:4" ht="14.1" customHeight="1" x14ac:dyDescent="0.2">
      <c r="C2207" s="1"/>
      <c r="D2207" s="1"/>
    </row>
    <row r="2208" spans="3:4" ht="14.1" customHeight="1" x14ac:dyDescent="0.2">
      <c r="C2208" s="1"/>
      <c r="D2208" s="1"/>
    </row>
    <row r="2209" spans="3:4" ht="14.1" customHeight="1" x14ac:dyDescent="0.2">
      <c r="C2209" s="1"/>
      <c r="D2209" s="1"/>
    </row>
    <row r="2210" spans="3:4" ht="14.1" customHeight="1" x14ac:dyDescent="0.2">
      <c r="C2210" s="1"/>
      <c r="D2210" s="1"/>
    </row>
    <row r="2211" spans="3:4" ht="14.1" customHeight="1" x14ac:dyDescent="0.2">
      <c r="C2211" s="1"/>
      <c r="D2211" s="1"/>
    </row>
    <row r="2212" spans="3:4" ht="14.1" customHeight="1" x14ac:dyDescent="0.2">
      <c r="C2212" s="1"/>
      <c r="D2212" s="1"/>
    </row>
    <row r="2213" spans="3:4" ht="14.1" customHeight="1" x14ac:dyDescent="0.2">
      <c r="C2213" s="1"/>
      <c r="D2213" s="1"/>
    </row>
    <row r="2214" spans="3:4" ht="14.1" customHeight="1" x14ac:dyDescent="0.2">
      <c r="C2214" s="1"/>
      <c r="D2214" s="1"/>
    </row>
    <row r="2215" spans="3:4" ht="14.1" customHeight="1" x14ac:dyDescent="0.2">
      <c r="C2215" s="1"/>
      <c r="D2215" s="1"/>
    </row>
    <row r="2216" spans="3:4" ht="14.1" customHeight="1" x14ac:dyDescent="0.2">
      <c r="C2216" s="1"/>
      <c r="D2216" s="1"/>
    </row>
    <row r="2217" spans="3:4" ht="14.1" customHeight="1" x14ac:dyDescent="0.2">
      <c r="C2217" s="1"/>
      <c r="D2217" s="1"/>
    </row>
    <row r="2218" spans="3:4" ht="14.1" customHeight="1" x14ac:dyDescent="0.2">
      <c r="C2218" s="1"/>
      <c r="D2218" s="1"/>
    </row>
    <row r="2219" spans="3:4" ht="14.1" customHeight="1" x14ac:dyDescent="0.2">
      <c r="C2219" s="1"/>
      <c r="D2219" s="1"/>
    </row>
    <row r="2220" spans="3:4" ht="14.1" customHeight="1" x14ac:dyDescent="0.2">
      <c r="C2220" s="1"/>
      <c r="D2220" s="1"/>
    </row>
    <row r="2221" spans="3:4" ht="14.1" customHeight="1" x14ac:dyDescent="0.2">
      <c r="C2221" s="1"/>
      <c r="D2221" s="1"/>
    </row>
    <row r="2222" spans="3:4" ht="14.1" customHeight="1" x14ac:dyDescent="0.2">
      <c r="C2222" s="1"/>
      <c r="D2222" s="1"/>
    </row>
    <row r="2223" spans="3:4" ht="14.1" customHeight="1" x14ac:dyDescent="0.2">
      <c r="C2223" s="1"/>
      <c r="D2223" s="1"/>
    </row>
    <row r="2224" spans="3:4" ht="14.1" customHeight="1" x14ac:dyDescent="0.2">
      <c r="C2224" s="1"/>
      <c r="D2224" s="1"/>
    </row>
    <row r="2225" spans="3:4" ht="14.1" customHeight="1" x14ac:dyDescent="0.2">
      <c r="C2225" s="1"/>
      <c r="D2225" s="1"/>
    </row>
    <row r="2226" spans="3:4" ht="14.1" customHeight="1" x14ac:dyDescent="0.2">
      <c r="C2226" s="1"/>
      <c r="D2226" s="1"/>
    </row>
    <row r="2227" spans="3:4" ht="14.1" customHeight="1" x14ac:dyDescent="0.2">
      <c r="C2227" s="1"/>
      <c r="D2227" s="1"/>
    </row>
    <row r="2228" spans="3:4" ht="14.1" customHeight="1" x14ac:dyDescent="0.2">
      <c r="C2228" s="1"/>
      <c r="D2228" s="1"/>
    </row>
    <row r="2229" spans="3:4" ht="14.1" customHeight="1" x14ac:dyDescent="0.2">
      <c r="C2229" s="1"/>
      <c r="D2229" s="1"/>
    </row>
    <row r="2230" spans="3:4" ht="14.1" customHeight="1" x14ac:dyDescent="0.2">
      <c r="C2230" s="1"/>
      <c r="D2230" s="1"/>
    </row>
    <row r="2231" spans="3:4" ht="14.1" customHeight="1" x14ac:dyDescent="0.2">
      <c r="C2231" s="1"/>
      <c r="D2231" s="1"/>
    </row>
    <row r="2232" spans="3:4" ht="14.1" customHeight="1" x14ac:dyDescent="0.2">
      <c r="C2232" s="1"/>
      <c r="D2232" s="1"/>
    </row>
    <row r="2233" spans="3:4" ht="14.1" customHeight="1" x14ac:dyDescent="0.2">
      <c r="C2233" s="1"/>
      <c r="D2233" s="1"/>
    </row>
    <row r="2234" spans="3:4" ht="14.1" customHeight="1" x14ac:dyDescent="0.2">
      <c r="C2234" s="1"/>
      <c r="D2234" s="1"/>
    </row>
    <row r="2235" spans="3:4" ht="14.1" customHeight="1" x14ac:dyDescent="0.2">
      <c r="C2235" s="1"/>
      <c r="D2235" s="1"/>
    </row>
    <row r="2236" spans="3:4" ht="14.1" customHeight="1" x14ac:dyDescent="0.2">
      <c r="C2236" s="1"/>
      <c r="D2236" s="1"/>
    </row>
    <row r="2237" spans="3:4" ht="14.1" customHeight="1" x14ac:dyDescent="0.2">
      <c r="C2237" s="1"/>
      <c r="D2237" s="1"/>
    </row>
    <row r="2238" spans="3:4" ht="14.1" customHeight="1" x14ac:dyDescent="0.2">
      <c r="C2238" s="1"/>
      <c r="D2238" s="1"/>
    </row>
    <row r="2239" spans="3:4" ht="14.1" customHeight="1" x14ac:dyDescent="0.2">
      <c r="C2239" s="1"/>
      <c r="D2239" s="1"/>
    </row>
    <row r="2240" spans="3:4" ht="14.1" customHeight="1" x14ac:dyDescent="0.2">
      <c r="C2240" s="1"/>
      <c r="D2240" s="1"/>
    </row>
    <row r="2241" spans="3:4" ht="14.1" customHeight="1" x14ac:dyDescent="0.2">
      <c r="C2241" s="1"/>
      <c r="D2241" s="1"/>
    </row>
    <row r="2242" spans="3:4" ht="14.1" customHeight="1" x14ac:dyDescent="0.2">
      <c r="C2242" s="1"/>
      <c r="D2242" s="1"/>
    </row>
    <row r="2243" spans="3:4" ht="14.1" customHeight="1" x14ac:dyDescent="0.2">
      <c r="C2243" s="1"/>
      <c r="D2243" s="1"/>
    </row>
    <row r="2244" spans="3:4" ht="14.1" customHeight="1" x14ac:dyDescent="0.2">
      <c r="C2244" s="1"/>
      <c r="D2244" s="1"/>
    </row>
    <row r="2245" spans="3:4" ht="14.1" customHeight="1" x14ac:dyDescent="0.2">
      <c r="C2245" s="1"/>
      <c r="D2245" s="1"/>
    </row>
    <row r="2246" spans="3:4" ht="14.1" customHeight="1" x14ac:dyDescent="0.2">
      <c r="C2246" s="1"/>
      <c r="D2246" s="1"/>
    </row>
    <row r="2247" spans="3:4" ht="14.1" customHeight="1" x14ac:dyDescent="0.2">
      <c r="C2247" s="1"/>
      <c r="D2247" s="1"/>
    </row>
    <row r="2248" spans="3:4" ht="14.1" customHeight="1" x14ac:dyDescent="0.2">
      <c r="C2248" s="1"/>
      <c r="D2248" s="1"/>
    </row>
    <row r="2249" spans="3:4" ht="14.1" customHeight="1" x14ac:dyDescent="0.2">
      <c r="C2249" s="1"/>
      <c r="D2249" s="1"/>
    </row>
    <row r="2250" spans="3:4" ht="14.1" customHeight="1" x14ac:dyDescent="0.2">
      <c r="C2250" s="1"/>
      <c r="D2250" s="1"/>
    </row>
    <row r="2251" spans="3:4" ht="14.1" customHeight="1" x14ac:dyDescent="0.2">
      <c r="C2251" s="1"/>
      <c r="D2251" s="1"/>
    </row>
    <row r="2252" spans="3:4" ht="14.1" customHeight="1" x14ac:dyDescent="0.2">
      <c r="C2252" s="1"/>
      <c r="D2252" s="1"/>
    </row>
    <row r="2253" spans="3:4" ht="14.1" customHeight="1" x14ac:dyDescent="0.2">
      <c r="C2253" s="1"/>
      <c r="D2253" s="1"/>
    </row>
    <row r="2254" spans="3:4" ht="14.1" customHeight="1" x14ac:dyDescent="0.2">
      <c r="C2254" s="1"/>
      <c r="D2254" s="1"/>
    </row>
    <row r="2255" spans="3:4" ht="14.1" customHeight="1" x14ac:dyDescent="0.2">
      <c r="C2255" s="1"/>
      <c r="D2255" s="1"/>
    </row>
    <row r="2256" spans="3:4" ht="14.1" customHeight="1" x14ac:dyDescent="0.2">
      <c r="C2256" s="1"/>
      <c r="D2256" s="1"/>
    </row>
    <row r="2257" spans="3:4" ht="14.1" customHeight="1" x14ac:dyDescent="0.2">
      <c r="C2257" s="1"/>
      <c r="D2257" s="1"/>
    </row>
    <row r="2258" spans="3:4" ht="14.1" customHeight="1" x14ac:dyDescent="0.2">
      <c r="C2258" s="1"/>
      <c r="D2258" s="1"/>
    </row>
    <row r="2259" spans="3:4" ht="14.1" customHeight="1" x14ac:dyDescent="0.2">
      <c r="C2259" s="1"/>
      <c r="D2259" s="1"/>
    </row>
    <row r="2260" spans="3:4" ht="14.1" customHeight="1" x14ac:dyDescent="0.2">
      <c r="C2260" s="1"/>
      <c r="D2260" s="1"/>
    </row>
    <row r="2261" spans="3:4" ht="14.1" customHeight="1" x14ac:dyDescent="0.2">
      <c r="C2261" s="1"/>
      <c r="D2261" s="1"/>
    </row>
    <row r="2262" spans="3:4" ht="14.1" customHeight="1" x14ac:dyDescent="0.2">
      <c r="C2262" s="1"/>
      <c r="D2262" s="1"/>
    </row>
    <row r="2263" spans="3:4" ht="14.1" customHeight="1" x14ac:dyDescent="0.2">
      <c r="C2263" s="1"/>
      <c r="D2263" s="1"/>
    </row>
    <row r="2264" spans="3:4" ht="14.1" customHeight="1" x14ac:dyDescent="0.2">
      <c r="C2264" s="1"/>
      <c r="D2264" s="1"/>
    </row>
    <row r="2265" spans="3:4" ht="14.1" customHeight="1" x14ac:dyDescent="0.2">
      <c r="C2265" s="1"/>
      <c r="D2265" s="1"/>
    </row>
    <row r="2266" spans="3:4" ht="14.1" customHeight="1" x14ac:dyDescent="0.2">
      <c r="C2266" s="1"/>
      <c r="D2266" s="1"/>
    </row>
    <row r="2267" spans="3:4" ht="14.1" customHeight="1" x14ac:dyDescent="0.2">
      <c r="C2267" s="1"/>
      <c r="D2267" s="1"/>
    </row>
    <row r="2268" spans="3:4" ht="14.1" customHeight="1" x14ac:dyDescent="0.2">
      <c r="C2268" s="1"/>
      <c r="D2268" s="1"/>
    </row>
    <row r="2269" spans="3:4" ht="14.1" customHeight="1" x14ac:dyDescent="0.2">
      <c r="C2269" s="1"/>
      <c r="D2269" s="1"/>
    </row>
    <row r="2270" spans="3:4" ht="14.1" customHeight="1" x14ac:dyDescent="0.2">
      <c r="C2270" s="1"/>
      <c r="D2270" s="1"/>
    </row>
    <row r="2271" spans="3:4" ht="14.1" customHeight="1" x14ac:dyDescent="0.2">
      <c r="C2271" s="1"/>
      <c r="D2271" s="1"/>
    </row>
    <row r="2272" spans="3:4" ht="14.1" customHeight="1" x14ac:dyDescent="0.2">
      <c r="C2272" s="1"/>
      <c r="D2272" s="1"/>
    </row>
    <row r="2273" spans="3:4" ht="14.1" customHeight="1" x14ac:dyDescent="0.2">
      <c r="C2273" s="1"/>
      <c r="D2273" s="1"/>
    </row>
    <row r="2274" spans="3:4" ht="14.1" customHeight="1" x14ac:dyDescent="0.2">
      <c r="C2274" s="1"/>
      <c r="D2274" s="1"/>
    </row>
    <row r="2275" spans="3:4" ht="14.1" customHeight="1" x14ac:dyDescent="0.2">
      <c r="C2275" s="1"/>
      <c r="D2275" s="1"/>
    </row>
    <row r="2276" spans="3:4" ht="14.1" customHeight="1" x14ac:dyDescent="0.2">
      <c r="C2276" s="1"/>
      <c r="D2276" s="1"/>
    </row>
    <row r="2277" spans="3:4" ht="14.1" customHeight="1" x14ac:dyDescent="0.2">
      <c r="C2277" s="1"/>
      <c r="D2277" s="1"/>
    </row>
    <row r="2278" spans="3:4" ht="14.1" customHeight="1" x14ac:dyDescent="0.2">
      <c r="C2278" s="1"/>
      <c r="D2278" s="1"/>
    </row>
    <row r="2279" spans="3:4" ht="14.1" customHeight="1" x14ac:dyDescent="0.2">
      <c r="C2279" s="1"/>
      <c r="D2279" s="1"/>
    </row>
    <row r="2280" spans="3:4" ht="14.1" customHeight="1" x14ac:dyDescent="0.2">
      <c r="C2280" s="1"/>
      <c r="D2280" s="1"/>
    </row>
    <row r="2281" spans="3:4" ht="14.1" customHeight="1" x14ac:dyDescent="0.2">
      <c r="C2281" s="1"/>
      <c r="D2281" s="1"/>
    </row>
    <row r="2282" spans="3:4" ht="14.1" customHeight="1" x14ac:dyDescent="0.2">
      <c r="C2282" s="1"/>
      <c r="D2282" s="1"/>
    </row>
    <row r="2283" spans="3:4" ht="14.1" customHeight="1" x14ac:dyDescent="0.2">
      <c r="C2283" s="1"/>
      <c r="D2283" s="1"/>
    </row>
    <row r="2284" spans="3:4" ht="14.1" customHeight="1" x14ac:dyDescent="0.2">
      <c r="C2284" s="1"/>
      <c r="D2284" s="1"/>
    </row>
    <row r="2285" spans="3:4" ht="14.1" customHeight="1" x14ac:dyDescent="0.2">
      <c r="C2285" s="1"/>
      <c r="D2285" s="1"/>
    </row>
    <row r="2286" spans="3:4" ht="14.1" customHeight="1" x14ac:dyDescent="0.2">
      <c r="C2286" s="1"/>
      <c r="D2286" s="1"/>
    </row>
    <row r="2287" spans="3:4" ht="14.1" customHeight="1" x14ac:dyDescent="0.2">
      <c r="C2287" s="1"/>
      <c r="D2287" s="1"/>
    </row>
    <row r="2288" spans="3:4" ht="14.1" customHeight="1" x14ac:dyDescent="0.2">
      <c r="C2288" s="1"/>
      <c r="D2288" s="1"/>
    </row>
    <row r="2289" spans="3:4" ht="14.1" customHeight="1" x14ac:dyDescent="0.2">
      <c r="C2289" s="1"/>
      <c r="D2289" s="1"/>
    </row>
    <row r="2290" spans="3:4" ht="14.1" customHeight="1" x14ac:dyDescent="0.2">
      <c r="C2290" s="1"/>
      <c r="D2290" s="1"/>
    </row>
    <row r="2291" spans="3:4" ht="14.1" customHeight="1" x14ac:dyDescent="0.2">
      <c r="C2291" s="1"/>
      <c r="D2291" s="1"/>
    </row>
    <row r="2292" spans="3:4" ht="14.1" customHeight="1" x14ac:dyDescent="0.2">
      <c r="C2292" s="1"/>
      <c r="D2292" s="1"/>
    </row>
    <row r="2293" spans="3:4" ht="14.1" customHeight="1" x14ac:dyDescent="0.2">
      <c r="C2293" s="1"/>
      <c r="D2293" s="1"/>
    </row>
    <row r="2294" spans="3:4" ht="14.1" customHeight="1" x14ac:dyDescent="0.2">
      <c r="C2294" s="1"/>
      <c r="D2294" s="1"/>
    </row>
    <row r="2295" spans="3:4" ht="14.1" customHeight="1" x14ac:dyDescent="0.2">
      <c r="C2295" s="1"/>
      <c r="D2295" s="1"/>
    </row>
    <row r="2296" spans="3:4" ht="14.1" customHeight="1" x14ac:dyDescent="0.2">
      <c r="C2296" s="1"/>
      <c r="D2296" s="1"/>
    </row>
    <row r="2297" spans="3:4" ht="14.1" customHeight="1" x14ac:dyDescent="0.2">
      <c r="C2297" s="1"/>
      <c r="D2297" s="1"/>
    </row>
    <row r="2298" spans="3:4" ht="14.1" customHeight="1" x14ac:dyDescent="0.2">
      <c r="C2298" s="1"/>
      <c r="D2298" s="1"/>
    </row>
    <row r="2299" spans="3:4" ht="14.1" customHeight="1" x14ac:dyDescent="0.2">
      <c r="C2299" s="1"/>
      <c r="D2299" s="1"/>
    </row>
    <row r="2300" spans="3:4" ht="14.1" customHeight="1" x14ac:dyDescent="0.2">
      <c r="C2300" s="1"/>
      <c r="D2300" s="1"/>
    </row>
    <row r="2301" spans="3:4" ht="14.1" customHeight="1" x14ac:dyDescent="0.2">
      <c r="C2301" s="1"/>
      <c r="D2301" s="1"/>
    </row>
    <row r="2302" spans="3:4" ht="14.1" customHeight="1" x14ac:dyDescent="0.2">
      <c r="C2302" s="1"/>
      <c r="D2302" s="1"/>
    </row>
    <row r="2303" spans="3:4" ht="14.1" customHeight="1" x14ac:dyDescent="0.2">
      <c r="C2303" s="1"/>
      <c r="D2303" s="1"/>
    </row>
    <row r="2304" spans="3:4" ht="14.1" customHeight="1" x14ac:dyDescent="0.2">
      <c r="C2304" s="1"/>
      <c r="D2304" s="1"/>
    </row>
    <row r="2305" spans="3:4" ht="14.1" customHeight="1" x14ac:dyDescent="0.2">
      <c r="C2305" s="1"/>
      <c r="D2305" s="1"/>
    </row>
    <row r="2306" spans="3:4" ht="14.1" customHeight="1" x14ac:dyDescent="0.2">
      <c r="C2306" s="1"/>
      <c r="D2306" s="1"/>
    </row>
    <row r="2307" spans="3:4" ht="14.1" customHeight="1" x14ac:dyDescent="0.2">
      <c r="C2307" s="1"/>
      <c r="D2307" s="1"/>
    </row>
    <row r="2308" spans="3:4" ht="14.1" customHeight="1" x14ac:dyDescent="0.2">
      <c r="C2308" s="1"/>
      <c r="D2308" s="1"/>
    </row>
    <row r="2309" spans="3:4" ht="14.1" customHeight="1" x14ac:dyDescent="0.2">
      <c r="C2309" s="1"/>
      <c r="D2309" s="1"/>
    </row>
    <row r="2310" spans="3:4" ht="14.1" customHeight="1" x14ac:dyDescent="0.2">
      <c r="C2310" s="1"/>
      <c r="D2310" s="1"/>
    </row>
    <row r="2311" spans="3:4" ht="14.1" customHeight="1" x14ac:dyDescent="0.2">
      <c r="C2311" s="1"/>
      <c r="D2311" s="1"/>
    </row>
    <row r="2312" spans="3:4" ht="14.1" customHeight="1" x14ac:dyDescent="0.2">
      <c r="C2312" s="1"/>
      <c r="D2312" s="1"/>
    </row>
    <row r="2313" spans="3:4" ht="14.1" customHeight="1" x14ac:dyDescent="0.2">
      <c r="C2313" s="1"/>
      <c r="D2313" s="1"/>
    </row>
    <row r="2314" spans="3:4" ht="14.1" customHeight="1" x14ac:dyDescent="0.2">
      <c r="C2314" s="1"/>
      <c r="D2314" s="1"/>
    </row>
    <row r="2315" spans="3:4" ht="14.1" customHeight="1" x14ac:dyDescent="0.2">
      <c r="C2315" s="1"/>
      <c r="D2315" s="1"/>
    </row>
    <row r="2316" spans="3:4" ht="14.1" customHeight="1" x14ac:dyDescent="0.2">
      <c r="C2316" s="1"/>
      <c r="D2316" s="1"/>
    </row>
    <row r="2317" spans="3:4" ht="14.1" customHeight="1" x14ac:dyDescent="0.2">
      <c r="C2317" s="1"/>
      <c r="D2317" s="1"/>
    </row>
    <row r="2318" spans="3:4" ht="14.1" customHeight="1" x14ac:dyDescent="0.2">
      <c r="C2318" s="1"/>
      <c r="D2318" s="1"/>
    </row>
    <row r="2319" spans="3:4" ht="14.1" customHeight="1" x14ac:dyDescent="0.2">
      <c r="C2319" s="1"/>
      <c r="D2319" s="1"/>
    </row>
    <row r="2320" spans="3:4" ht="14.1" customHeight="1" x14ac:dyDescent="0.2">
      <c r="C2320" s="1"/>
      <c r="D2320" s="1"/>
    </row>
    <row r="2321" spans="3:4" ht="14.1" customHeight="1" x14ac:dyDescent="0.2">
      <c r="C2321" s="1"/>
      <c r="D2321" s="1"/>
    </row>
    <row r="2322" spans="3:4" ht="14.1" customHeight="1" x14ac:dyDescent="0.2">
      <c r="C2322" s="1"/>
      <c r="D2322" s="1"/>
    </row>
    <row r="2323" spans="3:4" ht="14.1" customHeight="1" x14ac:dyDescent="0.2">
      <c r="C2323" s="1"/>
      <c r="D2323" s="1"/>
    </row>
    <row r="2324" spans="3:4" ht="14.1" customHeight="1" x14ac:dyDescent="0.2">
      <c r="C2324" s="1"/>
      <c r="D2324" s="1"/>
    </row>
    <row r="2325" spans="3:4" ht="14.1" customHeight="1" x14ac:dyDescent="0.2">
      <c r="C2325" s="1"/>
      <c r="D2325" s="1"/>
    </row>
    <row r="2326" spans="3:4" ht="14.1" customHeight="1" x14ac:dyDescent="0.2">
      <c r="C2326" s="1"/>
      <c r="D2326" s="1"/>
    </row>
    <row r="2327" spans="3:4" ht="14.1" customHeight="1" x14ac:dyDescent="0.2">
      <c r="C2327" s="1"/>
      <c r="D2327" s="1"/>
    </row>
    <row r="2328" spans="3:4" ht="14.1" customHeight="1" x14ac:dyDescent="0.2">
      <c r="C2328" s="1"/>
      <c r="D2328" s="1"/>
    </row>
    <row r="2329" spans="3:4" ht="14.1" customHeight="1" x14ac:dyDescent="0.2">
      <c r="C2329" s="1"/>
      <c r="D2329" s="1"/>
    </row>
    <row r="2330" spans="3:4" ht="14.1" customHeight="1" x14ac:dyDescent="0.2">
      <c r="C2330" s="1"/>
      <c r="D2330" s="1"/>
    </row>
    <row r="2331" spans="3:4" ht="14.1" customHeight="1" x14ac:dyDescent="0.2">
      <c r="C2331" s="1"/>
      <c r="D2331" s="1"/>
    </row>
    <row r="2332" spans="3:4" ht="14.1" customHeight="1" x14ac:dyDescent="0.2">
      <c r="C2332" s="1"/>
      <c r="D2332" s="1"/>
    </row>
    <row r="2333" spans="3:4" ht="14.1" customHeight="1" x14ac:dyDescent="0.2">
      <c r="C2333" s="1"/>
      <c r="D2333" s="1"/>
    </row>
    <row r="2334" spans="3:4" ht="14.1" customHeight="1" x14ac:dyDescent="0.2">
      <c r="C2334" s="1"/>
      <c r="D2334" s="1"/>
    </row>
    <row r="2335" spans="3:4" ht="14.1" customHeight="1" x14ac:dyDescent="0.2">
      <c r="C2335" s="1"/>
      <c r="D2335" s="1"/>
    </row>
    <row r="2336" spans="3:4" ht="14.1" customHeight="1" x14ac:dyDescent="0.2">
      <c r="C2336" s="1"/>
      <c r="D2336" s="1"/>
    </row>
    <row r="2337" spans="3:4" ht="14.1" customHeight="1" x14ac:dyDescent="0.2">
      <c r="C2337" s="1"/>
      <c r="D2337" s="1"/>
    </row>
    <row r="2338" spans="3:4" ht="14.1" customHeight="1" x14ac:dyDescent="0.2">
      <c r="C2338" s="1"/>
      <c r="D2338" s="1"/>
    </row>
    <row r="2339" spans="3:4" ht="14.1" customHeight="1" x14ac:dyDescent="0.2">
      <c r="C2339" s="1"/>
      <c r="D2339" s="1"/>
    </row>
    <row r="2340" spans="3:4" ht="14.1" customHeight="1" x14ac:dyDescent="0.2">
      <c r="C2340" s="1"/>
      <c r="D2340" s="1"/>
    </row>
    <row r="2341" spans="3:4" ht="14.1" customHeight="1" x14ac:dyDescent="0.2">
      <c r="C2341" s="1"/>
      <c r="D2341" s="1"/>
    </row>
    <row r="2342" spans="3:4" ht="14.1" customHeight="1" x14ac:dyDescent="0.2">
      <c r="C2342" s="1"/>
      <c r="D2342" s="1"/>
    </row>
    <row r="2343" spans="3:4" ht="14.1" customHeight="1" x14ac:dyDescent="0.2">
      <c r="C2343" s="1"/>
      <c r="D2343" s="1"/>
    </row>
    <row r="2344" spans="3:4" ht="14.1" customHeight="1" x14ac:dyDescent="0.2">
      <c r="C2344" s="1"/>
      <c r="D2344" s="1"/>
    </row>
    <row r="2345" spans="3:4" ht="14.1" customHeight="1" x14ac:dyDescent="0.2">
      <c r="C2345" s="1"/>
      <c r="D2345" s="1"/>
    </row>
    <row r="2346" spans="3:4" ht="14.1" customHeight="1" x14ac:dyDescent="0.2">
      <c r="C2346" s="1"/>
      <c r="D2346" s="1"/>
    </row>
    <row r="2347" spans="3:4" ht="14.1" customHeight="1" x14ac:dyDescent="0.2">
      <c r="C2347" s="1"/>
      <c r="D2347" s="1"/>
    </row>
    <row r="2348" spans="3:4" ht="14.1" customHeight="1" x14ac:dyDescent="0.2">
      <c r="C2348" s="1"/>
      <c r="D2348" s="1"/>
    </row>
    <row r="2349" spans="3:4" ht="14.1" customHeight="1" x14ac:dyDescent="0.2">
      <c r="C2349" s="1"/>
      <c r="D2349" s="1"/>
    </row>
    <row r="2350" spans="3:4" ht="14.1" customHeight="1" x14ac:dyDescent="0.2">
      <c r="C2350" s="1"/>
      <c r="D2350" s="1"/>
    </row>
    <row r="2351" spans="3:4" ht="14.1" customHeight="1" x14ac:dyDescent="0.2">
      <c r="C2351" s="1"/>
      <c r="D2351" s="1"/>
    </row>
    <row r="2352" spans="3:4" ht="14.1" customHeight="1" x14ac:dyDescent="0.2">
      <c r="C2352" s="1"/>
      <c r="D2352" s="1"/>
    </row>
    <row r="2353" spans="3:4" ht="14.1" customHeight="1" x14ac:dyDescent="0.2">
      <c r="C2353" s="1"/>
      <c r="D2353" s="1"/>
    </row>
    <row r="2354" spans="3:4" ht="14.1" customHeight="1" x14ac:dyDescent="0.2">
      <c r="C2354" s="1"/>
      <c r="D2354" s="1"/>
    </row>
    <row r="2355" spans="3:4" ht="14.1" customHeight="1" x14ac:dyDescent="0.2">
      <c r="C2355" s="1"/>
      <c r="D2355" s="1"/>
    </row>
    <row r="2356" spans="3:4" ht="14.1" customHeight="1" x14ac:dyDescent="0.2">
      <c r="C2356" s="1"/>
      <c r="D2356" s="1"/>
    </row>
    <row r="2357" spans="3:4" ht="14.1" customHeight="1" x14ac:dyDescent="0.2">
      <c r="C2357" s="1"/>
      <c r="D2357" s="1"/>
    </row>
    <row r="2358" spans="3:4" ht="14.1" customHeight="1" x14ac:dyDescent="0.2">
      <c r="C2358" s="1"/>
      <c r="D2358" s="1"/>
    </row>
    <row r="2359" spans="3:4" ht="14.1" customHeight="1" x14ac:dyDescent="0.2">
      <c r="C2359" s="1"/>
      <c r="D2359" s="1"/>
    </row>
    <row r="2360" spans="3:4" ht="14.1" customHeight="1" x14ac:dyDescent="0.2">
      <c r="C2360" s="1"/>
      <c r="D2360" s="1"/>
    </row>
    <row r="2361" spans="3:4" ht="14.1" customHeight="1" x14ac:dyDescent="0.2">
      <c r="C2361" s="1"/>
      <c r="D2361" s="1"/>
    </row>
    <row r="2362" spans="3:4" ht="14.1" customHeight="1" x14ac:dyDescent="0.2">
      <c r="C2362" s="1"/>
      <c r="D2362" s="1"/>
    </row>
    <row r="2363" spans="3:4" ht="14.1" customHeight="1" x14ac:dyDescent="0.2">
      <c r="C2363" s="1"/>
      <c r="D2363" s="1"/>
    </row>
    <row r="2364" spans="3:4" ht="14.1" customHeight="1" x14ac:dyDescent="0.2">
      <c r="C2364" s="1"/>
      <c r="D2364" s="1"/>
    </row>
    <row r="2365" spans="3:4" ht="14.1" customHeight="1" x14ac:dyDescent="0.2">
      <c r="C2365" s="1"/>
      <c r="D2365" s="1"/>
    </row>
    <row r="2366" spans="3:4" ht="14.1" customHeight="1" x14ac:dyDescent="0.2">
      <c r="C2366" s="1"/>
      <c r="D2366" s="1"/>
    </row>
    <row r="2367" spans="3:4" ht="14.1" customHeight="1" x14ac:dyDescent="0.2">
      <c r="C2367" s="1"/>
      <c r="D2367" s="1"/>
    </row>
    <row r="2368" spans="3:4" ht="14.1" customHeight="1" x14ac:dyDescent="0.2">
      <c r="C2368" s="1"/>
      <c r="D2368" s="1"/>
    </row>
    <row r="2369" spans="3:4" ht="14.1" customHeight="1" x14ac:dyDescent="0.2">
      <c r="C2369" s="1"/>
      <c r="D2369" s="1"/>
    </row>
    <row r="2370" spans="3:4" ht="14.1" customHeight="1" x14ac:dyDescent="0.2">
      <c r="C2370" s="1"/>
      <c r="D2370" s="1"/>
    </row>
    <row r="2371" spans="3:4" ht="14.1" customHeight="1" x14ac:dyDescent="0.2">
      <c r="C2371" s="1"/>
      <c r="D2371" s="1"/>
    </row>
    <row r="2372" spans="3:4" ht="14.1" customHeight="1" x14ac:dyDescent="0.2">
      <c r="C2372" s="1"/>
      <c r="D2372" s="1"/>
    </row>
    <row r="2373" spans="3:4" ht="14.1" customHeight="1" x14ac:dyDescent="0.2">
      <c r="C2373" s="1"/>
      <c r="D2373" s="1"/>
    </row>
    <row r="2374" spans="3:4" ht="14.1" customHeight="1" x14ac:dyDescent="0.2">
      <c r="C2374" s="1"/>
      <c r="D2374" s="1"/>
    </row>
    <row r="2375" spans="3:4" ht="14.1" customHeight="1" x14ac:dyDescent="0.2">
      <c r="C2375" s="1"/>
      <c r="D2375" s="1"/>
    </row>
    <row r="2376" spans="3:4" ht="14.1" customHeight="1" x14ac:dyDescent="0.2">
      <c r="C2376" s="1"/>
      <c r="D2376" s="1"/>
    </row>
    <row r="2377" spans="3:4" ht="14.1" customHeight="1" x14ac:dyDescent="0.2">
      <c r="C2377" s="1"/>
      <c r="D2377" s="1"/>
    </row>
    <row r="2378" spans="3:4" ht="14.1" customHeight="1" x14ac:dyDescent="0.2">
      <c r="C2378" s="1"/>
      <c r="D2378" s="1"/>
    </row>
    <row r="2379" spans="3:4" ht="14.1" customHeight="1" x14ac:dyDescent="0.2">
      <c r="C2379" s="1"/>
      <c r="D2379" s="1"/>
    </row>
    <row r="2380" spans="3:4" ht="14.1" customHeight="1" x14ac:dyDescent="0.2">
      <c r="C2380" s="1"/>
      <c r="D2380" s="1"/>
    </row>
    <row r="2381" spans="3:4" ht="14.1" customHeight="1" x14ac:dyDescent="0.2">
      <c r="C2381" s="1"/>
      <c r="D2381" s="1"/>
    </row>
    <row r="2382" spans="3:4" ht="14.1" customHeight="1" x14ac:dyDescent="0.2">
      <c r="C2382" s="1"/>
      <c r="D2382" s="1"/>
    </row>
    <row r="2383" spans="3:4" ht="14.1" customHeight="1" x14ac:dyDescent="0.2">
      <c r="C2383" s="1"/>
      <c r="D2383" s="1"/>
    </row>
    <row r="2384" spans="3:4" ht="14.1" customHeight="1" x14ac:dyDescent="0.2">
      <c r="C2384" s="1"/>
      <c r="D2384" s="1"/>
    </row>
    <row r="2385" spans="3:4" ht="14.1" customHeight="1" x14ac:dyDescent="0.2">
      <c r="C2385" s="1"/>
      <c r="D2385" s="1"/>
    </row>
    <row r="2386" spans="3:4" ht="14.1" customHeight="1" x14ac:dyDescent="0.2">
      <c r="C2386" s="1"/>
      <c r="D2386" s="1"/>
    </row>
    <row r="2387" spans="3:4" ht="14.1" customHeight="1" x14ac:dyDescent="0.2">
      <c r="C2387" s="1"/>
      <c r="D2387" s="1"/>
    </row>
    <row r="2388" spans="3:4" ht="14.1" customHeight="1" x14ac:dyDescent="0.2">
      <c r="C2388" s="1"/>
      <c r="D2388" s="1"/>
    </row>
    <row r="2389" spans="3:4" ht="14.1" customHeight="1" x14ac:dyDescent="0.2">
      <c r="C2389" s="1"/>
      <c r="D2389" s="1"/>
    </row>
    <row r="2390" spans="3:4" ht="14.1" customHeight="1" x14ac:dyDescent="0.2">
      <c r="C2390" s="1"/>
      <c r="D2390" s="1"/>
    </row>
    <row r="2391" spans="3:4" ht="14.1" customHeight="1" x14ac:dyDescent="0.2">
      <c r="C2391" s="1"/>
      <c r="D2391" s="1"/>
    </row>
    <row r="2392" spans="3:4" ht="14.1" customHeight="1" x14ac:dyDescent="0.2">
      <c r="C2392" s="1"/>
      <c r="D2392" s="1"/>
    </row>
    <row r="2393" spans="3:4" ht="14.1" customHeight="1" x14ac:dyDescent="0.2">
      <c r="C2393" s="1"/>
      <c r="D2393" s="1"/>
    </row>
    <row r="2394" spans="3:4" ht="14.1" customHeight="1" x14ac:dyDescent="0.2">
      <c r="C2394" s="1"/>
      <c r="D2394" s="1"/>
    </row>
    <row r="2395" spans="3:4" ht="14.1" customHeight="1" x14ac:dyDescent="0.2">
      <c r="C2395" s="1"/>
      <c r="D2395" s="1"/>
    </row>
    <row r="2396" spans="3:4" ht="14.1" customHeight="1" x14ac:dyDescent="0.2">
      <c r="C2396" s="1"/>
      <c r="D2396" s="1"/>
    </row>
    <row r="2397" spans="3:4" ht="14.1" customHeight="1" x14ac:dyDescent="0.2">
      <c r="C2397" s="1"/>
      <c r="D2397" s="1"/>
    </row>
    <row r="2398" spans="3:4" ht="14.1" customHeight="1" x14ac:dyDescent="0.2">
      <c r="C2398" s="1"/>
      <c r="D2398" s="1"/>
    </row>
    <row r="2399" spans="3:4" ht="14.1" customHeight="1" x14ac:dyDescent="0.2">
      <c r="C2399" s="1"/>
      <c r="D2399" s="1"/>
    </row>
    <row r="2400" spans="3:4" ht="14.1" customHeight="1" x14ac:dyDescent="0.2">
      <c r="C2400" s="1"/>
      <c r="D2400" s="1"/>
    </row>
    <row r="2401" spans="3:4" ht="14.1" customHeight="1" x14ac:dyDescent="0.2">
      <c r="C2401" s="1"/>
      <c r="D2401" s="1"/>
    </row>
    <row r="2402" spans="3:4" ht="14.1" customHeight="1" x14ac:dyDescent="0.2">
      <c r="C2402" s="1"/>
      <c r="D2402" s="1"/>
    </row>
    <row r="2403" spans="3:4" ht="14.1" customHeight="1" x14ac:dyDescent="0.2">
      <c r="C2403" s="1"/>
      <c r="D2403" s="1"/>
    </row>
    <row r="2404" spans="3:4" ht="14.1" customHeight="1" x14ac:dyDescent="0.2">
      <c r="C2404" s="1"/>
      <c r="D2404" s="1"/>
    </row>
    <row r="2405" spans="3:4" ht="14.1" customHeight="1" x14ac:dyDescent="0.2">
      <c r="C2405" s="1"/>
      <c r="D2405" s="1"/>
    </row>
    <row r="2406" spans="3:4" ht="14.1" customHeight="1" x14ac:dyDescent="0.2">
      <c r="C2406" s="1"/>
      <c r="D2406" s="1"/>
    </row>
    <row r="2407" spans="3:4" ht="14.1" customHeight="1" x14ac:dyDescent="0.2">
      <c r="C2407" s="1"/>
      <c r="D2407" s="1"/>
    </row>
    <row r="2408" spans="3:4" ht="14.1" customHeight="1" x14ac:dyDescent="0.2">
      <c r="C2408" s="1"/>
      <c r="D2408" s="1"/>
    </row>
    <row r="2409" spans="3:4" ht="14.1" customHeight="1" x14ac:dyDescent="0.2">
      <c r="C2409" s="1"/>
      <c r="D2409" s="1"/>
    </row>
    <row r="2410" spans="3:4" ht="14.1" customHeight="1" x14ac:dyDescent="0.2">
      <c r="C2410" s="1"/>
      <c r="D2410" s="1"/>
    </row>
    <row r="2411" spans="3:4" ht="14.1" customHeight="1" x14ac:dyDescent="0.2">
      <c r="C2411" s="1"/>
      <c r="D2411" s="1"/>
    </row>
    <row r="2412" spans="3:4" ht="14.1" customHeight="1" x14ac:dyDescent="0.2">
      <c r="C2412" s="1"/>
      <c r="D2412" s="1"/>
    </row>
    <row r="2413" spans="3:4" ht="14.1" customHeight="1" x14ac:dyDescent="0.2">
      <c r="C2413" s="1"/>
      <c r="D2413" s="1"/>
    </row>
    <row r="2414" spans="3:4" ht="14.1" customHeight="1" x14ac:dyDescent="0.2">
      <c r="C2414" s="1"/>
      <c r="D2414" s="1"/>
    </row>
    <row r="2415" spans="3:4" ht="14.1" customHeight="1" x14ac:dyDescent="0.2">
      <c r="C2415" s="1"/>
      <c r="D2415" s="1"/>
    </row>
    <row r="2416" spans="3:4" ht="14.1" customHeight="1" x14ac:dyDescent="0.2">
      <c r="C2416" s="1"/>
      <c r="D2416" s="1"/>
    </row>
    <row r="2417" spans="3:4" ht="14.1" customHeight="1" x14ac:dyDescent="0.2">
      <c r="C2417" s="1"/>
      <c r="D2417" s="1"/>
    </row>
    <row r="2418" spans="3:4" ht="14.1" customHeight="1" x14ac:dyDescent="0.2">
      <c r="C2418" s="1"/>
      <c r="D2418" s="1"/>
    </row>
    <row r="2419" spans="3:4" ht="14.1" customHeight="1" x14ac:dyDescent="0.2">
      <c r="C2419" s="1"/>
      <c r="D2419" s="1"/>
    </row>
    <row r="2420" spans="3:4" ht="14.1" customHeight="1" x14ac:dyDescent="0.2">
      <c r="C2420" s="1"/>
      <c r="D2420" s="1"/>
    </row>
    <row r="2421" spans="3:4" ht="14.1" customHeight="1" x14ac:dyDescent="0.2">
      <c r="C2421" s="1"/>
      <c r="D2421" s="1"/>
    </row>
    <row r="2422" spans="3:4" ht="14.1" customHeight="1" x14ac:dyDescent="0.2">
      <c r="C2422" s="1"/>
      <c r="D2422" s="1"/>
    </row>
    <row r="2423" spans="3:4" ht="14.1" customHeight="1" x14ac:dyDescent="0.2">
      <c r="C2423" s="1"/>
      <c r="D2423" s="1"/>
    </row>
    <row r="2424" spans="3:4" ht="14.1" customHeight="1" x14ac:dyDescent="0.2">
      <c r="C2424" s="1"/>
      <c r="D2424" s="1"/>
    </row>
    <row r="2425" spans="3:4" ht="14.1" customHeight="1" x14ac:dyDescent="0.2">
      <c r="C2425" s="1"/>
      <c r="D2425" s="1"/>
    </row>
    <row r="2426" spans="3:4" ht="14.1" customHeight="1" x14ac:dyDescent="0.2">
      <c r="C2426" s="1"/>
      <c r="D2426" s="1"/>
    </row>
    <row r="2427" spans="3:4" ht="14.1" customHeight="1" x14ac:dyDescent="0.2">
      <c r="C2427" s="1"/>
      <c r="D2427" s="1"/>
    </row>
    <row r="2428" spans="3:4" ht="14.1" customHeight="1" x14ac:dyDescent="0.2">
      <c r="C2428" s="1"/>
      <c r="D2428" s="1"/>
    </row>
    <row r="2429" spans="3:4" ht="14.1" customHeight="1" x14ac:dyDescent="0.2">
      <c r="C2429" s="1"/>
      <c r="D2429" s="1"/>
    </row>
    <row r="2430" spans="3:4" ht="14.1" customHeight="1" x14ac:dyDescent="0.2">
      <c r="C2430" s="1"/>
      <c r="D2430" s="1"/>
    </row>
    <row r="2431" spans="3:4" ht="14.1" customHeight="1" x14ac:dyDescent="0.2">
      <c r="C2431" s="1"/>
      <c r="D2431" s="1"/>
    </row>
    <row r="2432" spans="3:4" ht="14.1" customHeight="1" x14ac:dyDescent="0.2">
      <c r="C2432" s="1"/>
      <c r="D2432" s="1"/>
    </row>
    <row r="2433" spans="3:4" ht="14.1" customHeight="1" x14ac:dyDescent="0.2">
      <c r="C2433" s="1"/>
      <c r="D2433" s="1"/>
    </row>
    <row r="2434" spans="3:4" ht="14.1" customHeight="1" x14ac:dyDescent="0.2">
      <c r="C2434" s="1"/>
      <c r="D2434" s="1"/>
    </row>
    <row r="2435" spans="3:4" ht="14.1" customHeight="1" x14ac:dyDescent="0.2">
      <c r="C2435" s="1"/>
      <c r="D2435" s="1"/>
    </row>
    <row r="2436" spans="3:4" ht="14.1" customHeight="1" x14ac:dyDescent="0.2">
      <c r="C2436" s="1"/>
      <c r="D2436" s="1"/>
    </row>
    <row r="2437" spans="3:4" ht="14.1" customHeight="1" x14ac:dyDescent="0.2">
      <c r="C2437" s="1"/>
      <c r="D2437" s="1"/>
    </row>
    <row r="2438" spans="3:4" ht="14.1" customHeight="1" x14ac:dyDescent="0.2">
      <c r="C2438" s="1"/>
      <c r="D2438" s="1"/>
    </row>
    <row r="2439" spans="3:4" ht="14.1" customHeight="1" x14ac:dyDescent="0.2">
      <c r="C2439" s="1"/>
      <c r="D2439" s="1"/>
    </row>
    <row r="2440" spans="3:4" ht="14.1" customHeight="1" x14ac:dyDescent="0.2">
      <c r="C2440" s="1"/>
      <c r="D2440" s="1"/>
    </row>
    <row r="2441" spans="3:4" ht="14.1" customHeight="1" x14ac:dyDescent="0.2">
      <c r="C2441" s="1"/>
      <c r="D2441" s="1"/>
    </row>
    <row r="2442" spans="3:4" ht="14.1" customHeight="1" x14ac:dyDescent="0.2">
      <c r="C2442" s="1"/>
      <c r="D2442" s="1"/>
    </row>
    <row r="2443" spans="3:4" ht="14.1" customHeight="1" x14ac:dyDescent="0.2">
      <c r="C2443" s="1"/>
      <c r="D2443" s="1"/>
    </row>
    <row r="2444" spans="3:4" ht="14.1" customHeight="1" x14ac:dyDescent="0.2">
      <c r="C2444" s="1"/>
      <c r="D2444" s="1"/>
    </row>
    <row r="2445" spans="3:4" ht="14.1" customHeight="1" x14ac:dyDescent="0.2">
      <c r="C2445" s="1"/>
      <c r="D2445" s="1"/>
    </row>
    <row r="2446" spans="3:4" ht="14.1" customHeight="1" x14ac:dyDescent="0.2">
      <c r="C2446" s="1"/>
      <c r="D2446" s="1"/>
    </row>
    <row r="2447" spans="3:4" ht="14.1" customHeight="1" x14ac:dyDescent="0.2">
      <c r="C2447" s="1"/>
      <c r="D2447" s="1"/>
    </row>
    <row r="2448" spans="3:4" ht="14.1" customHeight="1" x14ac:dyDescent="0.2">
      <c r="C2448" s="1"/>
      <c r="D2448" s="1"/>
    </row>
    <row r="2449" spans="3:4" ht="14.1" customHeight="1" x14ac:dyDescent="0.2">
      <c r="C2449" s="1"/>
      <c r="D2449" s="1"/>
    </row>
    <row r="2450" spans="3:4" ht="14.1" customHeight="1" x14ac:dyDescent="0.2">
      <c r="C2450" s="1"/>
      <c r="D2450" s="1"/>
    </row>
    <row r="2451" spans="3:4" ht="14.1" customHeight="1" x14ac:dyDescent="0.2">
      <c r="C2451" s="1"/>
      <c r="D2451" s="1"/>
    </row>
    <row r="2452" spans="3:4" ht="14.1" customHeight="1" x14ac:dyDescent="0.2">
      <c r="C2452" s="1"/>
      <c r="D2452" s="1"/>
    </row>
    <row r="2453" spans="3:4" ht="14.1" customHeight="1" x14ac:dyDescent="0.2">
      <c r="C2453" s="1"/>
      <c r="D2453" s="1"/>
    </row>
    <row r="2454" spans="3:4" ht="14.1" customHeight="1" x14ac:dyDescent="0.2">
      <c r="C2454" s="1"/>
      <c r="D2454" s="1"/>
    </row>
    <row r="2455" spans="3:4" ht="14.1" customHeight="1" x14ac:dyDescent="0.2">
      <c r="C2455" s="1"/>
      <c r="D2455" s="1"/>
    </row>
    <row r="2456" spans="3:4" ht="14.1" customHeight="1" x14ac:dyDescent="0.2">
      <c r="C2456" s="1"/>
      <c r="D2456" s="1"/>
    </row>
    <row r="2457" spans="3:4" ht="14.1" customHeight="1" x14ac:dyDescent="0.2">
      <c r="C2457" s="1"/>
      <c r="D2457" s="1"/>
    </row>
    <row r="2458" spans="3:4" ht="14.1" customHeight="1" x14ac:dyDescent="0.2">
      <c r="C2458" s="1"/>
      <c r="D2458" s="1"/>
    </row>
    <row r="2459" spans="3:4" ht="14.1" customHeight="1" x14ac:dyDescent="0.2">
      <c r="C2459" s="1"/>
      <c r="D2459" s="1"/>
    </row>
    <row r="2460" spans="3:4" ht="14.1" customHeight="1" x14ac:dyDescent="0.2">
      <c r="C2460" s="1"/>
      <c r="D2460" s="1"/>
    </row>
    <row r="2461" spans="3:4" ht="14.1" customHeight="1" x14ac:dyDescent="0.2">
      <c r="C2461" s="1"/>
      <c r="D2461" s="1"/>
    </row>
    <row r="2462" spans="3:4" ht="14.1" customHeight="1" x14ac:dyDescent="0.2">
      <c r="C2462" s="1"/>
      <c r="D2462" s="1"/>
    </row>
    <row r="2463" spans="3:4" ht="14.1" customHeight="1" x14ac:dyDescent="0.2">
      <c r="C2463" s="1"/>
      <c r="D2463" s="1"/>
    </row>
    <row r="2464" spans="3:4" ht="14.1" customHeight="1" x14ac:dyDescent="0.2">
      <c r="C2464" s="1"/>
      <c r="D2464" s="1"/>
    </row>
    <row r="2465" spans="3:4" ht="14.1" customHeight="1" x14ac:dyDescent="0.2">
      <c r="C2465" s="1"/>
      <c r="D2465" s="1"/>
    </row>
    <row r="2466" spans="3:4" ht="14.1" customHeight="1" x14ac:dyDescent="0.2">
      <c r="C2466" s="1"/>
      <c r="D2466" s="1"/>
    </row>
    <row r="2467" spans="3:4" ht="14.1" customHeight="1" x14ac:dyDescent="0.2">
      <c r="C2467" s="1"/>
      <c r="D2467" s="1"/>
    </row>
    <row r="2468" spans="3:4" ht="14.1" customHeight="1" x14ac:dyDescent="0.2">
      <c r="C2468" s="1"/>
      <c r="D2468" s="1"/>
    </row>
    <row r="2469" spans="3:4" ht="14.1" customHeight="1" x14ac:dyDescent="0.2">
      <c r="C2469" s="1"/>
      <c r="D2469" s="1"/>
    </row>
    <row r="2470" spans="3:4" ht="14.1" customHeight="1" x14ac:dyDescent="0.2">
      <c r="C2470" s="1"/>
      <c r="D2470" s="1"/>
    </row>
    <row r="2471" spans="3:4" ht="14.1" customHeight="1" x14ac:dyDescent="0.2">
      <c r="C2471" s="1"/>
      <c r="D2471" s="1"/>
    </row>
    <row r="2472" spans="3:4" ht="14.1" customHeight="1" x14ac:dyDescent="0.2">
      <c r="C2472" s="1"/>
      <c r="D2472" s="1"/>
    </row>
    <row r="2473" spans="3:4" ht="14.1" customHeight="1" x14ac:dyDescent="0.2">
      <c r="C2473" s="1"/>
      <c r="D2473" s="1"/>
    </row>
    <row r="2474" spans="3:4" ht="14.1" customHeight="1" x14ac:dyDescent="0.2">
      <c r="C2474" s="1"/>
      <c r="D2474" s="1"/>
    </row>
    <row r="2475" spans="3:4" ht="14.1" customHeight="1" x14ac:dyDescent="0.2">
      <c r="C2475" s="1"/>
      <c r="D2475" s="1"/>
    </row>
    <row r="2476" spans="3:4" ht="14.1" customHeight="1" x14ac:dyDescent="0.2">
      <c r="C2476" s="1"/>
      <c r="D2476" s="1"/>
    </row>
    <row r="2477" spans="3:4" ht="14.1" customHeight="1" x14ac:dyDescent="0.2">
      <c r="C2477" s="1"/>
      <c r="D2477" s="1"/>
    </row>
    <row r="2478" spans="3:4" ht="14.1" customHeight="1" x14ac:dyDescent="0.2">
      <c r="C2478" s="1"/>
      <c r="D2478" s="1"/>
    </row>
    <row r="2479" spans="3:4" ht="14.1" customHeight="1" x14ac:dyDescent="0.2">
      <c r="C2479" s="1"/>
      <c r="D2479" s="1"/>
    </row>
    <row r="2480" spans="3:4" ht="14.1" customHeight="1" x14ac:dyDescent="0.2">
      <c r="C2480" s="1"/>
      <c r="D2480" s="1"/>
    </row>
    <row r="2481" spans="3:4" ht="14.1" customHeight="1" x14ac:dyDescent="0.2">
      <c r="C2481" s="1"/>
      <c r="D2481" s="1"/>
    </row>
    <row r="2482" spans="3:4" ht="14.1" customHeight="1" x14ac:dyDescent="0.2">
      <c r="C2482" s="1"/>
      <c r="D2482" s="1"/>
    </row>
    <row r="2483" spans="3:4" ht="14.1" customHeight="1" x14ac:dyDescent="0.2">
      <c r="C2483" s="1"/>
      <c r="D2483" s="1"/>
    </row>
    <row r="2484" spans="3:4" ht="14.1" customHeight="1" x14ac:dyDescent="0.2">
      <c r="C2484" s="1"/>
      <c r="D2484" s="1"/>
    </row>
    <row r="2485" spans="3:4" ht="14.1" customHeight="1" x14ac:dyDescent="0.2">
      <c r="C2485" s="1"/>
      <c r="D2485" s="1"/>
    </row>
    <row r="2486" spans="3:4" ht="14.1" customHeight="1" x14ac:dyDescent="0.2">
      <c r="C2486" s="1"/>
      <c r="D2486" s="1"/>
    </row>
    <row r="2487" spans="3:4" ht="14.1" customHeight="1" x14ac:dyDescent="0.2">
      <c r="C2487" s="1"/>
      <c r="D2487" s="1"/>
    </row>
    <row r="2488" spans="3:4" ht="14.1" customHeight="1" x14ac:dyDescent="0.2">
      <c r="C2488" s="1"/>
      <c r="D2488" s="1"/>
    </row>
    <row r="2489" spans="3:4" ht="14.1" customHeight="1" x14ac:dyDescent="0.2">
      <c r="C2489" s="1"/>
      <c r="D2489" s="1"/>
    </row>
    <row r="2490" spans="3:4" ht="14.1" customHeight="1" x14ac:dyDescent="0.2">
      <c r="C2490" s="1"/>
      <c r="D2490" s="1"/>
    </row>
    <row r="2491" spans="3:4" ht="14.1" customHeight="1" x14ac:dyDescent="0.2">
      <c r="C2491" s="1"/>
      <c r="D2491" s="1"/>
    </row>
    <row r="2492" spans="3:4" ht="14.1" customHeight="1" x14ac:dyDescent="0.2">
      <c r="C2492" s="1"/>
      <c r="D2492" s="1"/>
    </row>
    <row r="2493" spans="3:4" ht="14.1" customHeight="1" x14ac:dyDescent="0.2">
      <c r="C2493" s="1"/>
      <c r="D2493" s="1"/>
    </row>
    <row r="2494" spans="3:4" ht="14.1" customHeight="1" x14ac:dyDescent="0.2">
      <c r="C2494" s="1"/>
      <c r="D2494" s="1"/>
    </row>
    <row r="2495" spans="3:4" ht="14.1" customHeight="1" x14ac:dyDescent="0.2">
      <c r="C2495" s="1"/>
      <c r="D2495" s="1"/>
    </row>
    <row r="2496" spans="3:4" ht="14.1" customHeight="1" x14ac:dyDescent="0.2">
      <c r="C2496" s="1"/>
      <c r="D2496" s="1"/>
    </row>
    <row r="2497" spans="3:4" ht="14.1" customHeight="1" x14ac:dyDescent="0.2">
      <c r="C2497" s="1"/>
      <c r="D2497" s="1"/>
    </row>
    <row r="2498" spans="3:4" ht="14.1" customHeight="1" x14ac:dyDescent="0.2">
      <c r="C2498" s="1"/>
      <c r="D2498" s="1"/>
    </row>
    <row r="2499" spans="3:4" ht="14.1" customHeight="1" x14ac:dyDescent="0.2">
      <c r="C2499" s="1"/>
      <c r="D2499" s="1"/>
    </row>
    <row r="2500" spans="3:4" ht="14.1" customHeight="1" x14ac:dyDescent="0.2">
      <c r="C2500" s="1"/>
      <c r="D2500" s="1"/>
    </row>
    <row r="2501" spans="3:4" ht="14.1" customHeight="1" x14ac:dyDescent="0.2">
      <c r="C2501" s="1"/>
      <c r="D2501" s="1"/>
    </row>
    <row r="2502" spans="3:4" ht="14.1" customHeight="1" x14ac:dyDescent="0.2">
      <c r="C2502" s="1"/>
      <c r="D2502" s="1"/>
    </row>
    <row r="2503" spans="3:4" ht="14.1" customHeight="1" x14ac:dyDescent="0.2">
      <c r="C2503" s="1"/>
      <c r="D2503" s="1"/>
    </row>
    <row r="2504" spans="3:4" ht="14.1" customHeight="1" x14ac:dyDescent="0.2">
      <c r="C2504" s="1"/>
      <c r="D2504" s="1"/>
    </row>
    <row r="2505" spans="3:4" ht="14.1" customHeight="1" x14ac:dyDescent="0.2">
      <c r="C2505" s="1"/>
      <c r="D2505" s="1"/>
    </row>
    <row r="2506" spans="3:4" ht="14.1" customHeight="1" x14ac:dyDescent="0.2">
      <c r="C2506" s="1"/>
      <c r="D2506" s="1"/>
    </row>
    <row r="2507" spans="3:4" ht="14.1" customHeight="1" x14ac:dyDescent="0.2">
      <c r="C2507" s="1"/>
      <c r="D2507" s="1"/>
    </row>
    <row r="2508" spans="3:4" ht="14.1" customHeight="1" x14ac:dyDescent="0.2">
      <c r="C2508" s="1"/>
      <c r="D2508" s="1"/>
    </row>
    <row r="2509" spans="3:4" ht="14.1" customHeight="1" x14ac:dyDescent="0.2">
      <c r="C2509" s="1"/>
      <c r="D2509" s="1"/>
    </row>
    <row r="2510" spans="3:4" ht="14.1" customHeight="1" x14ac:dyDescent="0.2">
      <c r="C2510" s="1"/>
      <c r="D2510" s="1"/>
    </row>
    <row r="2511" spans="3:4" ht="14.1" customHeight="1" x14ac:dyDescent="0.2">
      <c r="C2511" s="1"/>
      <c r="D2511" s="1"/>
    </row>
    <row r="2512" spans="3:4" ht="14.1" customHeight="1" x14ac:dyDescent="0.2">
      <c r="C2512" s="1"/>
      <c r="D2512" s="1"/>
    </row>
    <row r="2513" spans="3:4" ht="14.1" customHeight="1" x14ac:dyDescent="0.2">
      <c r="C2513" s="1"/>
      <c r="D2513" s="1"/>
    </row>
    <row r="2514" spans="3:4" ht="14.1" customHeight="1" x14ac:dyDescent="0.2">
      <c r="C2514" s="1"/>
      <c r="D2514" s="1"/>
    </row>
    <row r="2515" spans="3:4" ht="14.1" customHeight="1" x14ac:dyDescent="0.2">
      <c r="C2515" s="1"/>
      <c r="D2515" s="1"/>
    </row>
    <row r="2516" spans="3:4" ht="14.1" customHeight="1" x14ac:dyDescent="0.2">
      <c r="C2516" s="1"/>
      <c r="D2516" s="1"/>
    </row>
    <row r="2517" spans="3:4" ht="14.1" customHeight="1" x14ac:dyDescent="0.2">
      <c r="C2517" s="1"/>
      <c r="D2517" s="1"/>
    </row>
    <row r="2518" spans="3:4" ht="14.1" customHeight="1" x14ac:dyDescent="0.2">
      <c r="C2518" s="1"/>
      <c r="D2518" s="1"/>
    </row>
    <row r="2519" spans="3:4" ht="14.1" customHeight="1" x14ac:dyDescent="0.2">
      <c r="C2519" s="1"/>
      <c r="D2519" s="1"/>
    </row>
    <row r="2520" spans="3:4" ht="14.1" customHeight="1" x14ac:dyDescent="0.2">
      <c r="C2520" s="1"/>
      <c r="D2520" s="1"/>
    </row>
    <row r="2521" spans="3:4" ht="14.1" customHeight="1" x14ac:dyDescent="0.2">
      <c r="C2521" s="1"/>
      <c r="D2521" s="1"/>
    </row>
    <row r="2522" spans="3:4" ht="14.1" customHeight="1" x14ac:dyDescent="0.2">
      <c r="C2522" s="1"/>
      <c r="D2522" s="1"/>
    </row>
    <row r="2523" spans="3:4" ht="14.1" customHeight="1" x14ac:dyDescent="0.2">
      <c r="C2523" s="1"/>
      <c r="D2523" s="1"/>
    </row>
    <row r="2524" spans="3:4" ht="14.1" customHeight="1" x14ac:dyDescent="0.2">
      <c r="C2524" s="1"/>
      <c r="D2524" s="1"/>
    </row>
    <row r="2525" spans="3:4" ht="14.1" customHeight="1" x14ac:dyDescent="0.2">
      <c r="C2525" s="1"/>
      <c r="D2525" s="1"/>
    </row>
    <row r="2526" spans="3:4" ht="14.1" customHeight="1" x14ac:dyDescent="0.2">
      <c r="C2526" s="1"/>
      <c r="D2526" s="1"/>
    </row>
    <row r="2527" spans="3:4" ht="14.1" customHeight="1" x14ac:dyDescent="0.2">
      <c r="C2527" s="1"/>
      <c r="D2527" s="1"/>
    </row>
    <row r="2528" spans="3:4" ht="14.1" customHeight="1" x14ac:dyDescent="0.2">
      <c r="C2528" s="1"/>
      <c r="D2528" s="1"/>
    </row>
    <row r="2529" spans="3:4" ht="14.1" customHeight="1" x14ac:dyDescent="0.2">
      <c r="C2529" s="1"/>
      <c r="D2529" s="1"/>
    </row>
    <row r="2530" spans="3:4" ht="14.1" customHeight="1" x14ac:dyDescent="0.2">
      <c r="C2530" s="1"/>
      <c r="D2530" s="1"/>
    </row>
    <row r="2531" spans="3:4" ht="14.1" customHeight="1" x14ac:dyDescent="0.2">
      <c r="C2531" s="1"/>
      <c r="D2531" s="1"/>
    </row>
    <row r="2532" spans="3:4" ht="14.1" customHeight="1" x14ac:dyDescent="0.2">
      <c r="C2532" s="1"/>
      <c r="D2532" s="1"/>
    </row>
    <row r="2533" spans="3:4" ht="14.1" customHeight="1" x14ac:dyDescent="0.2">
      <c r="C2533" s="1"/>
      <c r="D2533" s="1"/>
    </row>
    <row r="2534" spans="3:4" ht="14.1" customHeight="1" x14ac:dyDescent="0.2">
      <c r="C2534" s="1"/>
      <c r="D2534" s="1"/>
    </row>
    <row r="2535" spans="3:4" ht="14.1" customHeight="1" x14ac:dyDescent="0.2">
      <c r="C2535" s="1"/>
      <c r="D2535" s="1"/>
    </row>
    <row r="2536" spans="3:4" ht="14.1" customHeight="1" x14ac:dyDescent="0.2">
      <c r="C2536" s="1"/>
      <c r="D2536" s="1"/>
    </row>
    <row r="2537" spans="3:4" ht="14.1" customHeight="1" x14ac:dyDescent="0.2">
      <c r="C2537" s="1"/>
      <c r="D2537" s="1"/>
    </row>
    <row r="2538" spans="3:4" ht="14.1" customHeight="1" x14ac:dyDescent="0.2">
      <c r="C2538" s="1"/>
      <c r="D2538" s="1"/>
    </row>
    <row r="2539" spans="3:4" ht="14.1" customHeight="1" x14ac:dyDescent="0.2">
      <c r="C2539" s="1"/>
      <c r="D2539" s="1"/>
    </row>
    <row r="2540" spans="3:4" ht="14.1" customHeight="1" x14ac:dyDescent="0.2">
      <c r="C2540" s="1"/>
      <c r="D2540" s="1"/>
    </row>
    <row r="2541" spans="3:4" ht="14.1" customHeight="1" x14ac:dyDescent="0.2">
      <c r="C2541" s="1"/>
      <c r="D2541" s="1"/>
    </row>
    <row r="2542" spans="3:4" ht="14.1" customHeight="1" x14ac:dyDescent="0.2">
      <c r="C2542" s="1"/>
      <c r="D2542" s="1"/>
    </row>
    <row r="2543" spans="3:4" ht="14.1" customHeight="1" x14ac:dyDescent="0.2">
      <c r="C2543" s="1"/>
      <c r="D2543" s="1"/>
    </row>
    <row r="2544" spans="3:4" ht="14.1" customHeight="1" x14ac:dyDescent="0.2">
      <c r="C2544" s="1"/>
      <c r="D2544" s="1"/>
    </row>
    <row r="2545" spans="3:4" ht="14.1" customHeight="1" x14ac:dyDescent="0.2">
      <c r="C2545" s="1"/>
      <c r="D2545" s="1"/>
    </row>
    <row r="2546" spans="3:4" ht="14.1" customHeight="1" x14ac:dyDescent="0.2">
      <c r="C2546" s="1"/>
      <c r="D2546" s="1"/>
    </row>
    <row r="2547" spans="3:4" ht="14.1" customHeight="1" x14ac:dyDescent="0.2">
      <c r="C2547" s="1"/>
      <c r="D2547" s="1"/>
    </row>
    <row r="2548" spans="3:4" ht="14.1" customHeight="1" x14ac:dyDescent="0.2">
      <c r="C2548" s="1"/>
      <c r="D2548" s="1"/>
    </row>
    <row r="2549" spans="3:4" ht="14.1" customHeight="1" x14ac:dyDescent="0.2">
      <c r="C2549" s="1"/>
      <c r="D2549" s="1"/>
    </row>
    <row r="2550" spans="3:4" ht="14.1" customHeight="1" x14ac:dyDescent="0.2">
      <c r="C2550" s="1"/>
      <c r="D2550" s="1"/>
    </row>
    <row r="2551" spans="3:4" ht="14.1" customHeight="1" x14ac:dyDescent="0.2">
      <c r="C2551" s="1"/>
      <c r="D2551" s="1"/>
    </row>
    <row r="2552" spans="3:4" ht="14.1" customHeight="1" x14ac:dyDescent="0.2">
      <c r="C2552" s="1"/>
      <c r="D2552" s="1"/>
    </row>
    <row r="2553" spans="3:4" ht="14.1" customHeight="1" x14ac:dyDescent="0.2">
      <c r="C2553" s="1"/>
      <c r="D2553" s="1"/>
    </row>
    <row r="2554" spans="3:4" ht="14.1" customHeight="1" x14ac:dyDescent="0.2">
      <c r="C2554" s="1"/>
      <c r="D2554" s="1"/>
    </row>
    <row r="2555" spans="3:4" ht="14.1" customHeight="1" x14ac:dyDescent="0.2">
      <c r="C2555" s="1"/>
      <c r="D2555" s="1"/>
    </row>
    <row r="2556" spans="3:4" ht="14.1" customHeight="1" x14ac:dyDescent="0.2">
      <c r="C2556" s="1"/>
      <c r="D2556" s="1"/>
    </row>
    <row r="2557" spans="3:4" ht="14.1" customHeight="1" x14ac:dyDescent="0.2">
      <c r="C2557" s="1"/>
      <c r="D2557" s="1"/>
    </row>
    <row r="2558" spans="3:4" ht="14.1" customHeight="1" x14ac:dyDescent="0.2">
      <c r="C2558" s="1"/>
      <c r="D2558" s="1"/>
    </row>
    <row r="2559" spans="3:4" ht="14.1" customHeight="1" x14ac:dyDescent="0.2">
      <c r="C2559" s="1"/>
      <c r="D2559" s="1"/>
    </row>
    <row r="2560" spans="3:4" ht="14.1" customHeight="1" x14ac:dyDescent="0.2">
      <c r="C2560" s="1"/>
      <c r="D2560" s="1"/>
    </row>
    <row r="2561" spans="3:4" ht="14.1" customHeight="1" x14ac:dyDescent="0.2">
      <c r="C2561" s="1"/>
      <c r="D2561" s="1"/>
    </row>
    <row r="2562" spans="3:4" ht="14.1" customHeight="1" x14ac:dyDescent="0.2">
      <c r="C2562" s="1"/>
      <c r="D2562" s="1"/>
    </row>
    <row r="2563" spans="3:4" ht="14.1" customHeight="1" x14ac:dyDescent="0.2">
      <c r="C2563" s="1"/>
      <c r="D2563" s="1"/>
    </row>
    <row r="2564" spans="3:4" ht="14.1" customHeight="1" x14ac:dyDescent="0.2">
      <c r="C2564" s="1"/>
      <c r="D2564" s="1"/>
    </row>
    <row r="2565" spans="3:4" ht="14.1" customHeight="1" x14ac:dyDescent="0.2">
      <c r="C2565" s="1"/>
      <c r="D2565" s="1"/>
    </row>
    <row r="2566" spans="3:4" ht="14.1" customHeight="1" x14ac:dyDescent="0.2">
      <c r="C2566" s="1"/>
      <c r="D2566" s="1"/>
    </row>
    <row r="2567" spans="3:4" ht="14.1" customHeight="1" x14ac:dyDescent="0.2">
      <c r="C2567" s="1"/>
      <c r="D2567" s="1"/>
    </row>
    <row r="2568" spans="3:4" ht="14.1" customHeight="1" x14ac:dyDescent="0.2">
      <c r="C2568" s="1"/>
      <c r="D2568" s="1"/>
    </row>
    <row r="2569" spans="3:4" ht="14.1" customHeight="1" x14ac:dyDescent="0.2">
      <c r="C2569" s="1"/>
      <c r="D2569" s="1"/>
    </row>
    <row r="2570" spans="3:4" ht="14.1" customHeight="1" x14ac:dyDescent="0.2">
      <c r="C2570" s="1"/>
      <c r="D2570" s="1"/>
    </row>
    <row r="2571" spans="3:4" ht="14.1" customHeight="1" x14ac:dyDescent="0.2">
      <c r="C2571" s="1"/>
      <c r="D2571" s="1"/>
    </row>
    <row r="2572" spans="3:4" ht="14.1" customHeight="1" x14ac:dyDescent="0.2">
      <c r="C2572" s="1"/>
      <c r="D2572" s="1"/>
    </row>
    <row r="2573" spans="3:4" ht="14.1" customHeight="1" x14ac:dyDescent="0.2">
      <c r="C2573" s="1"/>
      <c r="D2573" s="1"/>
    </row>
    <row r="2574" spans="3:4" ht="14.1" customHeight="1" x14ac:dyDescent="0.2">
      <c r="C2574" s="1"/>
      <c r="D2574" s="1"/>
    </row>
    <row r="2575" spans="3:4" ht="14.1" customHeight="1" x14ac:dyDescent="0.2">
      <c r="C2575" s="1"/>
      <c r="D2575" s="1"/>
    </row>
    <row r="2576" spans="3:4" ht="14.1" customHeight="1" x14ac:dyDescent="0.2">
      <c r="C2576" s="1"/>
      <c r="D2576" s="1"/>
    </row>
    <row r="2577" spans="3:4" ht="14.1" customHeight="1" x14ac:dyDescent="0.2">
      <c r="C2577" s="1"/>
      <c r="D2577" s="1"/>
    </row>
    <row r="2578" spans="3:4" ht="14.1" customHeight="1" x14ac:dyDescent="0.2">
      <c r="C2578" s="1"/>
      <c r="D2578" s="1"/>
    </row>
    <row r="2579" spans="3:4" ht="14.1" customHeight="1" x14ac:dyDescent="0.2">
      <c r="C2579" s="1"/>
      <c r="D2579" s="1"/>
    </row>
    <row r="2580" spans="3:4" ht="14.1" customHeight="1" x14ac:dyDescent="0.2">
      <c r="C2580" s="1"/>
      <c r="D2580" s="1"/>
    </row>
    <row r="2581" spans="3:4" ht="14.1" customHeight="1" x14ac:dyDescent="0.2">
      <c r="C2581" s="1"/>
      <c r="D2581" s="1"/>
    </row>
    <row r="2582" spans="3:4" ht="14.1" customHeight="1" x14ac:dyDescent="0.2">
      <c r="C2582" s="1"/>
      <c r="D2582" s="1"/>
    </row>
    <row r="2583" spans="3:4" ht="14.1" customHeight="1" x14ac:dyDescent="0.2">
      <c r="C2583" s="1"/>
      <c r="D2583" s="1"/>
    </row>
    <row r="2584" spans="3:4" ht="14.1" customHeight="1" x14ac:dyDescent="0.2">
      <c r="C2584" s="1"/>
      <c r="D2584" s="1"/>
    </row>
    <row r="2585" spans="3:4" ht="14.1" customHeight="1" x14ac:dyDescent="0.2">
      <c r="C2585" s="1"/>
      <c r="D2585" s="1"/>
    </row>
    <row r="2586" spans="3:4" ht="14.1" customHeight="1" x14ac:dyDescent="0.2">
      <c r="C2586" s="1"/>
      <c r="D2586" s="1"/>
    </row>
    <row r="2587" spans="3:4" ht="14.1" customHeight="1" x14ac:dyDescent="0.2">
      <c r="C2587" s="1"/>
      <c r="D2587" s="1"/>
    </row>
    <row r="2588" spans="3:4" ht="14.1" customHeight="1" x14ac:dyDescent="0.2">
      <c r="C2588" s="1"/>
      <c r="D2588" s="1"/>
    </row>
    <row r="2589" spans="3:4" ht="14.1" customHeight="1" x14ac:dyDescent="0.2">
      <c r="C2589" s="1"/>
      <c r="D2589" s="1"/>
    </row>
    <row r="2590" spans="3:4" ht="14.1" customHeight="1" x14ac:dyDescent="0.2">
      <c r="C2590" s="1"/>
      <c r="D2590" s="1"/>
    </row>
    <row r="2591" spans="3:4" ht="14.1" customHeight="1" x14ac:dyDescent="0.2">
      <c r="C2591" s="1"/>
      <c r="D2591" s="1"/>
    </row>
    <row r="2592" spans="3:4" ht="14.1" customHeight="1" x14ac:dyDescent="0.2">
      <c r="C2592" s="1"/>
      <c r="D2592" s="1"/>
    </row>
    <row r="2593" spans="3:4" ht="14.1" customHeight="1" x14ac:dyDescent="0.2">
      <c r="C2593" s="1"/>
      <c r="D2593" s="1"/>
    </row>
    <row r="2594" spans="3:4" ht="14.1" customHeight="1" x14ac:dyDescent="0.2">
      <c r="C2594" s="1"/>
      <c r="D2594" s="1"/>
    </row>
    <row r="2595" spans="3:4" ht="14.1" customHeight="1" x14ac:dyDescent="0.2">
      <c r="C2595" s="1"/>
      <c r="D2595" s="1"/>
    </row>
    <row r="2596" spans="3:4" ht="14.1" customHeight="1" x14ac:dyDescent="0.2">
      <c r="C2596" s="1"/>
      <c r="D2596" s="1"/>
    </row>
    <row r="2597" spans="3:4" ht="14.1" customHeight="1" x14ac:dyDescent="0.2">
      <c r="C2597" s="1"/>
      <c r="D2597" s="1"/>
    </row>
    <row r="2598" spans="3:4" ht="14.1" customHeight="1" x14ac:dyDescent="0.2">
      <c r="C2598" s="1"/>
      <c r="D2598" s="1"/>
    </row>
    <row r="2599" spans="3:4" ht="14.1" customHeight="1" x14ac:dyDescent="0.2">
      <c r="C2599" s="1"/>
      <c r="D2599" s="1"/>
    </row>
    <row r="2600" spans="3:4" ht="14.1" customHeight="1" x14ac:dyDescent="0.2">
      <c r="C2600" s="1"/>
      <c r="D2600" s="1"/>
    </row>
    <row r="2601" spans="3:4" ht="14.1" customHeight="1" x14ac:dyDescent="0.2">
      <c r="C2601" s="1"/>
      <c r="D2601" s="1"/>
    </row>
    <row r="2602" spans="3:4" ht="14.1" customHeight="1" x14ac:dyDescent="0.2">
      <c r="C2602" s="1"/>
      <c r="D2602" s="1"/>
    </row>
    <row r="2603" spans="3:4" ht="14.1" customHeight="1" x14ac:dyDescent="0.2">
      <c r="C2603" s="1"/>
      <c r="D2603" s="1"/>
    </row>
    <row r="2604" spans="3:4" ht="14.1" customHeight="1" x14ac:dyDescent="0.2">
      <c r="C2604" s="1"/>
      <c r="D2604" s="1"/>
    </row>
    <row r="2605" spans="3:4" ht="14.1" customHeight="1" x14ac:dyDescent="0.2">
      <c r="C2605" s="1"/>
      <c r="D2605" s="1"/>
    </row>
    <row r="2606" spans="3:4" ht="14.1" customHeight="1" x14ac:dyDescent="0.2">
      <c r="C2606" s="1"/>
      <c r="D2606" s="1"/>
    </row>
    <row r="2607" spans="3:4" ht="14.1" customHeight="1" x14ac:dyDescent="0.2">
      <c r="C2607" s="1"/>
      <c r="D2607" s="1"/>
    </row>
    <row r="2608" spans="3:4" ht="14.1" customHeight="1" x14ac:dyDescent="0.2">
      <c r="C2608" s="1"/>
      <c r="D2608" s="1"/>
    </row>
    <row r="2609" spans="3:4" ht="14.1" customHeight="1" x14ac:dyDescent="0.2">
      <c r="C2609" s="1"/>
      <c r="D2609" s="1"/>
    </row>
    <row r="2610" spans="3:4" ht="14.1" customHeight="1" x14ac:dyDescent="0.2">
      <c r="C2610" s="1"/>
      <c r="D2610" s="1"/>
    </row>
    <row r="2611" spans="3:4" ht="14.1" customHeight="1" x14ac:dyDescent="0.2">
      <c r="C2611" s="1"/>
      <c r="D2611" s="1"/>
    </row>
    <row r="2612" spans="3:4" ht="14.1" customHeight="1" x14ac:dyDescent="0.2">
      <c r="C2612" s="1"/>
      <c r="D2612" s="1"/>
    </row>
    <row r="2613" spans="3:4" ht="14.1" customHeight="1" x14ac:dyDescent="0.2">
      <c r="C2613" s="1"/>
      <c r="D2613" s="1"/>
    </row>
    <row r="2614" spans="3:4" ht="14.1" customHeight="1" x14ac:dyDescent="0.2">
      <c r="C2614" s="1"/>
      <c r="D2614" s="1"/>
    </row>
    <row r="2615" spans="3:4" ht="14.1" customHeight="1" x14ac:dyDescent="0.2">
      <c r="C2615" s="1"/>
      <c r="D2615" s="1"/>
    </row>
    <row r="2616" spans="3:4" ht="14.1" customHeight="1" x14ac:dyDescent="0.2">
      <c r="C2616" s="1"/>
      <c r="D2616" s="1"/>
    </row>
    <row r="2617" spans="3:4" ht="14.1" customHeight="1" x14ac:dyDescent="0.2">
      <c r="C2617" s="1"/>
      <c r="D2617" s="1"/>
    </row>
    <row r="2618" spans="3:4" ht="14.1" customHeight="1" x14ac:dyDescent="0.2">
      <c r="C2618" s="1"/>
      <c r="D2618" s="1"/>
    </row>
    <row r="2619" spans="3:4" ht="14.1" customHeight="1" x14ac:dyDescent="0.2">
      <c r="C2619" s="1"/>
      <c r="D2619" s="1"/>
    </row>
    <row r="2620" spans="3:4" ht="14.1" customHeight="1" x14ac:dyDescent="0.2">
      <c r="C2620" s="1"/>
      <c r="D2620" s="1"/>
    </row>
    <row r="2621" spans="3:4" ht="14.1" customHeight="1" x14ac:dyDescent="0.2">
      <c r="C2621" s="1"/>
      <c r="D2621" s="1"/>
    </row>
    <row r="2622" spans="3:4" ht="14.1" customHeight="1" x14ac:dyDescent="0.2">
      <c r="C2622" s="1"/>
      <c r="D2622" s="1"/>
    </row>
    <row r="2623" spans="3:4" ht="14.1" customHeight="1" x14ac:dyDescent="0.2">
      <c r="C2623" s="1"/>
      <c r="D2623" s="1"/>
    </row>
    <row r="2624" spans="3:4" ht="14.1" customHeight="1" x14ac:dyDescent="0.2">
      <c r="C2624" s="1"/>
      <c r="D2624" s="1"/>
    </row>
    <row r="2625" spans="3:4" ht="14.1" customHeight="1" x14ac:dyDescent="0.2">
      <c r="C2625" s="1"/>
      <c r="D2625" s="1"/>
    </row>
    <row r="2626" spans="3:4" ht="14.1" customHeight="1" x14ac:dyDescent="0.2">
      <c r="C2626" s="1"/>
      <c r="D2626" s="1"/>
    </row>
    <row r="2627" spans="3:4" ht="14.1" customHeight="1" x14ac:dyDescent="0.2">
      <c r="C2627" s="1"/>
      <c r="D2627" s="1"/>
    </row>
    <row r="2628" spans="3:4" ht="14.1" customHeight="1" x14ac:dyDescent="0.2">
      <c r="C2628" s="1"/>
      <c r="D2628" s="1"/>
    </row>
    <row r="2629" spans="3:4" ht="14.1" customHeight="1" x14ac:dyDescent="0.2">
      <c r="C2629" s="1"/>
      <c r="D2629" s="1"/>
    </row>
    <row r="2630" spans="3:4" ht="14.1" customHeight="1" x14ac:dyDescent="0.2">
      <c r="C2630" s="1"/>
      <c r="D2630" s="1"/>
    </row>
    <row r="2631" spans="3:4" ht="14.1" customHeight="1" x14ac:dyDescent="0.2">
      <c r="C2631" s="1"/>
      <c r="D2631" s="1"/>
    </row>
    <row r="2632" spans="3:4" ht="14.1" customHeight="1" x14ac:dyDescent="0.2">
      <c r="C2632" s="1"/>
      <c r="D2632" s="1"/>
    </row>
    <row r="2633" spans="3:4" ht="14.1" customHeight="1" x14ac:dyDescent="0.2">
      <c r="C2633" s="1"/>
      <c r="D2633" s="1"/>
    </row>
    <row r="2634" spans="3:4" ht="14.1" customHeight="1" x14ac:dyDescent="0.2">
      <c r="C2634" s="1"/>
      <c r="D2634" s="1"/>
    </row>
    <row r="2635" spans="3:4" ht="14.1" customHeight="1" x14ac:dyDescent="0.2">
      <c r="C2635" s="1"/>
      <c r="D2635" s="1"/>
    </row>
    <row r="2636" spans="3:4" ht="14.1" customHeight="1" x14ac:dyDescent="0.2">
      <c r="C2636" s="1"/>
      <c r="D2636" s="1"/>
    </row>
    <row r="2637" spans="3:4" ht="14.1" customHeight="1" x14ac:dyDescent="0.2">
      <c r="C2637" s="1"/>
      <c r="D2637" s="1"/>
    </row>
    <row r="2638" spans="3:4" ht="14.1" customHeight="1" x14ac:dyDescent="0.2">
      <c r="C2638" s="1"/>
      <c r="D2638" s="1"/>
    </row>
    <row r="2639" spans="3:4" ht="14.1" customHeight="1" x14ac:dyDescent="0.2">
      <c r="C2639" s="1"/>
      <c r="D2639" s="1"/>
    </row>
    <row r="2640" spans="3:4" ht="14.1" customHeight="1" x14ac:dyDescent="0.2">
      <c r="C2640" s="1"/>
      <c r="D2640" s="1"/>
    </row>
    <row r="2641" spans="3:4" ht="14.1" customHeight="1" x14ac:dyDescent="0.2">
      <c r="C2641" s="1"/>
      <c r="D2641" s="1"/>
    </row>
    <row r="2642" spans="3:4" ht="14.1" customHeight="1" x14ac:dyDescent="0.2">
      <c r="C2642" s="1"/>
      <c r="D2642" s="1"/>
    </row>
    <row r="2643" spans="3:4" ht="14.1" customHeight="1" x14ac:dyDescent="0.2">
      <c r="C2643" s="1"/>
      <c r="D2643" s="1"/>
    </row>
    <row r="2644" spans="3:4" ht="14.1" customHeight="1" x14ac:dyDescent="0.2">
      <c r="C2644" s="1"/>
      <c r="D2644" s="1"/>
    </row>
    <row r="2645" spans="3:4" ht="14.1" customHeight="1" x14ac:dyDescent="0.2">
      <c r="C2645" s="1"/>
      <c r="D2645" s="1"/>
    </row>
    <row r="2646" spans="3:4" ht="14.1" customHeight="1" x14ac:dyDescent="0.2">
      <c r="C2646" s="1"/>
      <c r="D2646" s="1"/>
    </row>
    <row r="2647" spans="3:4" ht="14.1" customHeight="1" x14ac:dyDescent="0.2">
      <c r="C2647" s="1"/>
      <c r="D2647" s="1"/>
    </row>
    <row r="2648" spans="3:4" ht="14.1" customHeight="1" x14ac:dyDescent="0.2">
      <c r="C2648" s="1"/>
      <c r="D2648" s="1"/>
    </row>
    <row r="2649" spans="3:4" ht="14.1" customHeight="1" x14ac:dyDescent="0.2">
      <c r="C2649" s="1"/>
      <c r="D2649" s="1"/>
    </row>
    <row r="2650" spans="3:4" ht="14.1" customHeight="1" x14ac:dyDescent="0.2">
      <c r="C2650" s="1"/>
      <c r="D2650" s="1"/>
    </row>
    <row r="2651" spans="3:4" ht="14.1" customHeight="1" x14ac:dyDescent="0.2">
      <c r="C2651" s="1"/>
      <c r="D2651" s="1"/>
    </row>
    <row r="2652" spans="3:4" ht="14.1" customHeight="1" x14ac:dyDescent="0.2">
      <c r="C2652" s="1"/>
      <c r="D2652" s="1"/>
    </row>
    <row r="2653" spans="3:4" ht="14.1" customHeight="1" x14ac:dyDescent="0.2">
      <c r="C2653" s="1"/>
      <c r="D2653" s="1"/>
    </row>
    <row r="2654" spans="3:4" ht="14.1" customHeight="1" x14ac:dyDescent="0.2">
      <c r="C2654" s="1"/>
      <c r="D2654" s="1"/>
    </row>
    <row r="2655" spans="3:4" ht="14.1" customHeight="1" x14ac:dyDescent="0.2">
      <c r="C2655" s="1"/>
      <c r="D2655" s="1"/>
    </row>
    <row r="2656" spans="3:4" ht="14.1" customHeight="1" x14ac:dyDescent="0.2">
      <c r="C2656" s="1"/>
      <c r="D2656" s="1"/>
    </row>
    <row r="2657" spans="3:4" ht="14.1" customHeight="1" x14ac:dyDescent="0.2">
      <c r="C2657" s="1"/>
      <c r="D2657" s="1"/>
    </row>
    <row r="2658" spans="3:4" ht="14.1" customHeight="1" x14ac:dyDescent="0.2">
      <c r="C2658" s="1"/>
      <c r="D2658" s="1"/>
    </row>
    <row r="2659" spans="3:4" ht="14.1" customHeight="1" x14ac:dyDescent="0.2">
      <c r="C2659" s="1"/>
      <c r="D2659" s="1"/>
    </row>
    <row r="2660" spans="3:4" ht="14.1" customHeight="1" x14ac:dyDescent="0.2">
      <c r="C2660" s="1"/>
      <c r="D2660" s="1"/>
    </row>
    <row r="2661" spans="3:4" ht="14.1" customHeight="1" x14ac:dyDescent="0.2">
      <c r="C2661" s="1"/>
      <c r="D2661" s="1"/>
    </row>
    <row r="2662" spans="3:4" ht="14.1" customHeight="1" x14ac:dyDescent="0.2">
      <c r="C2662" s="1"/>
      <c r="D2662" s="1"/>
    </row>
    <row r="2663" spans="3:4" ht="14.1" customHeight="1" x14ac:dyDescent="0.2">
      <c r="C2663" s="1"/>
      <c r="D2663" s="1"/>
    </row>
    <row r="2664" spans="3:4" ht="14.1" customHeight="1" x14ac:dyDescent="0.2">
      <c r="C2664" s="1"/>
      <c r="D2664" s="1"/>
    </row>
    <row r="2665" spans="3:4" ht="14.1" customHeight="1" x14ac:dyDescent="0.2">
      <c r="C2665" s="1"/>
      <c r="D2665" s="1"/>
    </row>
    <row r="2666" spans="3:4" ht="14.1" customHeight="1" x14ac:dyDescent="0.2">
      <c r="C2666" s="1"/>
      <c r="D2666" s="1"/>
    </row>
    <row r="2667" spans="3:4" ht="14.1" customHeight="1" x14ac:dyDescent="0.2">
      <c r="C2667" s="1"/>
      <c r="D2667" s="1"/>
    </row>
    <row r="2668" spans="3:4" ht="14.1" customHeight="1" x14ac:dyDescent="0.2">
      <c r="C2668" s="1"/>
      <c r="D2668" s="1"/>
    </row>
    <row r="2669" spans="3:4" ht="14.1" customHeight="1" x14ac:dyDescent="0.2">
      <c r="C2669" s="1"/>
      <c r="D2669" s="1"/>
    </row>
    <row r="2670" spans="3:4" ht="14.1" customHeight="1" x14ac:dyDescent="0.2">
      <c r="C2670" s="1"/>
      <c r="D2670" s="1"/>
    </row>
    <row r="2671" spans="3:4" ht="14.1" customHeight="1" x14ac:dyDescent="0.2">
      <c r="C2671" s="1"/>
      <c r="D2671" s="1"/>
    </row>
    <row r="2672" spans="3:4" ht="14.1" customHeight="1" x14ac:dyDescent="0.2">
      <c r="C2672" s="1"/>
      <c r="D2672" s="1"/>
    </row>
    <row r="2673" spans="3:4" ht="14.1" customHeight="1" x14ac:dyDescent="0.2">
      <c r="C2673" s="1"/>
      <c r="D2673" s="1"/>
    </row>
    <row r="2674" spans="3:4" ht="14.1" customHeight="1" x14ac:dyDescent="0.2">
      <c r="C2674" s="1"/>
      <c r="D2674" s="1"/>
    </row>
    <row r="2675" spans="3:4" ht="14.1" customHeight="1" x14ac:dyDescent="0.2">
      <c r="C2675" s="1"/>
      <c r="D2675" s="1"/>
    </row>
    <row r="2676" spans="3:4" ht="14.1" customHeight="1" x14ac:dyDescent="0.2">
      <c r="C2676" s="1"/>
      <c r="D2676" s="1"/>
    </row>
    <row r="2677" spans="3:4" ht="14.1" customHeight="1" x14ac:dyDescent="0.2">
      <c r="C2677" s="1"/>
      <c r="D2677" s="1"/>
    </row>
    <row r="2678" spans="3:4" ht="14.1" customHeight="1" x14ac:dyDescent="0.2">
      <c r="C2678" s="1"/>
      <c r="D2678" s="1"/>
    </row>
    <row r="2679" spans="3:4" ht="14.1" customHeight="1" x14ac:dyDescent="0.2">
      <c r="C2679" s="1"/>
      <c r="D2679" s="1"/>
    </row>
    <row r="2680" spans="3:4" ht="14.1" customHeight="1" x14ac:dyDescent="0.2">
      <c r="C2680" s="1"/>
      <c r="D2680" s="1"/>
    </row>
    <row r="2681" spans="3:4" ht="14.1" customHeight="1" x14ac:dyDescent="0.2">
      <c r="C2681" s="1"/>
      <c r="D2681" s="1"/>
    </row>
    <row r="2682" spans="3:4" ht="14.1" customHeight="1" x14ac:dyDescent="0.2">
      <c r="C2682" s="1"/>
      <c r="D2682" s="1"/>
    </row>
    <row r="2683" spans="3:4" ht="14.1" customHeight="1" x14ac:dyDescent="0.2">
      <c r="C2683" s="1"/>
      <c r="D2683" s="1"/>
    </row>
    <row r="2684" spans="3:4" ht="14.1" customHeight="1" x14ac:dyDescent="0.2">
      <c r="C2684" s="1"/>
      <c r="D2684" s="1"/>
    </row>
    <row r="2685" spans="3:4" ht="14.1" customHeight="1" x14ac:dyDescent="0.2">
      <c r="C2685" s="1"/>
      <c r="D2685" s="1"/>
    </row>
    <row r="2686" spans="3:4" ht="14.1" customHeight="1" x14ac:dyDescent="0.2">
      <c r="C2686" s="1"/>
      <c r="D2686" s="1"/>
    </row>
    <row r="2687" spans="3:4" ht="14.1" customHeight="1" x14ac:dyDescent="0.2">
      <c r="C2687" s="1"/>
      <c r="D2687" s="1"/>
    </row>
    <row r="2688" spans="3:4" ht="14.1" customHeight="1" x14ac:dyDescent="0.2">
      <c r="C2688" s="1"/>
      <c r="D2688" s="1"/>
    </row>
    <row r="2689" spans="3:4" ht="14.1" customHeight="1" x14ac:dyDescent="0.2">
      <c r="C2689" s="1"/>
      <c r="D2689" s="1"/>
    </row>
    <row r="2690" spans="3:4" ht="14.1" customHeight="1" x14ac:dyDescent="0.2">
      <c r="C2690" s="1"/>
      <c r="D2690" s="1"/>
    </row>
    <row r="2691" spans="3:4" ht="14.1" customHeight="1" x14ac:dyDescent="0.2">
      <c r="C2691" s="1"/>
      <c r="D2691" s="1"/>
    </row>
    <row r="2692" spans="3:4" ht="14.1" customHeight="1" x14ac:dyDescent="0.2">
      <c r="C2692" s="1"/>
      <c r="D2692" s="1"/>
    </row>
    <row r="2693" spans="3:4" ht="14.1" customHeight="1" x14ac:dyDescent="0.2">
      <c r="C2693" s="1"/>
      <c r="D2693" s="1"/>
    </row>
    <row r="2694" spans="3:4" ht="14.1" customHeight="1" x14ac:dyDescent="0.2">
      <c r="C2694" s="1"/>
      <c r="D2694" s="1"/>
    </row>
    <row r="2695" spans="3:4" ht="14.1" customHeight="1" x14ac:dyDescent="0.2">
      <c r="C2695" s="1"/>
      <c r="D2695" s="1"/>
    </row>
    <row r="2696" spans="3:4" ht="14.1" customHeight="1" x14ac:dyDescent="0.2">
      <c r="C2696" s="1"/>
      <c r="D2696" s="1"/>
    </row>
    <row r="2697" spans="3:4" ht="14.1" customHeight="1" x14ac:dyDescent="0.2">
      <c r="C2697" s="1"/>
      <c r="D2697" s="1"/>
    </row>
    <row r="2698" spans="3:4" ht="14.1" customHeight="1" x14ac:dyDescent="0.2">
      <c r="C2698" s="1"/>
      <c r="D2698" s="1"/>
    </row>
    <row r="2699" spans="3:4" ht="14.1" customHeight="1" x14ac:dyDescent="0.2">
      <c r="C2699" s="1"/>
      <c r="D2699" s="1"/>
    </row>
    <row r="2700" spans="3:4" ht="14.1" customHeight="1" x14ac:dyDescent="0.2">
      <c r="C2700" s="1"/>
      <c r="D2700" s="1"/>
    </row>
    <row r="2701" spans="3:4" ht="14.1" customHeight="1" x14ac:dyDescent="0.2">
      <c r="C2701" s="1"/>
      <c r="D2701" s="1"/>
    </row>
    <row r="2702" spans="3:4" ht="14.1" customHeight="1" x14ac:dyDescent="0.2">
      <c r="C2702" s="1"/>
      <c r="D2702" s="1"/>
    </row>
    <row r="2703" spans="3:4" ht="14.1" customHeight="1" x14ac:dyDescent="0.2">
      <c r="C2703" s="1"/>
      <c r="D2703" s="1"/>
    </row>
    <row r="2704" spans="3:4" ht="14.1" customHeight="1" x14ac:dyDescent="0.2">
      <c r="C2704" s="1"/>
      <c r="D2704" s="1"/>
    </row>
    <row r="2705" spans="3:4" ht="14.1" customHeight="1" x14ac:dyDescent="0.2">
      <c r="C2705" s="1"/>
      <c r="D2705" s="1"/>
    </row>
    <row r="2706" spans="3:4" ht="14.1" customHeight="1" x14ac:dyDescent="0.2">
      <c r="C2706" s="1"/>
      <c r="D2706" s="1"/>
    </row>
    <row r="2707" spans="3:4" ht="14.1" customHeight="1" x14ac:dyDescent="0.2">
      <c r="C2707" s="1"/>
      <c r="D2707" s="1"/>
    </row>
    <row r="2708" spans="3:4" ht="14.1" customHeight="1" x14ac:dyDescent="0.2">
      <c r="C2708" s="1"/>
      <c r="D2708" s="1"/>
    </row>
    <row r="2709" spans="3:4" ht="14.1" customHeight="1" x14ac:dyDescent="0.2">
      <c r="C2709" s="1"/>
      <c r="D2709" s="1"/>
    </row>
    <row r="2710" spans="3:4" ht="14.1" customHeight="1" x14ac:dyDescent="0.2">
      <c r="C2710" s="1"/>
      <c r="D2710" s="1"/>
    </row>
    <row r="2711" spans="3:4" ht="14.1" customHeight="1" x14ac:dyDescent="0.2">
      <c r="C2711" s="1"/>
      <c r="D2711" s="1"/>
    </row>
    <row r="2712" spans="3:4" ht="14.1" customHeight="1" x14ac:dyDescent="0.2">
      <c r="C2712" s="1"/>
      <c r="D2712" s="1"/>
    </row>
    <row r="2713" spans="3:4" ht="14.1" customHeight="1" x14ac:dyDescent="0.2">
      <c r="C2713" s="1"/>
      <c r="D2713" s="1"/>
    </row>
    <row r="2714" spans="3:4" ht="14.1" customHeight="1" x14ac:dyDescent="0.2">
      <c r="C2714" s="1"/>
      <c r="D2714" s="1"/>
    </row>
    <row r="2715" spans="3:4" ht="14.1" customHeight="1" x14ac:dyDescent="0.2">
      <c r="C2715" s="1"/>
      <c r="D2715" s="1"/>
    </row>
    <row r="2716" spans="3:4" ht="14.1" customHeight="1" x14ac:dyDescent="0.2">
      <c r="C2716" s="1"/>
      <c r="D2716" s="1"/>
    </row>
    <row r="2717" spans="3:4" ht="14.1" customHeight="1" x14ac:dyDescent="0.2">
      <c r="C2717" s="1"/>
      <c r="D2717" s="1"/>
    </row>
    <row r="2718" spans="3:4" ht="14.1" customHeight="1" x14ac:dyDescent="0.2">
      <c r="C2718" s="1"/>
      <c r="D2718" s="1"/>
    </row>
    <row r="2719" spans="3:4" ht="14.1" customHeight="1" x14ac:dyDescent="0.2">
      <c r="C2719" s="1"/>
      <c r="D2719" s="1"/>
    </row>
    <row r="2720" spans="3:4" ht="14.1" customHeight="1" x14ac:dyDescent="0.2">
      <c r="C2720" s="1"/>
      <c r="D2720" s="1"/>
    </row>
    <row r="2721" spans="3:4" ht="14.1" customHeight="1" x14ac:dyDescent="0.2">
      <c r="C2721" s="1"/>
      <c r="D2721" s="1"/>
    </row>
    <row r="2722" spans="3:4" ht="14.1" customHeight="1" x14ac:dyDescent="0.2">
      <c r="C2722" s="1"/>
      <c r="D2722" s="1"/>
    </row>
    <row r="2723" spans="3:4" ht="14.1" customHeight="1" x14ac:dyDescent="0.2">
      <c r="C2723" s="1"/>
      <c r="D2723" s="1"/>
    </row>
    <row r="2724" spans="3:4" ht="14.1" customHeight="1" x14ac:dyDescent="0.2">
      <c r="C2724" s="1"/>
      <c r="D2724" s="1"/>
    </row>
    <row r="2725" spans="3:4" ht="14.1" customHeight="1" x14ac:dyDescent="0.2">
      <c r="C2725" s="1"/>
      <c r="D2725" s="1"/>
    </row>
    <row r="2726" spans="3:4" ht="14.1" customHeight="1" x14ac:dyDescent="0.2">
      <c r="C2726" s="1"/>
      <c r="D2726" s="1"/>
    </row>
    <row r="2727" spans="3:4" ht="14.1" customHeight="1" x14ac:dyDescent="0.2">
      <c r="C2727" s="1"/>
      <c r="D2727" s="1"/>
    </row>
    <row r="2728" spans="3:4" ht="14.1" customHeight="1" x14ac:dyDescent="0.2">
      <c r="C2728" s="1"/>
      <c r="D2728" s="1"/>
    </row>
    <row r="2729" spans="3:4" ht="14.1" customHeight="1" x14ac:dyDescent="0.2">
      <c r="C2729" s="1"/>
      <c r="D2729" s="1"/>
    </row>
    <row r="2730" spans="3:4" ht="14.1" customHeight="1" x14ac:dyDescent="0.2">
      <c r="C2730" s="1"/>
      <c r="D2730" s="1"/>
    </row>
    <row r="2731" spans="3:4" ht="14.1" customHeight="1" x14ac:dyDescent="0.2">
      <c r="C2731" s="1"/>
      <c r="D2731" s="1"/>
    </row>
    <row r="2732" spans="3:4" ht="14.1" customHeight="1" x14ac:dyDescent="0.2">
      <c r="C2732" s="1"/>
      <c r="D2732" s="1"/>
    </row>
    <row r="2733" spans="3:4" ht="14.1" customHeight="1" x14ac:dyDescent="0.2">
      <c r="C2733" s="1"/>
      <c r="D2733" s="1"/>
    </row>
    <row r="2734" spans="3:4" ht="14.1" customHeight="1" x14ac:dyDescent="0.2">
      <c r="C2734" s="1"/>
      <c r="D2734" s="1"/>
    </row>
    <row r="2735" spans="3:4" ht="14.1" customHeight="1" x14ac:dyDescent="0.2">
      <c r="C2735" s="1"/>
      <c r="D2735" s="1"/>
    </row>
    <row r="2736" spans="3:4" ht="14.1" customHeight="1" x14ac:dyDescent="0.2">
      <c r="C2736" s="1"/>
      <c r="D2736" s="1"/>
    </row>
    <row r="2737" spans="3:4" ht="14.1" customHeight="1" x14ac:dyDescent="0.2">
      <c r="C2737" s="1"/>
      <c r="D2737" s="1"/>
    </row>
    <row r="2738" spans="3:4" ht="14.1" customHeight="1" x14ac:dyDescent="0.2">
      <c r="C2738" s="1"/>
      <c r="D2738" s="1"/>
    </row>
    <row r="2739" spans="3:4" ht="14.1" customHeight="1" x14ac:dyDescent="0.2">
      <c r="C2739" s="1"/>
      <c r="D2739" s="1"/>
    </row>
    <row r="2740" spans="3:4" ht="14.1" customHeight="1" x14ac:dyDescent="0.2">
      <c r="C2740" s="1"/>
      <c r="D2740" s="1"/>
    </row>
    <row r="2741" spans="3:4" ht="14.1" customHeight="1" x14ac:dyDescent="0.2">
      <c r="C2741" s="1"/>
      <c r="D2741" s="1"/>
    </row>
    <row r="2742" spans="3:4" ht="14.1" customHeight="1" x14ac:dyDescent="0.2">
      <c r="C2742" s="1"/>
      <c r="D2742" s="1"/>
    </row>
    <row r="2743" spans="3:4" ht="14.1" customHeight="1" x14ac:dyDescent="0.2">
      <c r="C2743" s="1"/>
      <c r="D2743" s="1"/>
    </row>
    <row r="2744" spans="3:4" ht="14.1" customHeight="1" x14ac:dyDescent="0.2">
      <c r="C2744" s="1"/>
      <c r="D2744" s="1"/>
    </row>
    <row r="2745" spans="3:4" ht="14.1" customHeight="1" x14ac:dyDescent="0.2">
      <c r="C2745" s="1"/>
      <c r="D2745" s="1"/>
    </row>
    <row r="2746" spans="3:4" ht="14.1" customHeight="1" x14ac:dyDescent="0.2">
      <c r="C2746" s="1"/>
      <c r="D2746" s="1"/>
    </row>
    <row r="2747" spans="3:4" ht="14.1" customHeight="1" x14ac:dyDescent="0.2">
      <c r="C2747" s="1"/>
      <c r="D2747" s="1"/>
    </row>
    <row r="2748" spans="3:4" ht="14.1" customHeight="1" x14ac:dyDescent="0.2">
      <c r="C2748" s="1"/>
      <c r="D2748" s="1"/>
    </row>
    <row r="2749" spans="3:4" ht="14.1" customHeight="1" x14ac:dyDescent="0.2">
      <c r="C2749" s="1"/>
      <c r="D2749" s="1"/>
    </row>
    <row r="2750" spans="3:4" ht="14.1" customHeight="1" x14ac:dyDescent="0.2">
      <c r="C2750" s="1"/>
      <c r="D2750" s="1"/>
    </row>
    <row r="2751" spans="3:4" ht="14.1" customHeight="1" x14ac:dyDescent="0.2">
      <c r="C2751" s="1"/>
      <c r="D2751" s="1"/>
    </row>
    <row r="2752" spans="3:4" ht="14.1" customHeight="1" x14ac:dyDescent="0.2">
      <c r="C2752" s="1"/>
      <c r="D2752" s="1"/>
    </row>
    <row r="2753" spans="3:4" ht="14.1" customHeight="1" x14ac:dyDescent="0.2">
      <c r="C2753" s="1"/>
      <c r="D2753" s="1"/>
    </row>
    <row r="2754" spans="3:4" ht="14.1" customHeight="1" x14ac:dyDescent="0.2">
      <c r="C2754" s="1"/>
      <c r="D2754" s="1"/>
    </row>
    <row r="2755" spans="3:4" ht="14.1" customHeight="1" x14ac:dyDescent="0.2">
      <c r="C2755" s="1"/>
      <c r="D2755" s="1"/>
    </row>
    <row r="2756" spans="3:4" ht="14.1" customHeight="1" x14ac:dyDescent="0.2">
      <c r="C2756" s="1"/>
      <c r="D2756" s="1"/>
    </row>
    <row r="2757" spans="3:4" ht="14.1" customHeight="1" x14ac:dyDescent="0.2">
      <c r="C2757" s="1"/>
      <c r="D2757" s="1"/>
    </row>
    <row r="2758" spans="3:4" ht="14.1" customHeight="1" x14ac:dyDescent="0.2">
      <c r="C2758" s="1"/>
      <c r="D2758" s="1"/>
    </row>
    <row r="2759" spans="3:4" ht="14.1" customHeight="1" x14ac:dyDescent="0.2">
      <c r="C2759" s="1"/>
      <c r="D2759" s="1"/>
    </row>
    <row r="2760" spans="3:4" ht="14.1" customHeight="1" x14ac:dyDescent="0.2">
      <c r="C2760" s="1"/>
      <c r="D2760" s="1"/>
    </row>
    <row r="2761" spans="3:4" ht="14.1" customHeight="1" x14ac:dyDescent="0.2">
      <c r="C2761" s="1"/>
      <c r="D2761" s="1"/>
    </row>
    <row r="2762" spans="3:4" ht="14.1" customHeight="1" x14ac:dyDescent="0.2">
      <c r="C2762" s="1"/>
      <c r="D2762" s="1"/>
    </row>
    <row r="2763" spans="3:4" ht="14.1" customHeight="1" x14ac:dyDescent="0.2">
      <c r="C2763" s="1"/>
      <c r="D2763" s="1"/>
    </row>
    <row r="2764" spans="3:4" ht="14.1" customHeight="1" x14ac:dyDescent="0.2">
      <c r="C2764" s="1"/>
      <c r="D2764" s="1"/>
    </row>
    <row r="2765" spans="3:4" ht="14.1" customHeight="1" x14ac:dyDescent="0.2">
      <c r="C2765" s="1"/>
      <c r="D2765" s="1"/>
    </row>
    <row r="2766" spans="3:4" ht="14.1" customHeight="1" x14ac:dyDescent="0.2">
      <c r="C2766" s="1"/>
      <c r="D2766" s="1"/>
    </row>
    <row r="2767" spans="3:4" ht="14.1" customHeight="1" x14ac:dyDescent="0.2">
      <c r="C2767" s="1"/>
      <c r="D2767" s="1"/>
    </row>
    <row r="2768" spans="3:4" ht="14.1" customHeight="1" x14ac:dyDescent="0.2">
      <c r="C2768" s="1"/>
      <c r="D2768" s="1"/>
    </row>
    <row r="2769" spans="3:4" ht="14.1" customHeight="1" x14ac:dyDescent="0.2">
      <c r="C2769" s="1"/>
      <c r="D2769" s="1"/>
    </row>
    <row r="2770" spans="3:4" ht="14.1" customHeight="1" x14ac:dyDescent="0.2">
      <c r="C2770" s="1"/>
      <c r="D2770" s="1"/>
    </row>
    <row r="2771" spans="3:4" ht="14.1" customHeight="1" x14ac:dyDescent="0.2">
      <c r="C2771" s="1"/>
      <c r="D2771" s="1"/>
    </row>
    <row r="2772" spans="3:4" ht="14.1" customHeight="1" x14ac:dyDescent="0.2">
      <c r="C2772" s="1"/>
      <c r="D2772" s="1"/>
    </row>
    <row r="2773" spans="3:4" ht="14.1" customHeight="1" x14ac:dyDescent="0.2">
      <c r="C2773" s="1"/>
      <c r="D2773" s="1"/>
    </row>
    <row r="2774" spans="3:4" ht="14.1" customHeight="1" x14ac:dyDescent="0.2">
      <c r="C2774" s="1"/>
      <c r="D2774" s="1"/>
    </row>
    <row r="2775" spans="3:4" ht="14.1" customHeight="1" x14ac:dyDescent="0.2">
      <c r="C2775" s="1"/>
      <c r="D2775" s="1"/>
    </row>
    <row r="2776" spans="3:4" ht="14.1" customHeight="1" x14ac:dyDescent="0.2">
      <c r="C2776" s="1"/>
      <c r="D2776" s="1"/>
    </row>
    <row r="2777" spans="3:4" ht="14.1" customHeight="1" x14ac:dyDescent="0.2">
      <c r="C2777" s="1"/>
      <c r="D2777" s="1"/>
    </row>
    <row r="2778" spans="3:4" ht="14.1" customHeight="1" x14ac:dyDescent="0.2">
      <c r="C2778" s="1"/>
      <c r="D2778" s="1"/>
    </row>
    <row r="2779" spans="3:4" ht="14.1" customHeight="1" x14ac:dyDescent="0.2">
      <c r="C2779" s="1"/>
      <c r="D2779" s="1"/>
    </row>
    <row r="2780" spans="3:4" ht="14.1" customHeight="1" x14ac:dyDescent="0.2">
      <c r="C2780" s="1"/>
      <c r="D2780" s="1"/>
    </row>
    <row r="2781" spans="3:4" ht="14.1" customHeight="1" x14ac:dyDescent="0.2">
      <c r="C2781" s="1"/>
      <c r="D2781" s="1"/>
    </row>
    <row r="2782" spans="3:4" ht="14.1" customHeight="1" x14ac:dyDescent="0.2">
      <c r="C2782" s="1"/>
      <c r="D2782" s="1"/>
    </row>
    <row r="2783" spans="3:4" ht="14.1" customHeight="1" x14ac:dyDescent="0.2">
      <c r="C2783" s="1"/>
      <c r="D2783" s="1"/>
    </row>
    <row r="2784" spans="3:4" ht="14.1" customHeight="1" x14ac:dyDescent="0.2">
      <c r="C2784" s="1"/>
      <c r="D2784" s="1"/>
    </row>
    <row r="2785" spans="3:4" ht="14.1" customHeight="1" x14ac:dyDescent="0.2">
      <c r="C2785" s="1"/>
      <c r="D2785" s="1"/>
    </row>
    <row r="2786" spans="3:4" ht="14.1" customHeight="1" x14ac:dyDescent="0.2">
      <c r="C2786" s="1"/>
      <c r="D2786" s="1"/>
    </row>
    <row r="2787" spans="3:4" ht="14.1" customHeight="1" x14ac:dyDescent="0.2">
      <c r="C2787" s="1"/>
      <c r="D2787" s="1"/>
    </row>
    <row r="2788" spans="3:4" ht="14.1" customHeight="1" x14ac:dyDescent="0.2">
      <c r="C2788" s="1"/>
      <c r="D2788" s="1"/>
    </row>
    <row r="2789" spans="3:4" ht="14.1" customHeight="1" x14ac:dyDescent="0.2">
      <c r="C2789" s="1"/>
      <c r="D2789" s="1"/>
    </row>
    <row r="2790" spans="3:4" ht="14.1" customHeight="1" x14ac:dyDescent="0.2">
      <c r="C2790" s="1"/>
      <c r="D2790" s="1"/>
    </row>
    <row r="2791" spans="3:4" ht="14.1" customHeight="1" x14ac:dyDescent="0.2">
      <c r="C2791" s="1"/>
      <c r="D2791" s="1"/>
    </row>
    <row r="2792" spans="3:4" ht="14.1" customHeight="1" x14ac:dyDescent="0.2">
      <c r="C2792" s="1"/>
      <c r="D2792" s="1"/>
    </row>
    <row r="2793" spans="3:4" ht="14.1" customHeight="1" x14ac:dyDescent="0.2">
      <c r="C2793" s="1"/>
      <c r="D2793" s="1"/>
    </row>
    <row r="2794" spans="3:4" ht="14.1" customHeight="1" x14ac:dyDescent="0.2">
      <c r="C2794" s="1"/>
      <c r="D2794" s="1"/>
    </row>
    <row r="2795" spans="3:4" ht="14.1" customHeight="1" x14ac:dyDescent="0.2">
      <c r="C2795" s="1"/>
      <c r="D2795" s="1"/>
    </row>
    <row r="2796" spans="3:4" ht="14.1" customHeight="1" x14ac:dyDescent="0.2">
      <c r="C2796" s="1"/>
      <c r="D2796" s="1"/>
    </row>
    <row r="2797" spans="3:4" ht="14.1" customHeight="1" x14ac:dyDescent="0.2">
      <c r="C2797" s="1"/>
      <c r="D2797" s="1"/>
    </row>
    <row r="2798" spans="3:4" ht="14.1" customHeight="1" x14ac:dyDescent="0.2">
      <c r="C2798" s="1"/>
      <c r="D2798" s="1"/>
    </row>
    <row r="2799" spans="3:4" ht="14.1" customHeight="1" x14ac:dyDescent="0.2">
      <c r="C2799" s="1"/>
      <c r="D2799" s="1"/>
    </row>
    <row r="2800" spans="3:4" ht="14.1" customHeight="1" x14ac:dyDescent="0.2">
      <c r="C2800" s="1"/>
      <c r="D2800" s="1"/>
    </row>
    <row r="2801" spans="3:4" ht="14.1" customHeight="1" x14ac:dyDescent="0.2">
      <c r="C2801" s="1"/>
      <c r="D2801" s="1"/>
    </row>
    <row r="2802" spans="3:4" ht="14.1" customHeight="1" x14ac:dyDescent="0.2">
      <c r="C2802" s="1"/>
      <c r="D2802" s="1"/>
    </row>
    <row r="2803" spans="3:4" ht="14.1" customHeight="1" x14ac:dyDescent="0.2">
      <c r="C2803" s="1"/>
      <c r="D2803" s="1"/>
    </row>
    <row r="2804" spans="3:4" ht="14.1" customHeight="1" x14ac:dyDescent="0.2">
      <c r="C2804" s="1"/>
      <c r="D2804" s="1"/>
    </row>
    <row r="2805" spans="3:4" ht="14.1" customHeight="1" x14ac:dyDescent="0.2">
      <c r="C2805" s="1"/>
      <c r="D2805" s="1"/>
    </row>
    <row r="2806" spans="3:4" ht="14.1" customHeight="1" x14ac:dyDescent="0.2">
      <c r="C2806" s="1"/>
      <c r="D2806" s="1"/>
    </row>
    <row r="2807" spans="3:4" ht="14.1" customHeight="1" x14ac:dyDescent="0.2">
      <c r="C2807" s="1"/>
      <c r="D2807" s="1"/>
    </row>
    <row r="2808" spans="3:4" ht="14.1" customHeight="1" x14ac:dyDescent="0.2">
      <c r="C2808" s="1"/>
      <c r="D2808" s="1"/>
    </row>
    <row r="2809" spans="3:4" ht="14.1" customHeight="1" x14ac:dyDescent="0.2">
      <c r="C2809" s="1"/>
      <c r="D2809" s="1"/>
    </row>
    <row r="2810" spans="3:4" ht="14.1" customHeight="1" x14ac:dyDescent="0.2">
      <c r="C2810" s="1"/>
      <c r="D2810" s="1"/>
    </row>
    <row r="2811" spans="3:4" ht="14.1" customHeight="1" x14ac:dyDescent="0.2">
      <c r="C2811" s="1"/>
      <c r="D2811" s="1"/>
    </row>
    <row r="2812" spans="3:4" ht="14.1" customHeight="1" x14ac:dyDescent="0.2">
      <c r="C2812" s="1"/>
      <c r="D2812" s="1"/>
    </row>
  </sheetData>
  <mergeCells count="1">
    <mergeCell ref="A1:F1"/>
  </mergeCells>
  <phoneticPr fontId="20" type="noConversion"/>
  <printOptions horizontalCentered="1"/>
  <pageMargins left="0.39370078740157483" right="0.39370078740157483" top="1.1811023622047245" bottom="0.59055118110236227" header="0.11811023622047245" footer="0.118110236220472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19</vt:i4>
      </vt:variant>
    </vt:vector>
  </HeadingPairs>
  <TitlesOfParts>
    <vt:vector size="41" baseType="lpstr">
      <vt:lpstr>INDICE DE CUADROS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'c4'!Área_de_impresión</vt:lpstr>
      <vt:lpstr>'c8'!Área_de_impresión</vt:lpstr>
      <vt:lpstr>'c9'!Área_de_impresión</vt:lpstr>
      <vt:lpstr>'INDICE DE CUADROS'!Área_de_impresión</vt:lpstr>
      <vt:lpstr>'c13'!Títulos_a_imprimir</vt:lpstr>
    </vt:vector>
  </TitlesOfParts>
  <Company>Minagri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jmendieta</dc:creator>
  <cp:lastModifiedBy>Gabriel Moreno Ramirez</cp:lastModifiedBy>
  <cp:lastPrinted>2019-02-14T18:36:13Z</cp:lastPrinted>
  <dcterms:created xsi:type="dcterms:W3CDTF">2015-07-15T16:15:56Z</dcterms:created>
  <dcterms:modified xsi:type="dcterms:W3CDTF">2023-10-03T21:09:01Z</dcterms:modified>
</cp:coreProperties>
</file>