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piaRespaldo\Susana (entrega de cargo 110517)\1. Petrolero\2. Regalías - Índices\Regalías 2020\Cálculo\Anexos 2020 El Peruano\"/>
    </mc:Choice>
  </mc:AlternateContent>
  <bookViews>
    <workbookView xWindow="0" yWindow="0" windowWidth="21600" windowHeight="9135"/>
  </bookViews>
  <sheets>
    <sheet name="Anexo 1" sheetId="1" r:id="rId1"/>
    <sheet name="Hoja1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\a" localSheetId="0">'[1]PASO 3 UNION DPT-PROV Y DIST'!#REF!</definedName>
    <definedName name="\a">'[1]PASO 3 UNION DPT-PROV Y DIST'!#REF!</definedName>
    <definedName name="\b" localSheetId="0">'[1]PASO 3 UNION DPT-PROV Y DIST'!#REF!</definedName>
    <definedName name="\b">'[1]PASO 3 UNION DPT-PROV Y DIST'!#REF!</definedName>
    <definedName name="\c" localSheetId="0">'[1]PASO 3 UNION DPT-PROV Y DIST'!#REF!</definedName>
    <definedName name="\c">'[1]PASO 3 UNION DPT-PROV Y DIST'!#REF!</definedName>
    <definedName name="\d" localSheetId="0">[2]PFRATIO!#REF!</definedName>
    <definedName name="\d">[2]PFRATIO!#REF!</definedName>
    <definedName name="\g" localSheetId="0">[2]PFRATIO!#REF!</definedName>
    <definedName name="\g">[2]PFRATIO!#REF!</definedName>
    <definedName name="\h" localSheetId="0">[2]PFRATIO!#REF!</definedName>
    <definedName name="\h">[2]PFRATIO!#REF!</definedName>
    <definedName name="\m" localSheetId="0">[2]PFRATIO!#REF!</definedName>
    <definedName name="\m">[2]PFRATIO!#REF!</definedName>
    <definedName name="\s" localSheetId="0">[2]PFRATIO!#REF!</definedName>
    <definedName name="\s">[2]PFRATIO!#REF!</definedName>
    <definedName name="___tab1" localSheetId="0">#REF!</definedName>
    <definedName name="___tab1">#REF!</definedName>
    <definedName name="___tab2" localSheetId="0">#REF!</definedName>
    <definedName name="___tab2">#REF!</definedName>
    <definedName name="__tab1" localSheetId="0">#REF!</definedName>
    <definedName name="__tab1">#REF!</definedName>
    <definedName name="__tab2" localSheetId="0">#REF!</definedName>
    <definedName name="__tab2">#REF!</definedName>
    <definedName name="__TC1" localSheetId="0">#REF!</definedName>
    <definedName name="__TC1">#REF!</definedName>
    <definedName name="__TC2" localSheetId="0">[3]ONO!#REF!</definedName>
    <definedName name="__TC2">[3]ONO!#REF!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831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_tab1" localSheetId="0">#REF!</definedName>
    <definedName name="_tab1">#REF!</definedName>
    <definedName name="_tab2" localSheetId="0">#REF!</definedName>
    <definedName name="_tab2">#REF!</definedName>
    <definedName name="_TC1" localSheetId="0">#REF!</definedName>
    <definedName name="_TC1">#REF!</definedName>
    <definedName name="_TC2" localSheetId="0">[3]ONO!#REF!</definedName>
    <definedName name="_TC2">[3]ONO!#REF!</definedName>
    <definedName name="a" localSheetId="0">'[1]PASO 3 UNION DPT-PROV Y DIST'!#REF!</definedName>
    <definedName name="a">'[1]PASO 3 UNION DPT-PROV Y DIST'!#REF!</definedName>
    <definedName name="A_impresión_IM" localSheetId="0">#REF!</definedName>
    <definedName name="A_impresión_IM">#REF!</definedName>
    <definedName name="ANIO" localSheetId="0">#REF!</definedName>
    <definedName name="ANIO">#REF!</definedName>
    <definedName name="ANTIGUOS" localSheetId="0">#REF!</definedName>
    <definedName name="ANTIGUOS">#REF!</definedName>
    <definedName name="AREA_DATOS" localSheetId="0">#REF!</definedName>
    <definedName name="AREA_DATOS">#REF!</definedName>
    <definedName name="_xlnm.Print_Area" localSheetId="0">'Anexo 1'!$B$2:$F$116</definedName>
    <definedName name="_xlnm.Database" localSheetId="0">#REF!</definedName>
    <definedName name="_xlnm.Database">#REF!</definedName>
    <definedName name="Can">[4]B!$A$1:$M$44</definedName>
    <definedName name="CANON" localSheetId="0">#REF!</definedName>
    <definedName name="CANON">#REF!</definedName>
    <definedName name="CHKPAS" localSheetId="0">[2]PFRATIO!#REF!</definedName>
    <definedName name="CHKPAS">[2]PFRATIO!#REF!</definedName>
    <definedName name="CHKSAVE" localSheetId="0">[2]PFRATIO!#REF!</definedName>
    <definedName name="CHKSAVE">[2]PFRATIO!#REF!</definedName>
    <definedName name="DATA" localSheetId="0">[3]ONO!#REF!</definedName>
    <definedName name="DATA">[3]ONO!#REF!</definedName>
    <definedName name="DEPARTAMENTO" localSheetId="0">#REF!</definedName>
    <definedName name="DEPARTAMENTO">#REF!</definedName>
    <definedName name="DESNUTRICION" localSheetId="0">#REF!</definedName>
    <definedName name="DESNUTRICION">#REF!</definedName>
    <definedName name="ERR_LOC" localSheetId="0">[2]PFRATIO!#REF!</definedName>
    <definedName name="ERR_LOC">[2]PFRATIO!#REF!</definedName>
    <definedName name="ERR_MSG" localSheetId="0">[2]PFRATIO!#REF!</definedName>
    <definedName name="ERR_MSG">[2]PFRATIO!#REF!</definedName>
    <definedName name="fecundidad" localSheetId="0">#REF!</definedName>
    <definedName name="fecundidad">#REF!</definedName>
    <definedName name="FFFF" localSheetId="0">#REF!</definedName>
    <definedName name="FFFF">#REF!</definedName>
    <definedName name="FILENAME" localSheetId="0">[2]PFRATIO!#REF!</definedName>
    <definedName name="FILENAME">[2]PFRATIO!#REF!</definedName>
    <definedName name="FLOPDIR" localSheetId="0">[2]PFRATIO!#REF!</definedName>
    <definedName name="FLOPDIR">[2]PFRATIO!#REF!</definedName>
    <definedName name="FLOPPY" localSheetId="0">[2]PFRATIO!#REF!</definedName>
    <definedName name="FLOPPY">[2]PFRATIO!#REF!</definedName>
    <definedName name="GETFILE" localSheetId="0">[2]PFRATIO!#REF!</definedName>
    <definedName name="GETFILE">[2]PFRATIO!#REF!</definedName>
    <definedName name="GM" localSheetId="0">#REF!</definedName>
    <definedName name="GM">#REF!</definedName>
    <definedName name="GRDIR" localSheetId="0">[2]PFRATIO!#REF!</definedName>
    <definedName name="GRDIR">[2]PFRATIO!#REF!</definedName>
    <definedName name="INDICEALFABETICO" localSheetId="0">#REF!</definedName>
    <definedName name="INDICEALFABETICO">#REF!</definedName>
    <definedName name="MESSAGE" localSheetId="0">[2]PFRATIO!#REF!</definedName>
    <definedName name="MESSAGE">[2]PFRATIO!#REF!</definedName>
    <definedName name="MM" localSheetId="0">#REF!</definedName>
    <definedName name="MM">#REF!</definedName>
    <definedName name="mortalidad" localSheetId="0">#REF!</definedName>
    <definedName name="mortalidad">#REF!</definedName>
    <definedName name="MSG_CELL" localSheetId="0">[2]PFRATIO!#REF!</definedName>
    <definedName name="MSG_CELL">[2]PFRATIO!#REF!</definedName>
    <definedName name="NOPAS" localSheetId="0">[2]PFRATIO!#REF!</definedName>
    <definedName name="NOPAS">[2]PFRATIO!#REF!</definedName>
    <definedName name="NOPAS3" localSheetId="0">[2]PFRATIO!#REF!</definedName>
    <definedName name="NOPAS3">[2]PFRATIO!#REF!</definedName>
    <definedName name="OLD_MSG" localSheetId="0">[2]PFRATIO!#REF!</definedName>
    <definedName name="OLD_MSG">[2]PFRATIO!#REF!</definedName>
    <definedName name="PAS_MSG1" localSheetId="0">[2]PFRATIO!#REF!</definedName>
    <definedName name="PAS_MSG1">[2]PFRATIO!#REF!</definedName>
    <definedName name="PAS_MSG2" localSheetId="0">[2]PFRATIO!#REF!</definedName>
    <definedName name="PAS_MSG2">[2]PFRATIO!#REF!</definedName>
    <definedName name="PAS_MSG3" localSheetId="0">[2]PFRATIO!#REF!</definedName>
    <definedName name="PAS_MSG3">[2]PFRATIO!#REF!</definedName>
    <definedName name="PAUSE" localSheetId="0">[2]PFRATIO!#REF!</definedName>
    <definedName name="PAUSE">[2]PFRATIO!#REF!</definedName>
    <definedName name="PM" localSheetId="0">#REF!</definedName>
    <definedName name="PM">#REF!</definedName>
    <definedName name="POBREZA" localSheetId="0">#REF!</definedName>
    <definedName name="POBREZA">#REF!</definedName>
    <definedName name="Res">[4]A!$S$1:$AA$33</definedName>
    <definedName name="RESDIR" localSheetId="0">[2]PFRATIO!#REF!</definedName>
    <definedName name="RESDIR">[2]PFRATIO!#REF!</definedName>
    <definedName name="RESTYPE" localSheetId="0">[2]PFRATIO!#REF!</definedName>
    <definedName name="RESTYPE">[2]PFRATIO!#REF!</definedName>
    <definedName name="Resum">[4]A!$M$1:$Q$48</definedName>
    <definedName name="RESUMEN" localSheetId="0">[3]ONO!#REF!</definedName>
    <definedName name="RESUMEN">[3]ONO!#REF!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1000</definedName>
    <definedName name="RiskNumSimulations" hidden="1">100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SVMENU" localSheetId="0">[2]PFRATIO!#REF!</definedName>
    <definedName name="RSVMENU">[2]PFRATIO!#REF!</definedName>
    <definedName name="SAVE" localSheetId="0">[2]PFRATIO!#REF!</definedName>
    <definedName name="SAVE">[2]PFRATIO!#REF!</definedName>
    <definedName name="SAVE_MSG" localSheetId="0">[2]PFRATIO!#REF!</definedName>
    <definedName name="SAVE_MSG">[2]PFRATIO!#REF!</definedName>
    <definedName name="SAVED" localSheetId="0">[2]PFRATIO!#REF!</definedName>
    <definedName name="SAVED">[2]PFRATIO!#REF!</definedName>
    <definedName name="SAVENGO" localSheetId="0">[2]PFRATIO!#REF!</definedName>
    <definedName name="SAVENGO">[2]PFRATIO!#REF!</definedName>
    <definedName name="SPSS" localSheetId="0">#REF!</definedName>
    <definedName name="SPSS">#REF!</definedName>
    <definedName name="SUPERFICIE" localSheetId="0">#REF!</definedName>
    <definedName name="SUPERFICIE">#REF!</definedName>
    <definedName name="tab" localSheetId="0">#REF!</definedName>
    <definedName name="tab">#REF!</definedName>
    <definedName name="TABLA" localSheetId="0">#REF!</definedName>
    <definedName name="TABLA">#REF!</definedName>
    <definedName name="tabla1" localSheetId="0">#REF!</definedName>
    <definedName name="tabla1">#REF!</definedName>
    <definedName name="tabla2" localSheetId="0">#REF!</definedName>
    <definedName name="tabla2">#REF!</definedName>
    <definedName name="tablamaestra" localSheetId="0">#REF!</definedName>
    <definedName name="tablamaestra">#REF!</definedName>
    <definedName name="tablon" localSheetId="0">#REF!</definedName>
    <definedName name="tablon">#REF!</definedName>
    <definedName name="TC" localSheetId="0">#REF!</definedName>
    <definedName name="TC">#REF!</definedName>
    <definedName name="TCambio">[4]B!$C$44</definedName>
    <definedName name="TCambio1">[4]B!$E$44</definedName>
    <definedName name="Tcambio2">[4]A!$D$27</definedName>
    <definedName name="TEMP" localSheetId="0">[2]PFRATIO!#REF!</definedName>
    <definedName name="TEMP">[2]PFRATIO!#REF!</definedName>
    <definedName name="TITULO_1" localSheetId="0">#REF!</definedName>
    <definedName name="TITULO_1">#REF!</definedName>
    <definedName name="_xlnm.Print_Titles" localSheetId="0">'Anexo 1'!$8:$9</definedName>
    <definedName name="TOTAL_1" localSheetId="0">#REF!</definedName>
    <definedName name="TOTAL_1">#REF!</definedName>
    <definedName name="Tres">[4]A!$G$46:$K$94</definedName>
    <definedName name="Unos">[4]A!$G$1:$K$44</definedName>
  </definedNames>
  <calcPr calcId="152511"/>
</workbook>
</file>

<file path=xl/calcChain.xml><?xml version="1.0" encoding="utf-8"?>
<calcChain xmlns="http://schemas.openxmlformats.org/spreadsheetml/2006/main">
  <c r="W111" i="2" l="1"/>
  <c r="Y111" i="2" s="1"/>
  <c r="W110" i="2"/>
  <c r="Y110" i="2" s="1"/>
  <c r="W109" i="2"/>
  <c r="Y109" i="2" s="1"/>
  <c r="W108" i="2"/>
  <c r="Y108" i="2" s="1"/>
  <c r="Y106" i="2"/>
  <c r="X106" i="2"/>
  <c r="W106" i="2"/>
  <c r="X105" i="2"/>
  <c r="W105" i="2"/>
  <c r="Y105" i="2" s="1"/>
  <c r="W104" i="2"/>
  <c r="Y104" i="2" s="1"/>
  <c r="Y102" i="2"/>
  <c r="X102" i="2"/>
  <c r="W102" i="2"/>
  <c r="Y101" i="2"/>
  <c r="W101" i="2"/>
  <c r="X101" i="2" s="1"/>
  <c r="W100" i="2"/>
  <c r="Y100" i="2" s="1"/>
  <c r="W99" i="2"/>
  <c r="Y99" i="2" s="1"/>
  <c r="W98" i="2"/>
  <c r="Y98" i="2" s="1"/>
  <c r="Y97" i="2"/>
  <c r="X97" i="2"/>
  <c r="W97" i="2"/>
  <c r="W87" i="2"/>
  <c r="Y87" i="2" s="1"/>
  <c r="Y86" i="2"/>
  <c r="X86" i="2"/>
  <c r="W86" i="2"/>
  <c r="Y85" i="2"/>
  <c r="X85" i="2"/>
  <c r="W85" i="2"/>
  <c r="W84" i="2"/>
  <c r="Y84" i="2" s="1"/>
  <c r="Y83" i="2"/>
  <c r="X83" i="2"/>
  <c r="W83" i="2"/>
  <c r="Y82" i="2"/>
  <c r="W82" i="2"/>
  <c r="X82" i="2" s="1"/>
  <c r="W80" i="2"/>
  <c r="X80" i="2" s="1"/>
  <c r="W79" i="2"/>
  <c r="Y79" i="2" s="1"/>
  <c r="W78" i="2"/>
  <c r="Y78" i="2" s="1"/>
  <c r="Y77" i="2"/>
  <c r="X77" i="2"/>
  <c r="W77" i="2"/>
  <c r="Y76" i="2"/>
  <c r="X76" i="2"/>
  <c r="W76" i="2"/>
  <c r="W75" i="2"/>
  <c r="Y75" i="2" s="1"/>
  <c r="Y73" i="2"/>
  <c r="X73" i="2"/>
  <c r="W73" i="2"/>
  <c r="Y72" i="2"/>
  <c r="W72" i="2"/>
  <c r="X72" i="2" s="1"/>
  <c r="W71" i="2"/>
  <c r="X71" i="2" s="1"/>
  <c r="W70" i="2"/>
  <c r="Y70" i="2" s="1"/>
  <c r="W69" i="2"/>
  <c r="Y69" i="2" s="1"/>
  <c r="Y68" i="2"/>
  <c r="X68" i="2"/>
  <c r="W68" i="2"/>
  <c r="Y67" i="2"/>
  <c r="X67" i="2"/>
  <c r="W67" i="2"/>
  <c r="W66" i="2"/>
  <c r="Y66" i="2" s="1"/>
  <c r="Y64" i="2"/>
  <c r="W64" i="2"/>
  <c r="X64" i="2" s="1"/>
  <c r="Y63" i="2"/>
  <c r="W63" i="2"/>
  <c r="X63" i="2" s="1"/>
  <c r="W62" i="2"/>
  <c r="X62" i="2" s="1"/>
  <c r="W61" i="2"/>
  <c r="Y61" i="2" s="1"/>
  <c r="W60" i="2"/>
  <c r="Y60" i="2" s="1"/>
  <c r="Y59" i="2"/>
  <c r="X59" i="2"/>
  <c r="W59" i="2"/>
  <c r="Y58" i="2"/>
  <c r="X58" i="2"/>
  <c r="W58" i="2"/>
  <c r="W56" i="2"/>
  <c r="Y56" i="2" s="1"/>
  <c r="Y55" i="2"/>
  <c r="W55" i="2"/>
  <c r="X55" i="2" s="1"/>
  <c r="Y54" i="2"/>
  <c r="W54" i="2"/>
  <c r="X54" i="2" s="1"/>
  <c r="W53" i="2"/>
  <c r="X53" i="2" s="1"/>
  <c r="W52" i="2"/>
  <c r="Y52" i="2" s="1"/>
  <c r="W51" i="2"/>
  <c r="Y51" i="2" s="1"/>
  <c r="Y50" i="2"/>
  <c r="X50" i="2"/>
  <c r="W50" i="2"/>
  <c r="Y49" i="2"/>
  <c r="X49" i="2"/>
  <c r="W49" i="2"/>
  <c r="W48" i="2"/>
  <c r="X48" i="2" s="1"/>
  <c r="Y47" i="2"/>
  <c r="W47" i="2"/>
  <c r="X47" i="2" s="1"/>
  <c r="Y45" i="2"/>
  <c r="W45" i="2"/>
  <c r="X45" i="2" s="1"/>
  <c r="W44" i="2"/>
  <c r="Y44" i="2" s="1"/>
  <c r="W43" i="2"/>
  <c r="Y43" i="2" s="1"/>
  <c r="W42" i="2"/>
  <c r="Y42" i="2" s="1"/>
  <c r="Y41" i="2"/>
  <c r="X41" i="2"/>
  <c r="W41" i="2"/>
  <c r="Y40" i="2"/>
  <c r="X40" i="2"/>
  <c r="W40" i="2"/>
  <c r="W39" i="2"/>
  <c r="X39" i="2" s="1"/>
  <c r="Y38" i="2"/>
  <c r="W38" i="2"/>
  <c r="X38" i="2" s="1"/>
  <c r="Y36" i="2"/>
  <c r="W36" i="2"/>
  <c r="X36" i="2" s="1"/>
  <c r="W35" i="2"/>
  <c r="Y35" i="2" s="1"/>
  <c r="W34" i="2"/>
  <c r="Y34" i="2" s="1"/>
  <c r="W33" i="2"/>
  <c r="Y33" i="2" s="1"/>
  <c r="Y32" i="2"/>
  <c r="X32" i="2"/>
  <c r="W32" i="2"/>
  <c r="Y31" i="2"/>
  <c r="X31" i="2"/>
  <c r="W31" i="2"/>
  <c r="W30" i="2"/>
  <c r="Y30" i="2" s="1"/>
  <c r="Y29" i="2"/>
  <c r="W29" i="2"/>
  <c r="X29" i="2" s="1"/>
  <c r="Y28" i="2"/>
  <c r="W28" i="2"/>
  <c r="X28" i="2" s="1"/>
  <c r="W27" i="2"/>
  <c r="Y27" i="2" s="1"/>
  <c r="W25" i="2"/>
  <c r="Y25" i="2" s="1"/>
  <c r="W24" i="2"/>
  <c r="Y24" i="2" s="1"/>
  <c r="Y23" i="2"/>
  <c r="X23" i="2"/>
  <c r="W23" i="2"/>
  <c r="Y22" i="2"/>
  <c r="X22" i="2"/>
  <c r="W22" i="2"/>
  <c r="W21" i="2"/>
  <c r="Y21" i="2" s="1"/>
  <c r="Y20" i="2"/>
  <c r="W20" i="2"/>
  <c r="X20" i="2" s="1"/>
  <c r="Y19" i="2"/>
  <c r="W19" i="2"/>
  <c r="X19" i="2" s="1"/>
  <c r="W18" i="2"/>
  <c r="Y18" i="2" s="1"/>
  <c r="W17" i="2"/>
  <c r="Y17" i="2" s="1"/>
  <c r="W16" i="2"/>
  <c r="Y16" i="2" s="1"/>
  <c r="X17" i="2" l="1"/>
  <c r="X25" i="2"/>
  <c r="X34" i="2"/>
  <c r="X43" i="2"/>
  <c r="X52" i="2"/>
  <c r="X61" i="2"/>
  <c r="X70" i="2"/>
  <c r="X79" i="2"/>
  <c r="X99" i="2"/>
  <c r="X109" i="2"/>
  <c r="X44" i="2"/>
  <c r="X100" i="2"/>
  <c r="X110" i="2"/>
  <c r="X18" i="2"/>
  <c r="X35" i="2"/>
  <c r="X21" i="2"/>
  <c r="X30" i="2"/>
  <c r="Y53" i="2"/>
  <c r="X56" i="2"/>
  <c r="Y62" i="2"/>
  <c r="X66" i="2"/>
  <c r="Y71" i="2"/>
  <c r="X75" i="2"/>
  <c r="Y80" i="2"/>
  <c r="X84" i="2"/>
  <c r="X104" i="2"/>
  <c r="X27" i="2"/>
  <c r="X16" i="2"/>
  <c r="X24" i="2"/>
  <c r="X33" i="2"/>
  <c r="Y39" i="2"/>
  <c r="X42" i="2"/>
  <c r="Y48" i="2"/>
  <c r="X51" i="2"/>
  <c r="X69" i="2"/>
  <c r="X60" i="2"/>
  <c r="X78" i="2"/>
  <c r="X87" i="2"/>
  <c r="X98" i="2"/>
  <c r="X108" i="2"/>
  <c r="X111" i="2"/>
</calcChain>
</file>

<file path=xl/sharedStrings.xml><?xml version="1.0" encoding="utf-8"?>
<sst xmlns="http://schemas.openxmlformats.org/spreadsheetml/2006/main" count="265" uniqueCount="174">
  <si>
    <t>ANEXO Nº 1</t>
  </si>
  <si>
    <t>ÍNDICES DEL CANON</t>
  </si>
  <si>
    <t>ÍNDICES DEL SOBRECANON</t>
  </si>
  <si>
    <t>TOTAL PIURA</t>
  </si>
  <si>
    <t>PIURA</t>
  </si>
  <si>
    <t>CASTILLA</t>
  </si>
  <si>
    <t>CATACAOS</t>
  </si>
  <si>
    <t>CURA MORI</t>
  </si>
  <si>
    <t>EL TALLAN</t>
  </si>
  <si>
    <t>LA ARENA</t>
  </si>
  <si>
    <t>LA UNIÓN</t>
  </si>
  <si>
    <t>LAS LOMAS</t>
  </si>
  <si>
    <t>TAMBO GRANDE</t>
  </si>
  <si>
    <t>AYABACA</t>
  </si>
  <si>
    <t>FRIAS</t>
  </si>
  <si>
    <t>JILILI</t>
  </si>
  <si>
    <t>LAGUNAS</t>
  </si>
  <si>
    <t>MONTERO</t>
  </si>
  <si>
    <t>PACAIPAMPA</t>
  </si>
  <si>
    <t>PAIMAS</t>
  </si>
  <si>
    <t>SAPILLICA</t>
  </si>
  <si>
    <t>SICCHEZ</t>
  </si>
  <si>
    <t>SUYO</t>
  </si>
  <si>
    <t>HUANCABAMBA</t>
  </si>
  <si>
    <t>CANCHAQUE</t>
  </si>
  <si>
    <t>EL CARMEN DE LA FRONTERA</t>
  </si>
  <si>
    <t>HUARMACA</t>
  </si>
  <si>
    <t>LALAQUIZ</t>
  </si>
  <si>
    <t>SAN MIGUEL DE EL FAIQUE</t>
  </si>
  <si>
    <t>SONDOR</t>
  </si>
  <si>
    <t>SONDORILLO</t>
  </si>
  <si>
    <t>MORROPON</t>
  </si>
  <si>
    <t>CHULUCANAS</t>
  </si>
  <si>
    <t>BUENOS AIRES</t>
  </si>
  <si>
    <t>CHALACO</t>
  </si>
  <si>
    <t>LA MATANZA</t>
  </si>
  <si>
    <t>SALITRAL</t>
  </si>
  <si>
    <t>SAN JUAN DE BIGOTE</t>
  </si>
  <si>
    <t>SANTA CATALINA DE MOSSA</t>
  </si>
  <si>
    <t>SANTO DOMINGO</t>
  </si>
  <si>
    <t>YAMANGO</t>
  </si>
  <si>
    <t>PAITA</t>
  </si>
  <si>
    <t>AMOTAPE</t>
  </si>
  <si>
    <t>ARENAL</t>
  </si>
  <si>
    <t>COLAN</t>
  </si>
  <si>
    <t>LA HUACA</t>
  </si>
  <si>
    <t>TAMARINDO</t>
  </si>
  <si>
    <t>VICHAYAL</t>
  </si>
  <si>
    <t>SULLANA</t>
  </si>
  <si>
    <t>BELLAVISTA</t>
  </si>
  <si>
    <t>IGNACIO ESCUDERO</t>
  </si>
  <si>
    <t>LANCONES</t>
  </si>
  <si>
    <t>MARCAVELICA</t>
  </si>
  <si>
    <t>MIGUEL CHECA</t>
  </si>
  <si>
    <t>QUERECOTILLO</t>
  </si>
  <si>
    <t>TALARA</t>
  </si>
  <si>
    <t>PARIÑAS</t>
  </si>
  <si>
    <t>EL ALTO</t>
  </si>
  <si>
    <t>LA BREA</t>
  </si>
  <si>
    <t>LOBITOS</t>
  </si>
  <si>
    <t>LOS ORGANOS</t>
  </si>
  <si>
    <t>MÁNCORA</t>
  </si>
  <si>
    <t>SECHURA</t>
  </si>
  <si>
    <t>BELLAVISTA DE LA UNIÓN</t>
  </si>
  <si>
    <t>BERNAL</t>
  </si>
  <si>
    <t>CRISTO NOS VALGA</t>
  </si>
  <si>
    <t>VICE</t>
  </si>
  <si>
    <t>RINCONADA LLICUAR</t>
  </si>
  <si>
    <t>INSTITUTOS SUPERIORES TECNOLÓGICOS Y PEDAGÓGICOS ESTATALES</t>
  </si>
  <si>
    <t>TOTAL TUMBES</t>
  </si>
  <si>
    <t>TUMBES</t>
  </si>
  <si>
    <t>CORRALES</t>
  </si>
  <si>
    <t>LA CRUZ</t>
  </si>
  <si>
    <t>PAMPAS DE HOSPITAL</t>
  </si>
  <si>
    <t>SAN JACINTO</t>
  </si>
  <si>
    <t>SAN JUAN DE LA VIRGEN</t>
  </si>
  <si>
    <t>CONTRALMIRANTE VILLAR</t>
  </si>
  <si>
    <t>ZORRITOS</t>
  </si>
  <si>
    <t>CASITAS</t>
  </si>
  <si>
    <t>CANOAS DE PUNTA SAL</t>
  </si>
  <si>
    <t>ZARUMILLA</t>
  </si>
  <si>
    <t>AGUAS VERDES</t>
  </si>
  <si>
    <t>MATAPALO</t>
  </si>
  <si>
    <t>PAPAYAL</t>
  </si>
  <si>
    <t xml:space="preserve"> </t>
  </si>
  <si>
    <t>VEINTISÉIS DE OCTUBRE</t>
  </si>
  <si>
    <t>GOBIERNOS LOCALES DEL DEPARTAMENTO DE PIURA</t>
  </si>
  <si>
    <t>GOBIERNO REGIONAL DEL DEPARTAMENTO DE PIURA</t>
  </si>
  <si>
    <t>GOBIERNOS LOCALES DEL DEPARTAMENTO DE TUMBES</t>
  </si>
  <si>
    <t>GOBIERNO REGIONAL DEL DEPARTAMENTO DE TUMBES</t>
  </si>
  <si>
    <t>GOB. LOCAL (DEPARTAMENTO / PROVINCIA / DISTRITO), GOB.REGIONAL E INSTITUTOS</t>
  </si>
  <si>
    <t>200101</t>
  </si>
  <si>
    <t>200104</t>
  </si>
  <si>
    <t>200105</t>
  </si>
  <si>
    <t>200107</t>
  </si>
  <si>
    <t>200108</t>
  </si>
  <si>
    <t>200109</t>
  </si>
  <si>
    <t>200110</t>
  </si>
  <si>
    <t>200111</t>
  </si>
  <si>
    <t>200114</t>
  </si>
  <si>
    <t>200115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</si>
  <si>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</si>
  <si>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</si>
  <si>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</si>
  <si>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</si>
  <si>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</si>
  <si>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</si>
  <si>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</si>
  <si>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</si>
  <si>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200209</t>
  </si>
  <si>
    <t>200210</t>
  </si>
  <si>
    <t>200301</t>
  </si>
  <si>
    <t>200302</t>
  </si>
  <si>
    <t>200303</t>
  </si>
  <si>
    <t>200304</t>
  </si>
  <si>
    <t>200305</t>
  </si>
  <si>
    <t>200306</t>
  </si>
  <si>
    <t>200307</t>
  </si>
  <si>
    <t>200308</t>
  </si>
  <si>
    <t>200401</t>
  </si>
  <si>
    <t>200402</t>
  </si>
  <si>
    <t>200403</t>
  </si>
  <si>
    <t>200404</t>
  </si>
  <si>
    <t>200405</t>
  </si>
  <si>
    <t>200406</t>
  </si>
  <si>
    <t>200407</t>
  </si>
  <si>
    <t>200408</t>
  </si>
  <si>
    <t>200409</t>
  </si>
  <si>
    <t>200410</t>
  </si>
  <si>
    <t>200501</t>
  </si>
  <si>
    <t>200502</t>
  </si>
  <si>
    <t>200503</t>
  </si>
  <si>
    <t>200504</t>
  </si>
  <si>
    <t>200505</t>
  </si>
  <si>
    <t>200506</t>
  </si>
  <si>
    <t>200507</t>
  </si>
  <si>
    <t>200601</t>
  </si>
  <si>
    <t>200602</t>
  </si>
  <si>
    <t>200603</t>
  </si>
  <si>
    <t>200604</t>
  </si>
  <si>
    <t>200605</t>
  </si>
  <si>
    <t>200606</t>
  </si>
  <si>
    <t>200607</t>
  </si>
  <si>
    <t>200608</t>
  </si>
  <si>
    <t>200701</t>
  </si>
  <si>
    <t>200702</t>
  </si>
  <si>
    <t>200703</t>
  </si>
  <si>
    <t>200704</t>
  </si>
  <si>
    <t>200705</t>
  </si>
  <si>
    <t>200706</t>
  </si>
  <si>
    <t>200801</t>
  </si>
  <si>
    <t>200802</t>
  </si>
  <si>
    <t>200803</t>
  </si>
  <si>
    <t>200804</t>
  </si>
  <si>
    <t>200805</t>
  </si>
  <si>
    <t>200806</t>
  </si>
  <si>
    <t>240101</t>
  </si>
  <si>
    <t>240102</t>
  </si>
  <si>
    <t>240103</t>
  </si>
  <si>
    <t>240104</t>
  </si>
  <si>
    <t>240105</t>
  </si>
  <si>
    <t>240106</t>
  </si>
  <si>
    <t>240201</t>
  </si>
  <si>
    <t>240202</t>
  </si>
  <si>
    <t>240203</t>
  </si>
  <si>
    <t>240301</t>
  </si>
  <si>
    <t>240302</t>
  </si>
  <si>
    <t>240303</t>
  </si>
  <si>
    <t>240304</t>
  </si>
  <si>
    <t>GOBIERNOS REGIONALES, GOBIERNOS LOCALES E INSTITUTOS SUPERIORES TECNOLÓGICOS Y PEDAGÓGICOS</t>
  </si>
  <si>
    <t>ÍNDICES DE DISTRIBUCIÓN DEL CANON Y SOBRECANON POR LA PRODUCCIÓN DE PETRÓLEO Y GAS PARA LOS</t>
  </si>
  <si>
    <t>ISTP20</t>
  </si>
  <si>
    <t>ISTP24</t>
  </si>
  <si>
    <t>ESTATALES DE PIURA Y TUMBES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</si>
</sst>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000000000"/>
    <numFmt numFmtId="165" formatCode="#,##0.000000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1"/>
      <color rgb="FFFF0000"/>
      <name val="Calibri"/>
      <family val="2"/>
      <scheme val="minor"/>
    </font>
    <font>
      <sz val="8"/>
      <color rgb="FF0000FF"/>
      <name val="Arial"/>
      <family val="2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1" fillId="0" borderId="0" xfId="3" applyFill="1"/>
    <xf numFmtId="0" fontId="2" fillId="0" borderId="0" xfId="3" applyFont="1" applyFill="1" applyAlignment="1">
      <alignment horizontal="centerContinuous"/>
    </xf>
    <xf numFmtId="0" fontId="2" fillId="0" borderId="0" xfId="3" applyFont="1" applyFill="1" applyAlignment="1"/>
    <xf numFmtId="0" fontId="2" fillId="0" borderId="0" xfId="3" applyFont="1" applyFill="1" applyAlignment="1">
      <alignment horizontal="center"/>
    </xf>
    <xf numFmtId="1" fontId="3" fillId="0" borderId="0" xfId="3" applyNumberFormat="1" applyFont="1" applyFill="1" applyAlignment="1"/>
    <xf numFmtId="1" fontId="2" fillId="0" borderId="0" xfId="3" applyNumberFormat="1" applyFont="1" applyFill="1" applyAlignment="1">
      <alignment horizontal="right"/>
    </xf>
    <xf numFmtId="0" fontId="2" fillId="0" borderId="0" xfId="3" applyFont="1" applyFill="1" applyAlignment="1">
      <alignment horizontal="right"/>
    </xf>
    <xf numFmtId="0" fontId="1" fillId="0" borderId="0" xfId="3" applyFont="1" applyFill="1"/>
    <xf numFmtId="1" fontId="4" fillId="0" borderId="0" xfId="3" applyNumberFormat="1" applyFont="1" applyFill="1" applyAlignment="1"/>
    <xf numFmtId="1" fontId="4" fillId="0" borderId="0" xfId="3" applyNumberFormat="1" applyFont="1" applyFill="1" applyAlignment="1">
      <alignment horizontal="center"/>
    </xf>
    <xf numFmtId="1" fontId="4" fillId="0" borderId="0" xfId="3" applyNumberFormat="1" applyFont="1" applyFill="1"/>
    <xf numFmtId="164" fontId="1" fillId="0" borderId="0" xfId="3" applyNumberFormat="1" applyFont="1" applyFill="1"/>
    <xf numFmtId="1" fontId="6" fillId="0" borderId="0" xfId="3" applyNumberFormat="1" applyFont="1" applyFill="1" applyAlignment="1"/>
    <xf numFmtId="1" fontId="3" fillId="0" borderId="0" xfId="3" applyNumberFormat="1" applyFont="1" applyFill="1" applyAlignment="1">
      <alignment horizontal="center"/>
    </xf>
    <xf numFmtId="1" fontId="3" fillId="0" borderId="0" xfId="3" applyNumberFormat="1" applyFont="1" applyFill="1"/>
    <xf numFmtId="164" fontId="6" fillId="0" borderId="0" xfId="3" applyNumberFormat="1" applyFont="1" applyFill="1"/>
    <xf numFmtId="1" fontId="5" fillId="0" borderId="0" xfId="3" applyNumberFormat="1" applyFont="1" applyFill="1" applyAlignment="1">
      <alignment horizontal="center"/>
    </xf>
    <xf numFmtId="1" fontId="5" fillId="0" borderId="0" xfId="3" applyNumberFormat="1" applyFont="1" applyFill="1"/>
    <xf numFmtId="1" fontId="7" fillId="0" borderId="0" xfId="3" applyNumberFormat="1" applyFont="1" applyFill="1" applyAlignment="1">
      <alignment horizontal="center"/>
    </xf>
    <xf numFmtId="1" fontId="6" fillId="0" borderId="0" xfId="3" applyNumberFormat="1" applyFont="1" applyFill="1" applyAlignment="1">
      <alignment horizontal="center"/>
    </xf>
    <xf numFmtId="1" fontId="6" fillId="0" borderId="0" xfId="3" applyNumberFormat="1" applyFont="1" applyFill="1"/>
    <xf numFmtId="1" fontId="6" fillId="0" borderId="0" xfId="4" applyNumberFormat="1" applyFont="1" applyFill="1"/>
    <xf numFmtId="0" fontId="1" fillId="0" borderId="0" xfId="3"/>
    <xf numFmtId="0" fontId="1" fillId="2" borderId="0" xfId="3" applyFill="1"/>
    <xf numFmtId="0" fontId="1" fillId="3" borderId="0" xfId="3" applyFill="1"/>
    <xf numFmtId="1" fontId="7" fillId="0" borderId="0" xfId="3" applyNumberFormat="1" applyFont="1" applyFill="1"/>
    <xf numFmtId="164" fontId="7" fillId="0" borderId="0" xfId="3" applyNumberFormat="1" applyFont="1" applyFill="1"/>
    <xf numFmtId="0" fontId="6" fillId="0" borderId="0" xfId="3" applyFont="1" applyFill="1"/>
    <xf numFmtId="1" fontId="6" fillId="0" borderId="9" xfId="3" applyNumberFormat="1" applyFont="1" applyFill="1" applyBorder="1" applyAlignment="1">
      <alignment horizontal="center"/>
    </xf>
    <xf numFmtId="1" fontId="6" fillId="0" borderId="9" xfId="3" applyNumberFormat="1" applyFont="1" applyFill="1" applyBorder="1"/>
    <xf numFmtId="165" fontId="6" fillId="0" borderId="9" xfId="3" applyNumberFormat="1" applyFont="1" applyFill="1" applyBorder="1"/>
    <xf numFmtId="0" fontId="5" fillId="0" borderId="0" xfId="3" applyFont="1" applyFill="1"/>
    <xf numFmtId="0" fontId="8" fillId="0" borderId="0" xfId="0" applyFont="1"/>
    <xf numFmtId="164" fontId="4" fillId="0" borderId="0" xfId="3" applyNumberFormat="1" applyFont="1" applyFill="1"/>
    <xf numFmtId="1" fontId="7" fillId="4" borderId="0" xfId="3" applyNumberFormat="1" applyFont="1" applyFill="1" applyAlignment="1">
      <alignment horizontal="center"/>
    </xf>
    <xf numFmtId="164" fontId="0" fillId="0" borderId="0" xfId="0" quotePrefix="1" applyNumberFormat="1"/>
    <xf numFmtId="164" fontId="0" fillId="0" borderId="0" xfId="0" applyNumberFormat="1"/>
    <xf numFmtId="164" fontId="8" fillId="0" borderId="0" xfId="0" applyNumberFormat="1" applyFont="1"/>
    <xf numFmtId="0" fontId="1" fillId="0" borderId="0" xfId="3" applyFill="1" applyBorder="1"/>
    <xf numFmtId="0" fontId="2" fillId="0" borderId="0" xfId="3" applyFont="1" applyFill="1" applyBorder="1" applyAlignment="1">
      <alignment horizontal="centerContinuous"/>
    </xf>
    <xf numFmtId="0" fontId="2" fillId="0" borderId="0" xfId="3" applyFont="1" applyFill="1" applyBorder="1" applyAlignment="1"/>
    <xf numFmtId="0" fontId="2" fillId="0" borderId="0" xfId="3" applyFont="1" applyFill="1" applyBorder="1" applyAlignment="1">
      <alignment horizontal="center"/>
    </xf>
    <xf numFmtId="1" fontId="3" fillId="0" borderId="0" xfId="3" applyNumberFormat="1" applyFont="1" applyFill="1" applyBorder="1" applyAlignment="1"/>
    <xf numFmtId="1" fontId="2" fillId="0" borderId="0" xfId="3" applyNumberFormat="1" applyFont="1" applyFill="1" applyBorder="1" applyAlignment="1">
      <alignment horizontal="right"/>
    </xf>
    <xf numFmtId="0" fontId="2" fillId="0" borderId="0" xfId="3" applyFont="1" applyFill="1" applyBorder="1" applyAlignment="1">
      <alignment horizontal="right"/>
    </xf>
    <xf numFmtId="0" fontId="1" fillId="0" borderId="0" xfId="3" applyFont="1" applyFill="1" applyBorder="1"/>
    <xf numFmtId="164" fontId="1" fillId="0" borderId="0" xfId="3" applyNumberFormat="1" applyFont="1" applyFill="1" applyBorder="1"/>
    <xf numFmtId="1" fontId="4" fillId="0" borderId="0" xfId="3" applyNumberFormat="1" applyFont="1" applyFill="1" applyBorder="1" applyAlignment="1"/>
    <xf numFmtId="1" fontId="4" fillId="0" borderId="0" xfId="3" applyNumberFormat="1" applyFont="1" applyFill="1" applyBorder="1" applyAlignment="1">
      <alignment horizontal="center"/>
    </xf>
    <xf numFmtId="1" fontId="4" fillId="0" borderId="0" xfId="3" applyNumberFormat="1" applyFont="1" applyFill="1" applyBorder="1"/>
    <xf numFmtId="164" fontId="4" fillId="0" borderId="0" xfId="3" applyNumberFormat="1" applyFont="1" applyFill="1" applyBorder="1"/>
    <xf numFmtId="1" fontId="6" fillId="0" borderId="0" xfId="3" applyNumberFormat="1" applyFont="1" applyFill="1" applyBorder="1" applyAlignment="1"/>
    <xf numFmtId="1" fontId="3" fillId="0" borderId="0" xfId="3" applyNumberFormat="1" applyFont="1" applyFill="1" applyBorder="1" applyAlignment="1">
      <alignment horizontal="center"/>
    </xf>
    <xf numFmtId="1" fontId="3" fillId="0" borderId="0" xfId="3" applyNumberFormat="1" applyFont="1" applyFill="1" applyBorder="1"/>
    <xf numFmtId="164" fontId="6" fillId="0" borderId="0" xfId="3" applyNumberFormat="1" applyFont="1" applyFill="1" applyBorder="1"/>
    <xf numFmtId="1" fontId="5" fillId="0" borderId="0" xfId="3" applyNumberFormat="1" applyFont="1" applyFill="1" applyBorder="1" applyAlignment="1">
      <alignment horizontal="center"/>
    </xf>
    <xf numFmtId="1" fontId="5" fillId="0" borderId="0" xfId="3" applyNumberFormat="1" applyFont="1" applyFill="1" applyBorder="1"/>
    <xf numFmtId="164" fontId="1" fillId="0" borderId="0" xfId="3" applyNumberFormat="1" applyFill="1" applyBorder="1"/>
    <xf numFmtId="1" fontId="6" fillId="0" borderId="0" xfId="3" applyNumberFormat="1" applyFont="1" applyFill="1" applyBorder="1" applyAlignment="1">
      <alignment horizontal="center"/>
    </xf>
    <xf numFmtId="1" fontId="6" fillId="0" borderId="0" xfId="3" applyNumberFormat="1" applyFont="1" applyFill="1" applyBorder="1"/>
    <xf numFmtId="164" fontId="9" fillId="0" borderId="0" xfId="3" applyNumberFormat="1" applyFont="1" applyFill="1" applyBorder="1"/>
    <xf numFmtId="1" fontId="6" fillId="0" borderId="0" xfId="4" applyNumberFormat="1" applyFont="1" applyFill="1" applyBorder="1"/>
    <xf numFmtId="164" fontId="6" fillId="0" borderId="0" xfId="1" applyNumberFormat="1" applyFont="1" applyFill="1" applyBorder="1"/>
    <xf numFmtId="1" fontId="7" fillId="0" borderId="0" xfId="3" applyNumberFormat="1" applyFont="1" applyFill="1" applyBorder="1" applyAlignment="1">
      <alignment horizontal="center"/>
    </xf>
    <xf numFmtId="1" fontId="7" fillId="0" borderId="0" xfId="3" applyNumberFormat="1" applyFont="1" applyFill="1" applyBorder="1"/>
    <xf numFmtId="164" fontId="7" fillId="0" borderId="0" xfId="3" applyNumberFormat="1" applyFont="1" applyFill="1" applyBorder="1"/>
    <xf numFmtId="0" fontId="6" fillId="0" borderId="0" xfId="3" applyFont="1" applyFill="1" applyBorder="1"/>
    <xf numFmtId="165" fontId="6" fillId="0" borderId="0" xfId="3" applyNumberFormat="1" applyFont="1" applyFill="1" applyBorder="1"/>
    <xf numFmtId="0" fontId="5" fillId="0" borderId="0" xfId="3" applyFont="1" applyFill="1" applyBorder="1"/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1" fontId="4" fillId="0" borderId="1" xfId="3" applyNumberFormat="1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1" fillId="0" borderId="6" xfId="2" applyFont="1" applyFill="1" applyBorder="1" applyAlignment="1">
      <alignment horizontal="center" vertical="center" wrapText="1"/>
    </xf>
    <xf numFmtId="0" fontId="1" fillId="0" borderId="7" xfId="2" applyFont="1" applyFill="1" applyBorder="1" applyAlignment="1">
      <alignment horizontal="center" vertical="center" wrapText="1"/>
    </xf>
    <xf numFmtId="1" fontId="4" fillId="0" borderId="4" xfId="3" applyNumberFormat="1" applyFont="1" applyFill="1" applyBorder="1" applyAlignment="1">
      <alignment horizontal="center" vertical="center" wrapText="1"/>
    </xf>
    <xf numFmtId="0" fontId="1" fillId="0" borderId="8" xfId="3" applyFont="1" applyFill="1" applyBorder="1" applyAlignment="1">
      <alignment horizontal="center" vertical="center" wrapText="1"/>
    </xf>
    <xf numFmtId="1" fontId="4" fillId="0" borderId="0" xfId="3" applyNumberFormat="1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0" xfId="3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</cellXfs>
  <cellStyles count="5">
    <cellStyle name="Millares_Delicia_ P FF PIURA" xfId="1"/>
    <cellStyle name="Normal" xfId="0" builtinId="0"/>
    <cellStyle name="Normal 2" xfId="2"/>
    <cellStyle name="Normal_PBOLACION2001-2002" xfId="3"/>
    <cellStyle name="Normal_PBOLACION2001-2002 2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F\FINAL\POB.HOGARES%20CON%201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DESNUTRIC\FECUN-FEMEN\FINAL\PFRATIO2-U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upetro-sp\usuarios\GerenciaADM\Tesoreria\Tesoro%20Publico\REGALIAS%202001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upetro-sp\usuarios\GerenciaADM\Tesoreria\Tesoro%20Publico\VENT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piaRespaldo/Susana%20(entrega%20de%20cargo%20110517)/1.%20Petrolero/2.%20Regal&#237;as%20-%20&#205;ndices/Regal&#237;as%202019/C&#225;lculo/CYS%20Petrolero%20Piura&amp;Tumbes%20-%202019%20(FEB19)%20con%20Data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-PROV-PASO1"/>
      <sheetName val="C-PROV-PASO 2"/>
      <sheetName val="C-2 O MAS NBI FORM"/>
      <sheetName val="1-NBI-NO VALE"/>
      <sheetName val="C-2 O MAS NBI NO VALE"/>
      <sheetName val="PASO 3 UNION DPT-PROV Y DIST"/>
      <sheetName val="final 1 NBI"/>
      <sheetName val="final 2 ó + NBI "/>
      <sheetName val="final - con 1, 2 ó mas NBI"/>
      <sheetName val="DIST-Y PROV. NUEV"/>
      <sheetName val="DISTR-NUEV-93-2001"/>
      <sheetName val="PROV. NUE 93-2001"/>
      <sheetName val="PFRATIO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FEC"/>
      <sheetName val="PFRATIO"/>
      <sheetName val="GRAPH3"/>
      <sheetName val="GRAPH2"/>
      <sheetName val="GRAPH1"/>
      <sheetName val="Module1"/>
      <sheetName val="Módulo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1Q-Dic01"/>
      <sheetName val="2Q-Dic01"/>
      <sheetName val="RESUMEN"/>
      <sheetName val="ONO"/>
      <sheetName val="Canon"/>
      <sheetName val="C"/>
      <sheetName val="D"/>
      <sheetName val="E"/>
      <sheetName val="F"/>
      <sheetName val="PASO 3 UNION DPT-PROV Y D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ONO"/>
    </sheetNames>
    <sheetDataSet>
      <sheetData sheetId="0" refreshError="1">
        <row r="1">
          <cell r="G1" t="str">
            <v>PERUPETRO</v>
          </cell>
          <cell r="M1" t="str">
            <v>PERUPETRO S.A.</v>
          </cell>
          <cell r="S1" t="str">
            <v>PERUPETRO S.A.</v>
          </cell>
        </row>
        <row r="2">
          <cell r="S2" t="str">
            <v>LIQUIDACION</v>
          </cell>
        </row>
        <row r="3">
          <cell r="G3" t="str">
            <v>TRANSFERENCIA AL TESORO PUBLICO</v>
          </cell>
          <cell r="M3" t="str">
            <v>TRANSFERENCIA AL TESORO PUBLICO</v>
          </cell>
          <cell r="S3" t="str">
            <v>TRANSFERENCIA AL TESORO PUBLICO</v>
          </cell>
        </row>
        <row r="4">
          <cell r="G4" t="str">
            <v>por la Venta de Hidrocarburos</v>
          </cell>
          <cell r="M4" t="str">
            <v xml:space="preserve">por la Venta de Hidrocarburos  </v>
          </cell>
          <cell r="S4" t="str">
            <v>por la Venta de Hidrocarburos</v>
          </cell>
        </row>
        <row r="6">
          <cell r="S6" t="str">
            <v>Agosto 2001</v>
          </cell>
        </row>
        <row r="7">
          <cell r="G7" t="str">
            <v>Agosto 2001</v>
          </cell>
          <cell r="M7" t="str">
            <v>Agosto 2001</v>
          </cell>
          <cell r="AA7" t="str">
            <v>US$</v>
          </cell>
        </row>
        <row r="8">
          <cell r="S8" t="str">
            <v>INGRESOS POR VENTA</v>
          </cell>
          <cell r="AA8">
            <v>-0.01</v>
          </cell>
        </row>
        <row r="10">
          <cell r="G10" t="str">
            <v>INGRESOS POR VENTA</v>
          </cell>
          <cell r="K10" t="str">
            <v>US$</v>
          </cell>
          <cell r="Q10" t="str">
            <v>US$</v>
          </cell>
          <cell r="S10" t="str">
            <v>Lote</v>
          </cell>
          <cell r="U10" t="str">
            <v>I</v>
          </cell>
          <cell r="V10" t="str">
            <v>I</v>
          </cell>
          <cell r="W10" t="str">
            <v>V</v>
          </cell>
          <cell r="X10" t="str">
            <v>IX</v>
          </cell>
          <cell r="Y10" t="str">
            <v>Z-2B</v>
          </cell>
          <cell r="Z10" t="str">
            <v>Z-2B</v>
          </cell>
        </row>
        <row r="11">
          <cell r="G11" t="str">
            <v>LOTE: 1-AB</v>
          </cell>
          <cell r="K11">
            <v>0</v>
          </cell>
          <cell r="M11" t="str">
            <v>INGRESOS POR VENTA</v>
          </cell>
          <cell r="Q11">
            <v>0</v>
          </cell>
          <cell r="V11" t="str">
            <v>Gas</v>
          </cell>
          <cell r="Y11" t="str">
            <v>Crudo</v>
          </cell>
          <cell r="Z11" t="str">
            <v>Gas</v>
          </cell>
        </row>
        <row r="12">
          <cell r="G12" t="str">
            <v>Concepto</v>
          </cell>
          <cell r="H12" t="str">
            <v>Volumen</v>
          </cell>
          <cell r="I12" t="str">
            <v>Precio</v>
          </cell>
          <cell r="J12" t="str">
            <v>Sub-Total</v>
          </cell>
          <cell r="S12" t="str">
            <v>Importe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-0.01</v>
          </cell>
        </row>
        <row r="13">
          <cell r="M13" t="str">
            <v>LOTE</v>
          </cell>
          <cell r="N13" t="str">
            <v>VOLUMEN</v>
          </cell>
          <cell r="O13" t="str">
            <v>PRECIO</v>
          </cell>
          <cell r="P13" t="str">
            <v>SUBTOTAL</v>
          </cell>
        </row>
        <row r="14">
          <cell r="G14" t="str">
            <v/>
          </cell>
          <cell r="H14">
            <v>0</v>
          </cell>
          <cell r="I14">
            <v>0</v>
          </cell>
          <cell r="J14">
            <v>0</v>
          </cell>
        </row>
        <row r="15">
          <cell r="G15" t="str">
            <v/>
          </cell>
          <cell r="H15">
            <v>0</v>
          </cell>
          <cell r="I15">
            <v>0</v>
          </cell>
          <cell r="J15">
            <v>0</v>
          </cell>
          <cell r="S15" t="str">
            <v>DEDUCCIONES</v>
          </cell>
        </row>
        <row r="16">
          <cell r="G16" t="str">
            <v/>
          </cell>
          <cell r="H16">
            <v>0</v>
          </cell>
          <cell r="I16">
            <v>0</v>
          </cell>
          <cell r="J16">
            <v>0</v>
          </cell>
          <cell r="M16" t="str">
            <v xml:space="preserve"> I</v>
          </cell>
          <cell r="N16">
            <v>0</v>
          </cell>
          <cell r="O16">
            <v>0</v>
          </cell>
          <cell r="P16">
            <v>0</v>
          </cell>
        </row>
        <row r="17">
          <cell r="G17" t="str">
            <v/>
          </cell>
          <cell r="H17">
            <v>0</v>
          </cell>
          <cell r="I17">
            <v>0</v>
          </cell>
          <cell r="J17">
            <v>0</v>
          </cell>
          <cell r="M17" t="str">
            <v xml:space="preserve"> I - Gas</v>
          </cell>
          <cell r="N17">
            <v>0</v>
          </cell>
          <cell r="O17">
            <v>0</v>
          </cell>
          <cell r="P17">
            <v>0</v>
          </cell>
          <cell r="S17" t="str">
            <v xml:space="preserve"> Retribución Contratista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G18" t="str">
            <v/>
          </cell>
          <cell r="H18">
            <v>0</v>
          </cell>
          <cell r="I18">
            <v>0</v>
          </cell>
          <cell r="J18">
            <v>0</v>
          </cell>
          <cell r="M18" t="str">
            <v xml:space="preserve"> V</v>
          </cell>
          <cell r="N18">
            <v>0</v>
          </cell>
          <cell r="O18">
            <v>0</v>
          </cell>
          <cell r="P18">
            <v>0</v>
          </cell>
          <cell r="S18" t="str">
            <v xml:space="preserve"> Gastos de Fiscalización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G19" t="str">
            <v/>
          </cell>
          <cell r="H19">
            <v>0</v>
          </cell>
          <cell r="I19">
            <v>0</v>
          </cell>
          <cell r="J19">
            <v>0</v>
          </cell>
          <cell r="M19" t="str">
            <v xml:space="preserve"> VI</v>
          </cell>
          <cell r="N19">
            <v>0</v>
          </cell>
          <cell r="O19">
            <v>0</v>
          </cell>
          <cell r="P19">
            <v>0</v>
          </cell>
          <cell r="S19" t="str">
            <v xml:space="preserve"> Canon/Sobrecanon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</row>
        <row r="20">
          <cell r="G20" t="str">
            <v/>
          </cell>
          <cell r="H20">
            <v>0</v>
          </cell>
          <cell r="I20">
            <v>0</v>
          </cell>
          <cell r="J20">
            <v>0</v>
          </cell>
          <cell r="M20" t="str">
            <v xml:space="preserve"> VI - Gas</v>
          </cell>
          <cell r="N20">
            <v>0</v>
          </cell>
          <cell r="P20">
            <v>0</v>
          </cell>
          <cell r="S20" t="str">
            <v xml:space="preserve"> Participación Perupetro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H21">
            <v>0</v>
          </cell>
          <cell r="J21">
            <v>0</v>
          </cell>
          <cell r="M21" t="str">
            <v xml:space="preserve"> VII</v>
          </cell>
          <cell r="N21">
            <v>0</v>
          </cell>
          <cell r="O21">
            <v>0</v>
          </cell>
          <cell r="P21">
            <v>0</v>
          </cell>
          <cell r="S21" t="str">
            <v xml:space="preserve"> Ley N° 26734 (Osinerg)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M22" t="str">
            <v xml:space="preserve"> IX</v>
          </cell>
          <cell r="N22">
            <v>0</v>
          </cell>
          <cell r="O22">
            <v>0</v>
          </cell>
          <cell r="P22">
            <v>0</v>
          </cell>
          <cell r="S22" t="str">
            <v xml:space="preserve"> Ley N° 26817 (Min. Energía y Minas)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G23" t="str">
            <v>DEDUCCIONES</v>
          </cell>
          <cell r="K23">
            <v>606203</v>
          </cell>
          <cell r="M23" t="str">
            <v xml:space="preserve"> Z-2B Crudo</v>
          </cell>
          <cell r="N23">
            <v>0</v>
          </cell>
          <cell r="O23">
            <v>0</v>
          </cell>
          <cell r="P23">
            <v>0</v>
          </cell>
          <cell r="S23" t="str">
            <v xml:space="preserve"> Derechos de Importación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M24" t="str">
            <v xml:space="preserve"> Z 2B Gas</v>
          </cell>
          <cell r="N24">
            <v>0</v>
          </cell>
          <cell r="O24">
            <v>0</v>
          </cell>
          <cell r="P24">
            <v>0</v>
          </cell>
        </row>
        <row r="25">
          <cell r="G25" t="str">
            <v xml:space="preserve"> Retribución Contratista</v>
          </cell>
          <cell r="J25">
            <v>0</v>
          </cell>
          <cell r="N25">
            <v>0</v>
          </cell>
          <cell r="P25">
            <v>0</v>
          </cell>
          <cell r="S25" t="str">
            <v>SALDOS CONTRATOS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-0.01</v>
          </cell>
          <cell r="AA25">
            <v>-0.01</v>
          </cell>
        </row>
        <row r="26">
          <cell r="G26" t="str">
            <v xml:space="preserve"> Costo de Inventario y Banco de Calidad</v>
          </cell>
          <cell r="J26">
            <v>678028</v>
          </cell>
          <cell r="P26">
            <v>0</v>
          </cell>
          <cell r="U26" t="str">
            <v>Concepto</v>
          </cell>
          <cell r="X26" t="str">
            <v>Período</v>
          </cell>
          <cell r="Y26" t="str">
            <v>S/.</v>
          </cell>
          <cell r="Z26" t="str">
            <v>T/Cambio</v>
          </cell>
        </row>
        <row r="27">
          <cell r="D27">
            <v>0</v>
          </cell>
          <cell r="G27" t="str">
            <v xml:space="preserve"> Transporte por Oleoducto</v>
          </cell>
          <cell r="J27">
            <v>0</v>
          </cell>
          <cell r="U27" t="str">
            <v>Gastos Administrativos por Comercialización y Contratos</v>
          </cell>
          <cell r="X27">
            <v>37073</v>
          </cell>
          <cell r="Y27">
            <v>594082.34</v>
          </cell>
          <cell r="Z27">
            <v>3.5009999999999999</v>
          </cell>
          <cell r="AA27">
            <v>-169689.33</v>
          </cell>
        </row>
        <row r="28">
          <cell r="G28" t="str">
            <v xml:space="preserve"> Fletes de Exportación</v>
          </cell>
          <cell r="J28">
            <v>0</v>
          </cell>
          <cell r="M28" t="str">
            <v>DEDUCCIONES</v>
          </cell>
          <cell r="Q28">
            <v>0</v>
          </cell>
          <cell r="X28">
            <v>37043</v>
          </cell>
          <cell r="Y28">
            <v>305651.12</v>
          </cell>
          <cell r="Z28">
            <v>3.5</v>
          </cell>
          <cell r="AA28">
            <v>-87328.89</v>
          </cell>
        </row>
        <row r="29">
          <cell r="G29" t="str">
            <v xml:space="preserve"> Gastos de Comercialización</v>
          </cell>
          <cell r="J29">
            <v>0</v>
          </cell>
          <cell r="U29" t="str">
            <v>Total  a Transferir al Tesoro Público USD</v>
          </cell>
          <cell r="AA29">
            <v>-257018.22999999998</v>
          </cell>
        </row>
        <row r="30">
          <cell r="G30" t="str">
            <v xml:space="preserve"> Gastos de Fiscalización</v>
          </cell>
          <cell r="J30">
            <v>0</v>
          </cell>
          <cell r="M30" t="str">
            <v xml:space="preserve"> Retribución Contratista</v>
          </cell>
          <cell r="P30">
            <v>0</v>
          </cell>
        </row>
        <row r="31">
          <cell r="G31" t="str">
            <v xml:space="preserve"> Canon/Sobrecanon</v>
          </cell>
          <cell r="J31">
            <v>-71825</v>
          </cell>
          <cell r="M31" t="str">
            <v xml:space="preserve"> Retribución Especie Contratista</v>
          </cell>
          <cell r="P31">
            <v>0</v>
          </cell>
          <cell r="S31" t="str">
            <v>R E S U M E N   P O R   D E R E C H O S   D E   I M P O R T A C I O N</v>
          </cell>
          <cell r="Z31" t="str">
            <v>Total</v>
          </cell>
        </row>
        <row r="32">
          <cell r="G32" t="str">
            <v xml:space="preserve"> Participación Perupetro</v>
          </cell>
          <cell r="J32">
            <v>0</v>
          </cell>
          <cell r="M32" t="str">
            <v xml:space="preserve"> Gastos de Fiscalización</v>
          </cell>
          <cell r="P32">
            <v>0</v>
          </cell>
          <cell r="S32" t="str">
            <v>Pagado en Jul.2001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</row>
        <row r="33">
          <cell r="G33" t="str">
            <v xml:space="preserve"> Ley N° 26734 (Osinerg)</v>
          </cell>
          <cell r="J33">
            <v>0</v>
          </cell>
          <cell r="M33" t="str">
            <v xml:space="preserve"> Canon/Sobrecanon</v>
          </cell>
          <cell r="P33">
            <v>0</v>
          </cell>
          <cell r="S33" t="str">
            <v>Provisión para Ago.2001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G34" t="str">
            <v xml:space="preserve"> Ley N° 26817 (M E M)</v>
          </cell>
          <cell r="J34">
            <v>0</v>
          </cell>
          <cell r="M34" t="str">
            <v xml:space="preserve"> Participación Perupetro</v>
          </cell>
          <cell r="P34">
            <v>0</v>
          </cell>
        </row>
        <row r="35">
          <cell r="G35" t="str">
            <v xml:space="preserve"> Derechos de Importación</v>
          </cell>
          <cell r="J35">
            <v>0</v>
          </cell>
          <cell r="M35" t="str">
            <v xml:space="preserve"> Ley N° 26734 (Osinerg)</v>
          </cell>
          <cell r="P35">
            <v>0</v>
          </cell>
        </row>
        <row r="36">
          <cell r="I36" t="str">
            <v xml:space="preserve"> TOTAL SALDO</v>
          </cell>
          <cell r="K36">
            <v>-606203</v>
          </cell>
          <cell r="M36" t="str">
            <v xml:space="preserve"> Ley N° 26817 (Min. Energía y Minas)</v>
          </cell>
          <cell r="P36">
            <v>0</v>
          </cell>
        </row>
        <row r="37">
          <cell r="I37" t="str">
            <v xml:space="preserve"> Saldo Mes Anterior</v>
          </cell>
          <cell r="M37" t="str">
            <v xml:space="preserve"> Derechos de Importación</v>
          </cell>
          <cell r="P37">
            <v>0</v>
          </cell>
        </row>
        <row r="38">
          <cell r="I38" t="str">
            <v xml:space="preserve"> TOTAL TRANSFERENCIA</v>
          </cell>
          <cell r="K38">
            <v>-606203</v>
          </cell>
        </row>
        <row r="39">
          <cell r="G39" t="str">
            <v/>
          </cell>
          <cell r="O39" t="str">
            <v xml:space="preserve"> Sub-Total Operaciones</v>
          </cell>
          <cell r="Q39">
            <v>0</v>
          </cell>
        </row>
        <row r="40">
          <cell r="O40" t="str">
            <v xml:space="preserve"> Saldo Meses Anteriores</v>
          </cell>
        </row>
        <row r="41">
          <cell r="O41" t="str">
            <v xml:space="preserve"> Total Transferencia</v>
          </cell>
          <cell r="Q41">
            <v>0</v>
          </cell>
        </row>
        <row r="43">
          <cell r="G43" t="str">
            <v>PREPARADO</v>
          </cell>
          <cell r="I43" t="str">
            <v>REVISADO</v>
          </cell>
          <cell r="K43" t="str">
            <v>APROBADO</v>
          </cell>
          <cell r="M43" t="str">
            <v>PREPARADO</v>
          </cell>
          <cell r="O43" t="str">
            <v>REVISADO</v>
          </cell>
          <cell r="Q43" t="str">
            <v>APROBADO</v>
          </cell>
        </row>
        <row r="44">
          <cell r="G44">
            <v>37187.684619560183</v>
          </cell>
        </row>
        <row r="46">
          <cell r="G46" t="str">
            <v>PERUPETRO S.A.</v>
          </cell>
        </row>
        <row r="48">
          <cell r="G48" t="str">
            <v>TRANSFERENCIA AL TESORO PUBLICO</v>
          </cell>
          <cell r="M48">
            <v>37187</v>
          </cell>
        </row>
        <row r="49">
          <cell r="G49" t="str">
            <v>por la Venta de Hidrocarburos</v>
          </cell>
        </row>
        <row r="52">
          <cell r="G52" t="str">
            <v>Agosto 2001</v>
          </cell>
        </row>
        <row r="55">
          <cell r="G55" t="str">
            <v>INGRESOS POR VENTA</v>
          </cell>
          <cell r="K55" t="str">
            <v>US$</v>
          </cell>
        </row>
        <row r="56">
          <cell r="G56" t="str">
            <v>LOTE: 1-AB</v>
          </cell>
          <cell r="K56">
            <v>0</v>
          </cell>
        </row>
        <row r="57">
          <cell r="G57" t="str">
            <v>Concepto</v>
          </cell>
          <cell r="H57" t="str">
            <v>Volumen</v>
          </cell>
          <cell r="I57" t="str">
            <v>Precio</v>
          </cell>
          <cell r="J57" t="str">
            <v>Sub-Total</v>
          </cell>
        </row>
        <row r="59">
          <cell r="G59" t="str">
            <v/>
          </cell>
          <cell r="H59">
            <v>0</v>
          </cell>
          <cell r="I59">
            <v>0</v>
          </cell>
          <cell r="J59">
            <v>0</v>
          </cell>
        </row>
        <row r="60">
          <cell r="G60" t="str">
            <v/>
          </cell>
          <cell r="H60">
            <v>0</v>
          </cell>
          <cell r="I60">
            <v>0</v>
          </cell>
          <cell r="J60">
            <v>0</v>
          </cell>
        </row>
        <row r="61">
          <cell r="G61" t="str">
            <v/>
          </cell>
          <cell r="H61">
            <v>0</v>
          </cell>
          <cell r="I61">
            <v>0</v>
          </cell>
          <cell r="J61">
            <v>0</v>
          </cell>
        </row>
        <row r="62">
          <cell r="G62" t="str">
            <v/>
          </cell>
          <cell r="H62">
            <v>0</v>
          </cell>
          <cell r="I62">
            <v>0</v>
          </cell>
          <cell r="J62">
            <v>0</v>
          </cell>
        </row>
        <row r="63">
          <cell r="G63" t="str">
            <v/>
          </cell>
          <cell r="H63">
            <v>0</v>
          </cell>
          <cell r="I63">
            <v>0</v>
          </cell>
          <cell r="J63">
            <v>0</v>
          </cell>
        </row>
        <row r="66">
          <cell r="G66" t="str">
            <v/>
          </cell>
          <cell r="H66">
            <v>0</v>
          </cell>
          <cell r="I66">
            <v>0</v>
          </cell>
          <cell r="J66">
            <v>0</v>
          </cell>
        </row>
        <row r="67">
          <cell r="G67" t="str">
            <v/>
          </cell>
          <cell r="H67">
            <v>0</v>
          </cell>
          <cell r="I67">
            <v>0</v>
          </cell>
          <cell r="J67">
            <v>0</v>
          </cell>
        </row>
        <row r="68">
          <cell r="H68">
            <v>0</v>
          </cell>
          <cell r="J68">
            <v>0</v>
          </cell>
        </row>
        <row r="70">
          <cell r="G70" t="str">
            <v>DEDUCCIONES</v>
          </cell>
          <cell r="K70">
            <v>502775</v>
          </cell>
        </row>
        <row r="72">
          <cell r="G72" t="str">
            <v xml:space="preserve"> Retribución Contratista</v>
          </cell>
          <cell r="J72">
            <v>0</v>
          </cell>
        </row>
        <row r="73">
          <cell r="G73" t="str">
            <v xml:space="preserve"> IGV Exportador por recuperar</v>
          </cell>
        </row>
        <row r="74">
          <cell r="G74" t="str">
            <v xml:space="preserve"> Costo de Inventario y Banco de Calidad</v>
          </cell>
          <cell r="J74">
            <v>574600</v>
          </cell>
        </row>
        <row r="75">
          <cell r="G75" t="str">
            <v xml:space="preserve"> Transporte por Oleoducto</v>
          </cell>
          <cell r="J75">
            <v>0</v>
          </cell>
        </row>
        <row r="76">
          <cell r="G76" t="str">
            <v xml:space="preserve"> Fletes de Exportación</v>
          </cell>
          <cell r="J76">
            <v>0</v>
          </cell>
        </row>
        <row r="77">
          <cell r="G77" t="str">
            <v xml:space="preserve"> Gastos de Comercialización</v>
          </cell>
          <cell r="J77">
            <v>0</v>
          </cell>
        </row>
        <row r="78">
          <cell r="G78" t="str">
            <v xml:space="preserve"> Gastos de Fiscalización</v>
          </cell>
          <cell r="J78">
            <v>0</v>
          </cell>
        </row>
        <row r="79">
          <cell r="G79" t="str">
            <v xml:space="preserve"> Canon/Sobrecanon</v>
          </cell>
          <cell r="J79">
            <v>-71825</v>
          </cell>
        </row>
        <row r="80">
          <cell r="G80" t="str">
            <v xml:space="preserve"> Participación Perupetro</v>
          </cell>
          <cell r="J80">
            <v>0</v>
          </cell>
        </row>
        <row r="81">
          <cell r="G81" t="str">
            <v xml:space="preserve"> Ley N° 26734 (Osinerg)</v>
          </cell>
          <cell r="J81">
            <v>0</v>
          </cell>
        </row>
        <row r="82">
          <cell r="G82" t="str">
            <v xml:space="preserve"> Ley N° 26817 (M E M)</v>
          </cell>
          <cell r="J82">
            <v>0</v>
          </cell>
        </row>
        <row r="83">
          <cell r="G83" t="str">
            <v xml:space="preserve"> Derechos de Importación</v>
          </cell>
          <cell r="J83">
            <v>0</v>
          </cell>
        </row>
        <row r="84">
          <cell r="I84" t="str">
            <v xml:space="preserve"> TOTAL SALDO</v>
          </cell>
          <cell r="K84">
            <v>-502775</v>
          </cell>
        </row>
        <row r="85">
          <cell r="I85" t="str">
            <v>AJUSTE MES ANTERIOR</v>
          </cell>
          <cell r="K85">
            <v>-2090914.6</v>
          </cell>
        </row>
        <row r="86">
          <cell r="I86" t="str">
            <v xml:space="preserve"> TOTAL A TRANSFERIR</v>
          </cell>
          <cell r="K86">
            <v>-2593689.6000000001</v>
          </cell>
        </row>
        <row r="93">
          <cell r="G93" t="str">
            <v>PREPARADO</v>
          </cell>
          <cell r="I93" t="str">
            <v>REVISADO</v>
          </cell>
          <cell r="K93" t="str">
            <v>APROBADO</v>
          </cell>
        </row>
        <row r="94">
          <cell r="G94">
            <v>37187.684619560183</v>
          </cell>
        </row>
      </sheetData>
      <sheetData sheetId="1" refreshError="1">
        <row r="1">
          <cell r="A1" t="str">
            <v>PERUPETRO S.A.</v>
          </cell>
        </row>
        <row r="3">
          <cell r="A3" t="str">
            <v>Canon, Sobrecanon y Participación en la Renta - Agosto 2001</v>
          </cell>
        </row>
        <row r="5">
          <cell r="E5" t="str">
            <v>Producción</v>
          </cell>
          <cell r="F5" t="str">
            <v>P.Pond.</v>
          </cell>
          <cell r="G5" t="str">
            <v>Loreto</v>
          </cell>
          <cell r="H5" t="str">
            <v>Ucayali</v>
          </cell>
          <cell r="I5" t="str">
            <v>Total</v>
          </cell>
          <cell r="J5" t="str">
            <v>Loreto</v>
          </cell>
          <cell r="K5" t="str">
            <v>Ucayali</v>
          </cell>
          <cell r="M5" t="str">
            <v>1.5%</v>
          </cell>
        </row>
        <row r="6">
          <cell r="E6" t="str">
            <v>Bls</v>
          </cell>
          <cell r="F6" t="str">
            <v>US$/BL</v>
          </cell>
          <cell r="G6" t="str">
            <v>US$</v>
          </cell>
          <cell r="I6" t="str">
            <v>US$</v>
          </cell>
          <cell r="J6" t="str">
            <v>S/.</v>
          </cell>
          <cell r="M6" t="str">
            <v>PERUPETRO</v>
          </cell>
        </row>
        <row r="7">
          <cell r="A7" t="str">
            <v>Región Loreto/Ucayali</v>
          </cell>
          <cell r="M7" t="str">
            <v>US$</v>
          </cell>
        </row>
        <row r="9">
          <cell r="B9" t="str">
            <v>(S)</v>
          </cell>
          <cell r="C9" t="str">
            <v>1-AB</v>
          </cell>
          <cell r="E9">
            <v>0</v>
          </cell>
          <cell r="G9">
            <v>-57460</v>
          </cell>
          <cell r="H9">
            <v>-14365</v>
          </cell>
          <cell r="I9">
            <v>-71825</v>
          </cell>
          <cell r="J9">
            <v>0</v>
          </cell>
          <cell r="K9">
            <v>0</v>
          </cell>
          <cell r="M9">
            <v>0</v>
          </cell>
        </row>
        <row r="10">
          <cell r="B10" t="str">
            <v>(L)</v>
          </cell>
          <cell r="C10" t="str">
            <v>L-8</v>
          </cell>
          <cell r="E10">
            <v>0</v>
          </cell>
          <cell r="G10">
            <v>1525051.37</v>
          </cell>
          <cell r="H10">
            <v>381262.83999999985</v>
          </cell>
          <cell r="I10">
            <v>1906314.21</v>
          </cell>
          <cell r="J10">
            <v>0</v>
          </cell>
          <cell r="K10">
            <v>0</v>
          </cell>
          <cell r="M10">
            <v>58354.6</v>
          </cell>
        </row>
        <row r="11">
          <cell r="B11" t="str">
            <v>(L)</v>
          </cell>
          <cell r="C11" t="str">
            <v>31 B</v>
          </cell>
          <cell r="E11">
            <v>0</v>
          </cell>
          <cell r="G11">
            <v>22075.62</v>
          </cell>
          <cell r="H11">
            <v>5518.91</v>
          </cell>
          <cell r="I11">
            <v>27594.53</v>
          </cell>
          <cell r="J11">
            <v>0</v>
          </cell>
          <cell r="K11">
            <v>0</v>
          </cell>
          <cell r="M11">
            <v>749.03</v>
          </cell>
        </row>
        <row r="12">
          <cell r="B12" t="str">
            <v>(L)</v>
          </cell>
          <cell r="C12" t="str">
            <v>31 C</v>
          </cell>
          <cell r="G12">
            <v>134433.33000000007</v>
          </cell>
          <cell r="H12">
            <v>537733.31999999995</v>
          </cell>
          <cell r="I12">
            <v>672166.65</v>
          </cell>
          <cell r="J12">
            <v>0</v>
          </cell>
          <cell r="K12">
            <v>0</v>
          </cell>
          <cell r="M12">
            <v>18713.150000000001</v>
          </cell>
        </row>
        <row r="13">
          <cell r="C13" t="str">
            <v>Ajuste Mes Anterior 1AB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C14" t="str">
            <v>Sub-Total</v>
          </cell>
          <cell r="E14">
            <v>0</v>
          </cell>
          <cell r="F14" t="e">
            <v>#DIV/0!</v>
          </cell>
          <cell r="G14">
            <v>1624100.3200000003</v>
          </cell>
          <cell r="H14">
            <v>910150.06999999983</v>
          </cell>
          <cell r="I14">
            <v>2534250.39</v>
          </cell>
          <cell r="J14">
            <v>0</v>
          </cell>
          <cell r="K14">
            <v>0</v>
          </cell>
        </row>
        <row r="15">
          <cell r="K15">
            <v>0</v>
          </cell>
        </row>
        <row r="17">
          <cell r="G17" t="str">
            <v>Piura</v>
          </cell>
          <cell r="H17" t="str">
            <v>Tumbes</v>
          </cell>
          <cell r="I17" t="str">
            <v>Total</v>
          </cell>
          <cell r="J17" t="str">
            <v>Piura</v>
          </cell>
          <cell r="K17" t="str">
            <v>Tumbes</v>
          </cell>
        </row>
        <row r="18">
          <cell r="A18" t="str">
            <v>Región Piura/Tumbes</v>
          </cell>
        </row>
        <row r="20">
          <cell r="B20" t="str">
            <v>(S)</v>
          </cell>
          <cell r="C20" t="str">
            <v>I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>
            <v>0</v>
          </cell>
        </row>
        <row r="21">
          <cell r="B21" t="str">
            <v>(L)</v>
          </cell>
          <cell r="C21" t="str">
            <v>II</v>
          </cell>
          <cell r="E21">
            <v>0</v>
          </cell>
          <cell r="G21">
            <v>47987.24</v>
          </cell>
          <cell r="H21">
            <v>11996.810000000005</v>
          </cell>
          <cell r="I21">
            <v>59984.05</v>
          </cell>
          <cell r="J21">
            <v>0</v>
          </cell>
          <cell r="K21">
            <v>0</v>
          </cell>
          <cell r="M21">
            <v>2896.54</v>
          </cell>
        </row>
        <row r="22">
          <cell r="B22" t="str">
            <v>(L)</v>
          </cell>
          <cell r="C22" t="str">
            <v>III</v>
          </cell>
          <cell r="E22">
            <v>0</v>
          </cell>
          <cell r="G22">
            <v>46532.97</v>
          </cell>
          <cell r="H22">
            <v>11633.239999999998</v>
          </cell>
          <cell r="I22">
            <v>58166.21</v>
          </cell>
          <cell r="J22">
            <v>0</v>
          </cell>
          <cell r="K22">
            <v>0</v>
          </cell>
          <cell r="M22">
            <v>3735.7799999999997</v>
          </cell>
        </row>
        <row r="23">
          <cell r="B23" t="str">
            <v>(L)</v>
          </cell>
          <cell r="C23" t="str">
            <v>IV</v>
          </cell>
          <cell r="E23">
            <v>0</v>
          </cell>
          <cell r="G23">
            <v>42891.62</v>
          </cell>
          <cell r="H23">
            <v>10722.909999999996</v>
          </cell>
          <cell r="I23">
            <v>53614.53</v>
          </cell>
          <cell r="J23">
            <v>0</v>
          </cell>
          <cell r="K23">
            <v>0</v>
          </cell>
          <cell r="M23">
            <v>3524.9300000000003</v>
          </cell>
        </row>
        <row r="24">
          <cell r="B24" t="str">
            <v>(S)</v>
          </cell>
          <cell r="C24" t="str">
            <v>V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</row>
        <row r="25">
          <cell r="B25" t="str">
            <v>(L)</v>
          </cell>
          <cell r="C25" t="str">
            <v>VII - VI</v>
          </cell>
          <cell r="E25">
            <v>0</v>
          </cell>
          <cell r="G25">
            <v>326266.55</v>
          </cell>
          <cell r="H25">
            <v>81566.640000000014</v>
          </cell>
          <cell r="I25">
            <v>407833.19</v>
          </cell>
          <cell r="J25">
            <v>0</v>
          </cell>
          <cell r="K25">
            <v>0</v>
          </cell>
          <cell r="M25">
            <v>19492.12</v>
          </cell>
        </row>
        <row r="26">
          <cell r="B26" t="str">
            <v>(S)</v>
          </cell>
          <cell r="C26" t="str">
            <v>IX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M26">
            <v>0</v>
          </cell>
        </row>
        <row r="27">
          <cell r="B27" t="str">
            <v>(L)</v>
          </cell>
          <cell r="C27" t="str">
            <v>X</v>
          </cell>
          <cell r="E27">
            <v>0</v>
          </cell>
          <cell r="G27">
            <v>829236.56</v>
          </cell>
          <cell r="H27">
            <v>207309.1399999999</v>
          </cell>
          <cell r="I27">
            <v>1036545.7</v>
          </cell>
          <cell r="J27">
            <v>0</v>
          </cell>
          <cell r="K27">
            <v>0</v>
          </cell>
          <cell r="M27">
            <v>28001.13</v>
          </cell>
        </row>
        <row r="28">
          <cell r="B28" t="str">
            <v>(L)</v>
          </cell>
          <cell r="C28" t="str">
            <v>XV</v>
          </cell>
          <cell r="G28">
            <v>3144.83</v>
          </cell>
          <cell r="H28">
            <v>786.21</v>
          </cell>
          <cell r="I28">
            <v>3931.04</v>
          </cell>
          <cell r="J28">
            <v>0</v>
          </cell>
          <cell r="K28">
            <v>0</v>
          </cell>
          <cell r="M28">
            <v>100.86</v>
          </cell>
        </row>
        <row r="29">
          <cell r="B29" t="str">
            <v>(S)</v>
          </cell>
          <cell r="C29" t="str">
            <v>Z 2B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0">
          <cell r="B30" t="str">
            <v>(S)</v>
          </cell>
          <cell r="C30" t="str">
            <v>I - Gas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M30">
            <v>0</v>
          </cell>
        </row>
        <row r="31">
          <cell r="B31" t="str">
            <v>(L)</v>
          </cell>
          <cell r="C31" t="str">
            <v>VII - VI / Gas</v>
          </cell>
          <cell r="G31">
            <v>32448.43</v>
          </cell>
          <cell r="H31">
            <v>8112.1100000000006</v>
          </cell>
          <cell r="I31">
            <v>40560.54</v>
          </cell>
          <cell r="J31">
            <v>0</v>
          </cell>
          <cell r="K31">
            <v>0</v>
          </cell>
          <cell r="M31">
            <v>1972.52</v>
          </cell>
        </row>
        <row r="32">
          <cell r="B32" t="str">
            <v>(L)</v>
          </cell>
          <cell r="C32" t="str">
            <v>X - Gas</v>
          </cell>
          <cell r="G32">
            <v>64823.22</v>
          </cell>
          <cell r="H32">
            <v>16205.800000000003</v>
          </cell>
          <cell r="I32">
            <v>81029.02</v>
          </cell>
          <cell r="J32">
            <v>0</v>
          </cell>
          <cell r="K32">
            <v>0</v>
          </cell>
          <cell r="M32">
            <v>2187.7800000000002</v>
          </cell>
        </row>
        <row r="33">
          <cell r="B33" t="str">
            <v>(S)</v>
          </cell>
          <cell r="C33" t="str">
            <v>Z 2B - Gas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M33">
            <v>0</v>
          </cell>
        </row>
        <row r="34">
          <cell r="B34" t="str">
            <v>Ajuste Mes Anterior</v>
          </cell>
          <cell r="E34" t="str">
            <v>VI Gas Abr</v>
          </cell>
          <cell r="I34">
            <v>0</v>
          </cell>
          <cell r="J34">
            <v>0</v>
          </cell>
          <cell r="K34">
            <v>0</v>
          </cell>
        </row>
        <row r="35">
          <cell r="C35" t="str">
            <v>Sub-Total</v>
          </cell>
          <cell r="E35">
            <v>0</v>
          </cell>
          <cell r="F35" t="e">
            <v>#DIV/0!</v>
          </cell>
          <cell r="G35">
            <v>1393331.42</v>
          </cell>
          <cell r="H35">
            <v>348332.85999999987</v>
          </cell>
          <cell r="I35">
            <v>1741664.28</v>
          </cell>
          <cell r="J35">
            <v>0</v>
          </cell>
          <cell r="K35">
            <v>0</v>
          </cell>
        </row>
        <row r="36">
          <cell r="K36">
            <v>0</v>
          </cell>
        </row>
        <row r="38">
          <cell r="A38" t="str">
            <v>Puerto Inca Huánuco</v>
          </cell>
        </row>
        <row r="40">
          <cell r="B40" t="str">
            <v>(L)</v>
          </cell>
          <cell r="C40" t="str">
            <v>31-D</v>
          </cell>
          <cell r="E40">
            <v>0</v>
          </cell>
          <cell r="G40">
            <v>7028.14</v>
          </cell>
          <cell r="I40">
            <v>7028.14</v>
          </cell>
          <cell r="J40">
            <v>0</v>
          </cell>
          <cell r="M40">
            <v>243.09</v>
          </cell>
        </row>
        <row r="41">
          <cell r="C41" t="str">
            <v>Sub-Total</v>
          </cell>
          <cell r="E41">
            <v>0</v>
          </cell>
          <cell r="F41" t="e">
            <v>#DIV/0!</v>
          </cell>
          <cell r="G41">
            <v>7028.14</v>
          </cell>
          <cell r="I41">
            <v>7028.14</v>
          </cell>
          <cell r="J41">
            <v>0</v>
          </cell>
        </row>
        <row r="42">
          <cell r="A42" t="str">
            <v>RESUMEN PAIS</v>
          </cell>
          <cell r="E42">
            <v>0</v>
          </cell>
          <cell r="F42" t="e">
            <v>#DIV/0!</v>
          </cell>
          <cell r="G42">
            <v>3024459.8800000004</v>
          </cell>
          <cell r="H42">
            <v>1258482.9299999997</v>
          </cell>
          <cell r="I42">
            <v>4282942.8099999996</v>
          </cell>
          <cell r="J42">
            <v>0</v>
          </cell>
          <cell r="K42">
            <v>0</v>
          </cell>
        </row>
        <row r="43">
          <cell r="K43">
            <v>0</v>
          </cell>
          <cell r="M43">
            <v>139971.52999999997</v>
          </cell>
        </row>
        <row r="44">
          <cell r="A44" t="str">
            <v>T/Cambio</v>
          </cell>
          <cell r="C44">
            <v>0</v>
          </cell>
          <cell r="D44" t="str">
            <v>S/. / US$</v>
          </cell>
          <cell r="E44">
            <v>0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ámico"/>
      <sheetName val="ISTP"/>
      <sheetName val="Índices"/>
      <sheetName val="C&amp;C GR+IST+ISP"/>
      <sheetName val="SOBR - Piura&amp;Tumbes "/>
      <sheetName val="CAN - Piura&amp;Tumbes ZP"/>
      <sheetName val="CAN - Piura&amp;Tumbes ZNP"/>
      <sheetName val="Monto Ref. (CYS 2018)"/>
      <sheetName val="Monto Ref. (CYS 2017)"/>
      <sheetName val="ICA 2016-Tumbes y Piura"/>
      <sheetName val="ICA 2017 PIURA+TUMBES"/>
      <sheetName val="ICA 2018 PIURA+TUMBES"/>
      <sheetName val="ICA 2019 PIURA+TUMBES"/>
      <sheetName val="INEI - NBI 2018"/>
      <sheetName val="INEI - NBI 2017"/>
      <sheetName val="INEI - NBI 2016"/>
      <sheetName val="FGT2 (INEI 2016)"/>
      <sheetName val="FGT2(INEI 2017)"/>
      <sheetName val="Prod. 2018"/>
      <sheetName val="Prod. 2017"/>
      <sheetName val="Prod. 2016"/>
      <sheetName val="Prod. Tumbes 2015"/>
      <sheetName val="Prod. Piura 2015"/>
      <sheetName val="INEI - POB (2013)"/>
      <sheetName val="INEI - NBI (2013)"/>
    </sheetNames>
    <sheetDataSet>
      <sheetData sheetId="0"/>
      <sheetData sheetId="1"/>
      <sheetData sheetId="2">
        <row r="7">
          <cell r="A7">
            <v>200000</v>
          </cell>
          <cell r="B7" t="str">
            <v>GR PIURA</v>
          </cell>
          <cell r="C7">
            <v>0</v>
          </cell>
          <cell r="D7" t="str">
            <v>PIURA</v>
          </cell>
          <cell r="E7">
            <v>25868354.664000001</v>
          </cell>
          <cell r="F7">
            <v>25868354.66</v>
          </cell>
          <cell r="G7">
            <v>0.21052631574664007</v>
          </cell>
          <cell r="H7">
            <v>0.21052631569999999</v>
          </cell>
          <cell r="J7">
            <v>299357.74800000002</v>
          </cell>
          <cell r="K7">
            <v>299357.75</v>
          </cell>
          <cell r="L7">
            <v>0.21052631764015781</v>
          </cell>
          <cell r="M7">
            <v>0.21052631760000001</v>
          </cell>
        </row>
        <row r="8">
          <cell r="A8">
            <v>200101</v>
          </cell>
          <cell r="B8" t="str">
            <v>PIURA</v>
          </cell>
          <cell r="C8" t="str">
            <v>PIURA</v>
          </cell>
          <cell r="D8" t="str">
            <v>PIURA</v>
          </cell>
          <cell r="E8">
            <v>884224.89907482266</v>
          </cell>
          <cell r="F8">
            <v>884224.9</v>
          </cell>
          <cell r="G8">
            <v>7.196151936802047E-3</v>
          </cell>
          <cell r="H8">
            <v>7.1961519000000003E-3</v>
          </cell>
          <cell r="J8">
            <v>14187.21598208931</v>
          </cell>
          <cell r="K8">
            <v>14187.22</v>
          </cell>
          <cell r="L8">
            <v>9.9773036914888608E-3</v>
          </cell>
          <cell r="M8">
            <v>9.9773037000000005E-3</v>
          </cell>
        </row>
        <row r="9">
          <cell r="A9">
            <v>200104</v>
          </cell>
          <cell r="B9" t="str">
            <v>PIURA</v>
          </cell>
          <cell r="C9" t="str">
            <v>PIURA</v>
          </cell>
          <cell r="D9" t="str">
            <v>CASTILLA</v>
          </cell>
          <cell r="E9">
            <v>1078117.9595729716</v>
          </cell>
          <cell r="F9">
            <v>1078117.96</v>
          </cell>
          <cell r="G9">
            <v>8.7741259559135591E-3</v>
          </cell>
          <cell r="H9">
            <v>8.7741260000000001E-3</v>
          </cell>
          <cell r="J9">
            <v>17337.614162940485</v>
          </cell>
          <cell r="K9">
            <v>17337.61</v>
          </cell>
          <cell r="L9">
            <v>1.2192846819503342E-2</v>
          </cell>
          <cell r="M9">
            <v>1.2192846800000001E-2</v>
          </cell>
        </row>
        <row r="10">
          <cell r="A10">
            <v>200105</v>
          </cell>
          <cell r="B10" t="str">
            <v>PIURA</v>
          </cell>
          <cell r="C10" t="str">
            <v>PIURA</v>
          </cell>
          <cell r="D10" t="str">
            <v>CATACAOS</v>
          </cell>
          <cell r="E10">
            <v>970366.34675114881</v>
          </cell>
          <cell r="F10">
            <v>970366.35</v>
          </cell>
          <cell r="G10">
            <v>7.897203176431734E-3</v>
          </cell>
          <cell r="H10">
            <v>7.8972031999999994E-3</v>
          </cell>
          <cell r="J10">
            <v>15656.029670351509</v>
          </cell>
          <cell r="K10">
            <v>15656.03</v>
          </cell>
          <cell r="L10">
            <v>1.1010258945238063E-2</v>
          </cell>
          <cell r="M10">
            <v>1.10102589E-2</v>
          </cell>
        </row>
        <row r="11">
          <cell r="A11">
            <v>200107</v>
          </cell>
          <cell r="B11" t="str">
            <v>PIURA</v>
          </cell>
          <cell r="C11" t="str">
            <v>PIURA</v>
          </cell>
          <cell r="D11" t="str">
            <v>CURA MORI</v>
          </cell>
          <cell r="E11">
            <v>372375.02612043475</v>
          </cell>
          <cell r="F11">
            <v>372375.03</v>
          </cell>
          <cell r="G11">
            <v>3.0305268414757606E-3</v>
          </cell>
          <cell r="H11">
            <v>3.0305267999999998E-3</v>
          </cell>
          <cell r="J11">
            <v>6016.1743734972879</v>
          </cell>
          <cell r="K11">
            <v>6016.17</v>
          </cell>
          <cell r="L11">
            <v>4.2309314403825796E-3</v>
          </cell>
          <cell r="M11">
            <v>4.2309314000000004E-3</v>
          </cell>
        </row>
        <row r="12">
          <cell r="A12">
            <v>200108</v>
          </cell>
          <cell r="B12" t="str">
            <v>PIURA</v>
          </cell>
          <cell r="C12" t="str">
            <v>PIURA</v>
          </cell>
          <cell r="D12" t="str">
            <v>EL TALLAN</v>
          </cell>
          <cell r="E12">
            <v>80113.423313910185</v>
          </cell>
          <cell r="F12">
            <v>80113.42</v>
          </cell>
          <cell r="G12">
            <v>6.5199288382043503E-4</v>
          </cell>
          <cell r="H12">
            <v>6.5199289999999998E-4</v>
          </cell>
          <cell r="J12">
            <v>1293.32678465664</v>
          </cell>
          <cell r="K12">
            <v>1293.33</v>
          </cell>
          <cell r="L12">
            <v>9.0954719693592462E-4</v>
          </cell>
          <cell r="M12">
            <v>9.0954719999999998E-4</v>
          </cell>
        </row>
        <row r="13">
          <cell r="A13">
            <v>200109</v>
          </cell>
          <cell r="B13" t="str">
            <v>PIURA</v>
          </cell>
          <cell r="C13" t="str">
            <v>PIURA</v>
          </cell>
          <cell r="D13" t="str">
            <v>LA ARENA</v>
          </cell>
          <cell r="E13">
            <v>672533.4060881047</v>
          </cell>
          <cell r="F13">
            <v>672533.41</v>
          </cell>
          <cell r="G13">
            <v>5.4733276578567119E-3</v>
          </cell>
          <cell r="H13">
            <v>5.4733276999999999E-3</v>
          </cell>
          <cell r="J13">
            <v>10862.300133530756</v>
          </cell>
          <cell r="K13">
            <v>10862.3</v>
          </cell>
          <cell r="L13">
            <v>7.6390206036178647E-3</v>
          </cell>
          <cell r="M13">
            <v>7.6390206E-3</v>
          </cell>
        </row>
        <row r="14">
          <cell r="A14">
            <v>200110</v>
          </cell>
          <cell r="B14" t="str">
            <v>PIURA</v>
          </cell>
          <cell r="C14" t="str">
            <v>PIURA</v>
          </cell>
          <cell r="D14" t="str">
            <v>LA UNIÓN</v>
          </cell>
          <cell r="E14">
            <v>620133.60659502726</v>
          </cell>
          <cell r="F14">
            <v>620133.61</v>
          </cell>
          <cell r="G14">
            <v>5.0468785471632213E-3</v>
          </cell>
          <cell r="H14">
            <v>5.0468785999999996E-3</v>
          </cell>
          <cell r="J14">
            <v>9320.9033083800314</v>
          </cell>
          <cell r="K14">
            <v>9320.9</v>
          </cell>
          <cell r="L14">
            <v>6.5550157097724942E-3</v>
          </cell>
          <cell r="M14">
            <v>6.5550156999999998E-3</v>
          </cell>
        </row>
        <row r="15">
          <cell r="A15">
            <v>200111</v>
          </cell>
          <cell r="B15" t="str">
            <v>PIURA</v>
          </cell>
          <cell r="C15" t="str">
            <v>PIURA</v>
          </cell>
          <cell r="D15" t="str">
            <v>LAS LOMAS</v>
          </cell>
          <cell r="E15">
            <v>436700.00710146752</v>
          </cell>
          <cell r="F15">
            <v>436700.01</v>
          </cell>
          <cell r="G15">
            <v>3.5540275135465798E-3</v>
          </cell>
          <cell r="H15">
            <v>3.5540275000000001E-3</v>
          </cell>
          <cell r="J15">
            <v>7051.3112033537118</v>
          </cell>
          <cell r="K15">
            <v>7051.31</v>
          </cell>
          <cell r="L15">
            <v>4.9589039496696552E-3</v>
          </cell>
          <cell r="M15">
            <v>4.9589040000000001E-3</v>
          </cell>
        </row>
        <row r="16">
          <cell r="A16">
            <v>200114</v>
          </cell>
          <cell r="B16" t="str">
            <v>PIURA</v>
          </cell>
          <cell r="C16" t="str">
            <v>PIURA</v>
          </cell>
          <cell r="D16" t="str">
            <v>TAMBO GRANDE</v>
          </cell>
          <cell r="E16">
            <v>1869255.4824685124</v>
          </cell>
          <cell r="F16">
            <v>1869255.48</v>
          </cell>
          <cell r="G16">
            <v>1.5212698084819641E-2</v>
          </cell>
          <cell r="H16">
            <v>1.52126981E-2</v>
          </cell>
          <cell r="J16">
            <v>30175.996186072665</v>
          </cell>
          <cell r="K16">
            <v>30176</v>
          </cell>
          <cell r="L16">
            <v>2.1221572386582281E-2</v>
          </cell>
          <cell r="M16">
            <v>2.1221572399999999E-2</v>
          </cell>
        </row>
        <row r="17">
          <cell r="A17">
            <v>200115</v>
          </cell>
          <cell r="B17" t="str">
            <v>PIURA</v>
          </cell>
          <cell r="C17" t="str">
            <v>PIURA</v>
          </cell>
          <cell r="D17" t="str">
            <v>VEINTESÉIS DE OCTUBRE</v>
          </cell>
          <cell r="E17">
            <v>1093827.4686150225</v>
          </cell>
          <cell r="F17">
            <v>1093827.47</v>
          </cell>
          <cell r="G17">
            <v>8.9019758058925761E-3</v>
          </cell>
          <cell r="H17">
            <v>8.9019757999999997E-3</v>
          </cell>
          <cell r="J17">
            <v>17588.405918580531</v>
          </cell>
          <cell r="K17">
            <v>17588.41</v>
          </cell>
          <cell r="L17">
            <v>1.2369224416088535E-2</v>
          </cell>
          <cell r="M17">
            <v>1.23692244E-2</v>
          </cell>
        </row>
        <row r="18">
          <cell r="A18">
            <v>200201</v>
          </cell>
          <cell r="B18" t="str">
            <v>PIURA</v>
          </cell>
          <cell r="C18" t="str">
            <v>AYABACA</v>
          </cell>
          <cell r="D18" t="str">
            <v>AYABACA</v>
          </cell>
          <cell r="E18">
            <v>2117062.2853917144</v>
          </cell>
          <cell r="F18">
            <v>2117062.29</v>
          </cell>
          <cell r="G18">
            <v>1.7229442304230604E-2</v>
          </cell>
          <cell r="H18">
            <v>1.7229442300000002E-2</v>
          </cell>
          <cell r="J18">
            <v>34299.150792825843</v>
          </cell>
          <cell r="K18">
            <v>34299.15</v>
          </cell>
          <cell r="L18">
            <v>2.4121218667922974E-2</v>
          </cell>
          <cell r="M18">
            <v>2.4121218699999999E-2</v>
          </cell>
        </row>
        <row r="19">
          <cell r="A19">
            <v>200202</v>
          </cell>
          <cell r="B19" t="str">
            <v>PIURA</v>
          </cell>
          <cell r="C19" t="str">
            <v>AYABACA</v>
          </cell>
          <cell r="D19" t="str">
            <v>FRIAS</v>
          </cell>
          <cell r="E19">
            <v>1420946.8705063362</v>
          </cell>
          <cell r="F19">
            <v>1420946.87</v>
          </cell>
          <cell r="G19">
            <v>1.1564195455978797E-2</v>
          </cell>
          <cell r="H19">
            <v>1.1564195500000001E-2</v>
          </cell>
          <cell r="J19">
            <v>23021.179545066185</v>
          </cell>
          <cell r="K19">
            <v>23021.18</v>
          </cell>
          <cell r="L19">
            <v>1.6189873999023736E-2</v>
          </cell>
          <cell r="M19">
            <v>1.6189874E-2</v>
          </cell>
        </row>
        <row r="20">
          <cell r="A20">
            <v>200203</v>
          </cell>
          <cell r="B20" t="str">
            <v>PIURA</v>
          </cell>
          <cell r="C20" t="str">
            <v>AYABACA</v>
          </cell>
          <cell r="D20" t="str">
            <v>JILILI</v>
          </cell>
          <cell r="E20">
            <v>162767.28871041397</v>
          </cell>
          <cell r="F20">
            <v>162767.29</v>
          </cell>
          <cell r="G20">
            <v>1.324660896997495E-3</v>
          </cell>
          <cell r="H20">
            <v>1.3246608999999999E-3</v>
          </cell>
          <cell r="J20">
            <v>2637.0408741115243</v>
          </cell>
          <cell r="K20">
            <v>2637.04</v>
          </cell>
          <cell r="L20">
            <v>1.8545246303788752E-3</v>
          </cell>
          <cell r="M20">
            <v>1.8545246E-3</v>
          </cell>
        </row>
        <row r="21">
          <cell r="A21">
            <v>200204</v>
          </cell>
          <cell r="B21" t="str">
            <v>PIURA</v>
          </cell>
          <cell r="C21" t="str">
            <v>AYABACA</v>
          </cell>
          <cell r="D21" t="str">
            <v>LAGUNAS</v>
          </cell>
          <cell r="E21">
            <v>435470.54470723338</v>
          </cell>
          <cell r="F21">
            <v>435470.54</v>
          </cell>
          <cell r="G21">
            <v>3.5440216282545682E-3</v>
          </cell>
          <cell r="H21">
            <v>3.5440215999999998E-3</v>
          </cell>
          <cell r="J21">
            <v>7055.1867943666985</v>
          </cell>
          <cell r="K21">
            <v>7055.19</v>
          </cell>
          <cell r="L21">
            <v>4.9616325982930615E-3</v>
          </cell>
          <cell r="M21">
            <v>4.9616325999999999E-3</v>
          </cell>
        </row>
        <row r="22">
          <cell r="A22">
            <v>200205</v>
          </cell>
          <cell r="B22" t="str">
            <v>PIURA</v>
          </cell>
          <cell r="C22" t="str">
            <v>AYABACA</v>
          </cell>
          <cell r="D22" t="str">
            <v>MONTERO</v>
          </cell>
          <cell r="E22">
            <v>384861.27474965004</v>
          </cell>
          <cell r="F22">
            <v>384861.27</v>
          </cell>
          <cell r="G22">
            <v>3.132144518335319E-3</v>
          </cell>
          <cell r="H22">
            <v>3.1321445000000001E-3</v>
          </cell>
          <cell r="J22">
            <v>6235.2510778940004</v>
          </cell>
          <cell r="K22">
            <v>6235.25</v>
          </cell>
          <cell r="L22">
            <v>4.3850016312114654E-3</v>
          </cell>
          <cell r="M22">
            <v>4.3850015999999997E-3</v>
          </cell>
        </row>
        <row r="23">
          <cell r="A23">
            <v>200206</v>
          </cell>
          <cell r="B23" t="str">
            <v>PIURA</v>
          </cell>
          <cell r="C23" t="str">
            <v>AYABACA</v>
          </cell>
          <cell r="D23" t="str">
            <v>PACAIPAMPA</v>
          </cell>
          <cell r="E23">
            <v>1614811.7320716691</v>
          </cell>
          <cell r="F23">
            <v>1614811.73</v>
          </cell>
          <cell r="G23">
            <v>1.3141939972975386E-2</v>
          </cell>
          <cell r="H23">
            <v>1.314194E-2</v>
          </cell>
          <cell r="J23">
            <v>26162.041373337492</v>
          </cell>
          <cell r="K23">
            <v>26162.04</v>
          </cell>
          <cell r="L23">
            <v>1.8398715059671961E-2</v>
          </cell>
          <cell r="M23">
            <v>1.8398715100000001E-2</v>
          </cell>
        </row>
        <row r="24">
          <cell r="A24">
            <v>200207</v>
          </cell>
          <cell r="B24" t="str">
            <v>PIURA</v>
          </cell>
          <cell r="C24" t="str">
            <v>AYABACA</v>
          </cell>
          <cell r="D24" t="str">
            <v>PAIMAS</v>
          </cell>
          <cell r="E24">
            <v>581010.57460244175</v>
          </cell>
          <cell r="F24">
            <v>581010.56999999995</v>
          </cell>
          <cell r="G24">
            <v>4.7284806598501816E-3</v>
          </cell>
          <cell r="H24">
            <v>4.7284807E-3</v>
          </cell>
          <cell r="J24">
            <v>9413.1237649572886</v>
          </cell>
          <cell r="K24">
            <v>9413.1200000000008</v>
          </cell>
          <cell r="L24">
            <v>6.6198703427752326E-3</v>
          </cell>
          <cell r="M24">
            <v>6.6198702999999996E-3</v>
          </cell>
        </row>
        <row r="25">
          <cell r="A25">
            <v>200208</v>
          </cell>
          <cell r="B25" t="str">
            <v>PIURA</v>
          </cell>
          <cell r="C25" t="str">
            <v>AYABACA</v>
          </cell>
          <cell r="D25" t="str">
            <v>SAPILLICA</v>
          </cell>
          <cell r="E25">
            <v>627218.77027578303</v>
          </cell>
          <cell r="F25">
            <v>627218.77</v>
          </cell>
          <cell r="G25">
            <v>5.1045402210841357E-3</v>
          </cell>
          <cell r="H25">
            <v>5.1045402000000004E-3</v>
          </cell>
          <cell r="J25">
            <v>10161.756378272719</v>
          </cell>
          <cell r="K25">
            <v>10161.76</v>
          </cell>
          <cell r="L25">
            <v>7.1463588751019477E-3</v>
          </cell>
          <cell r="M25">
            <v>7.1463589000000001E-3</v>
          </cell>
        </row>
        <row r="26">
          <cell r="A26">
            <v>200209</v>
          </cell>
          <cell r="B26" t="str">
            <v>PIURA</v>
          </cell>
          <cell r="C26" t="str">
            <v>AYABACA</v>
          </cell>
          <cell r="D26" t="str">
            <v>SICCHEZ</v>
          </cell>
          <cell r="E26">
            <v>94472.341656072545</v>
          </cell>
          <cell r="F26">
            <v>94472.34</v>
          </cell>
          <cell r="G26">
            <v>7.6885112878547239E-4</v>
          </cell>
          <cell r="H26">
            <v>7.6885110000000001E-4</v>
          </cell>
          <cell r="J26">
            <v>1530.5742842674306</v>
          </cell>
          <cell r="K26">
            <v>1530.57</v>
          </cell>
          <cell r="L26">
            <v>1.0763885885382834E-3</v>
          </cell>
          <cell r="M26">
            <v>1.0763885999999999E-3</v>
          </cell>
        </row>
        <row r="27">
          <cell r="A27">
            <v>200210</v>
          </cell>
          <cell r="B27" t="str">
            <v>PIURA</v>
          </cell>
          <cell r="C27" t="str">
            <v>AYABACA</v>
          </cell>
          <cell r="D27" t="str">
            <v>SUYO</v>
          </cell>
          <cell r="E27">
            <v>553642.84636580257</v>
          </cell>
          <cell r="F27">
            <v>553642.85</v>
          </cell>
          <cell r="G27">
            <v>4.5057519498988372E-3</v>
          </cell>
          <cell r="H27">
            <v>4.505752E-3</v>
          </cell>
          <cell r="J27">
            <v>8969.731124068654</v>
          </cell>
          <cell r="K27">
            <v>8969.73</v>
          </cell>
          <cell r="L27">
            <v>6.3080519115554972E-3</v>
          </cell>
          <cell r="M27">
            <v>6.3080519000000002E-3</v>
          </cell>
        </row>
        <row r="28">
          <cell r="A28">
            <v>200301</v>
          </cell>
          <cell r="B28" t="str">
            <v>PIURA</v>
          </cell>
          <cell r="C28" t="str">
            <v>HUANCABAMBA</v>
          </cell>
          <cell r="D28" t="str">
            <v>HUANCABAMBA</v>
          </cell>
          <cell r="E28">
            <v>1805758.4415629841</v>
          </cell>
          <cell r="F28">
            <v>1805758.44</v>
          </cell>
          <cell r="G28">
            <v>1.4695935497182495E-2</v>
          </cell>
          <cell r="H28">
            <v>1.46959355E-2</v>
          </cell>
          <cell r="J28">
            <v>29255.625358763184</v>
          </cell>
          <cell r="K28">
            <v>29255.63</v>
          </cell>
          <cell r="L28">
            <v>2.0574313022271612E-2</v>
          </cell>
          <cell r="M28">
            <v>2.0574313E-2</v>
          </cell>
        </row>
        <row r="29">
          <cell r="A29">
            <v>200302</v>
          </cell>
          <cell r="B29" t="str">
            <v>PIURA</v>
          </cell>
          <cell r="C29" t="str">
            <v>HUANCABAMBA</v>
          </cell>
          <cell r="D29" t="str">
            <v>CANCHAQUE</v>
          </cell>
          <cell r="E29">
            <v>406501.06130924431</v>
          </cell>
          <cell r="F29">
            <v>406501.06</v>
          </cell>
          <cell r="G29">
            <v>3.3082571981755829E-3</v>
          </cell>
          <cell r="H29">
            <v>3.3082571999999998E-3</v>
          </cell>
          <cell r="J29">
            <v>6585.8436454597477</v>
          </cell>
          <cell r="K29">
            <v>6585.84</v>
          </cell>
          <cell r="L29">
            <v>4.63155753865486E-3</v>
          </cell>
          <cell r="M29">
            <v>4.6315575000000003E-3</v>
          </cell>
        </row>
        <row r="30">
          <cell r="A30">
            <v>200303</v>
          </cell>
          <cell r="B30" t="str">
            <v>PIURA</v>
          </cell>
          <cell r="C30" t="str">
            <v>HUANCABAMBA</v>
          </cell>
          <cell r="D30" t="str">
            <v>EL CARMEN DE LA FRONTERA</v>
          </cell>
          <cell r="E30">
            <v>991631.05636461999</v>
          </cell>
          <cell r="F30">
            <v>991631.06</v>
          </cell>
          <cell r="G30">
            <v>8.0702633153760615E-3</v>
          </cell>
          <cell r="H30">
            <v>8.0702632999999999E-3</v>
          </cell>
          <cell r="J30">
            <v>16065.707356742276</v>
          </cell>
          <cell r="K30">
            <v>16065.71</v>
          </cell>
          <cell r="L30">
            <v>1.1298370483392059E-2</v>
          </cell>
          <cell r="M30">
            <v>1.12983705E-2</v>
          </cell>
        </row>
        <row r="31">
          <cell r="A31">
            <v>200304</v>
          </cell>
          <cell r="B31" t="str">
            <v>PIURA</v>
          </cell>
          <cell r="C31" t="str">
            <v>HUANCABAMBA</v>
          </cell>
          <cell r="D31" t="str">
            <v>HUARMACA</v>
          </cell>
          <cell r="E31">
            <v>2739872.4866335471</v>
          </cell>
          <cell r="F31">
            <v>2739872.49</v>
          </cell>
          <cell r="G31">
            <v>2.2298103938832924E-2</v>
          </cell>
          <cell r="H31">
            <v>2.2298103900000001E-2</v>
          </cell>
          <cell r="J31">
            <v>44389.482643289703</v>
          </cell>
          <cell r="K31">
            <v>44389.48</v>
          </cell>
          <cell r="L31">
            <v>3.1217343684475957E-2</v>
          </cell>
          <cell r="M31">
            <v>3.1217343700000001E-2</v>
          </cell>
        </row>
        <row r="32">
          <cell r="A32">
            <v>200305</v>
          </cell>
          <cell r="B32" t="str">
            <v>PIURA</v>
          </cell>
          <cell r="C32" t="str">
            <v>HUANCABAMBA</v>
          </cell>
          <cell r="D32" t="str">
            <v>LALAQUIZ</v>
          </cell>
          <cell r="E32">
            <v>284938.7861561146</v>
          </cell>
          <cell r="F32">
            <v>284938.78999999998</v>
          </cell>
          <cell r="G32">
            <v>2.3189381180382181E-3</v>
          </cell>
          <cell r="H32">
            <v>2.3189381E-3</v>
          </cell>
          <cell r="J32">
            <v>4616.3773548519048</v>
          </cell>
          <cell r="K32">
            <v>4616.38</v>
          </cell>
          <cell r="L32">
            <v>3.2465151886920305E-3</v>
          </cell>
          <cell r="M32">
            <v>3.2465151999999998E-3</v>
          </cell>
        </row>
        <row r="33">
          <cell r="A33">
            <v>200306</v>
          </cell>
          <cell r="B33" t="str">
            <v>PIURA</v>
          </cell>
          <cell r="C33" t="str">
            <v>HUANCABAMBA</v>
          </cell>
          <cell r="D33" t="str">
            <v>SAN MIGUEL DE EL FAIQUE</v>
          </cell>
          <cell r="E33">
            <v>514996.21192088956</v>
          </cell>
          <cell r="F33">
            <v>514996.21</v>
          </cell>
          <cell r="G33">
            <v>4.1912311834208845E-3</v>
          </cell>
          <cell r="H33">
            <v>4.1912312000000002E-3</v>
          </cell>
          <cell r="J33">
            <v>8343.6055954963904</v>
          </cell>
          <cell r="K33">
            <v>8343.61</v>
          </cell>
          <cell r="L33">
            <v>5.8677267888524592E-3</v>
          </cell>
          <cell r="M33">
            <v>5.8677267999999996E-3</v>
          </cell>
        </row>
        <row r="34">
          <cell r="A34">
            <v>200307</v>
          </cell>
          <cell r="B34" t="str">
            <v>PIURA</v>
          </cell>
          <cell r="C34" t="str">
            <v>HUANCABAMBA</v>
          </cell>
          <cell r="D34" t="str">
            <v>SONDOR</v>
          </cell>
          <cell r="E34">
            <v>585235.78556120687</v>
          </cell>
          <cell r="F34">
            <v>585235.79</v>
          </cell>
          <cell r="G34">
            <v>4.7628670756663556E-3</v>
          </cell>
          <cell r="H34">
            <v>4.7628671000000001E-3</v>
          </cell>
          <cell r="J34">
            <v>9481.5776544843848</v>
          </cell>
          <cell r="K34">
            <v>9481.58</v>
          </cell>
          <cell r="L34">
            <v>6.6680155192593727E-3</v>
          </cell>
          <cell r="M34">
            <v>6.6680155E-3</v>
          </cell>
        </row>
        <row r="35">
          <cell r="A35">
            <v>200308</v>
          </cell>
          <cell r="B35" t="str">
            <v>PIURA</v>
          </cell>
          <cell r="C35" t="str">
            <v>HUANCABAMBA</v>
          </cell>
          <cell r="D35" t="str">
            <v>SONDORILLO</v>
          </cell>
          <cell r="E35">
            <v>663330.69952851103</v>
          </cell>
          <cell r="F35">
            <v>663330.69999999995</v>
          </cell>
          <cell r="G35">
            <v>5.3984325724657344E-3</v>
          </cell>
          <cell r="H35">
            <v>5.3984326000000001E-3</v>
          </cell>
          <cell r="J35">
            <v>10746.816400080248</v>
          </cell>
          <cell r="K35">
            <v>10746.82</v>
          </cell>
          <cell r="L35">
            <v>7.5578081440737729E-3</v>
          </cell>
          <cell r="M35">
            <v>7.5578080999999997E-3</v>
          </cell>
        </row>
        <row r="36">
          <cell r="A36">
            <v>200401</v>
          </cell>
          <cell r="B36" t="str">
            <v>PIURA</v>
          </cell>
          <cell r="C36" t="str">
            <v>MORROPON</v>
          </cell>
          <cell r="D36" t="str">
            <v>CHULUCANAS</v>
          </cell>
          <cell r="E36">
            <v>3622010.1257028342</v>
          </cell>
          <cell r="F36">
            <v>3622010.13</v>
          </cell>
          <cell r="G36">
            <v>2.9477268975479125E-2</v>
          </cell>
          <cell r="H36">
            <v>2.9477269E-2</v>
          </cell>
          <cell r="J36">
            <v>58681.254836882283</v>
          </cell>
          <cell r="K36">
            <v>58681.25</v>
          </cell>
          <cell r="L36">
            <v>4.1268173204206372E-2</v>
          </cell>
          <cell r="M36">
            <v>4.1268173200000001E-2</v>
          </cell>
        </row>
        <row r="37">
          <cell r="A37">
            <v>200402</v>
          </cell>
          <cell r="B37" t="str">
            <v>PIURA</v>
          </cell>
          <cell r="C37" t="str">
            <v>MORROPON</v>
          </cell>
          <cell r="D37" t="str">
            <v>BUENOS AIRES</v>
          </cell>
          <cell r="E37">
            <v>388252.75135763816</v>
          </cell>
          <cell r="F37">
            <v>388252.75</v>
          </cell>
          <cell r="G37">
            <v>3.1597456471551761E-3</v>
          </cell>
          <cell r="H37">
            <v>3.1597457000000001E-3</v>
          </cell>
          <cell r="J37">
            <v>6290.1973911840714</v>
          </cell>
          <cell r="K37">
            <v>6290.2</v>
          </cell>
          <cell r="L37">
            <v>4.4236457657104936E-3</v>
          </cell>
          <cell r="M37">
            <v>4.4236457999999998E-3</v>
          </cell>
        </row>
        <row r="38">
          <cell r="A38">
            <v>200403</v>
          </cell>
          <cell r="B38" t="str">
            <v>PIURA</v>
          </cell>
          <cell r="C38" t="str">
            <v>MORROPON</v>
          </cell>
          <cell r="D38" t="str">
            <v>CHALACO</v>
          </cell>
          <cell r="E38">
            <v>510288.85108098126</v>
          </cell>
          <cell r="F38">
            <v>510288.85</v>
          </cell>
          <cell r="G38">
            <v>4.1529209325093519E-3</v>
          </cell>
          <cell r="H38">
            <v>4.1529208999999999E-3</v>
          </cell>
          <cell r="J38">
            <v>8267.3402534710931</v>
          </cell>
          <cell r="K38">
            <v>8267.34</v>
          </cell>
          <cell r="L38">
            <v>5.8140891521237794E-3</v>
          </cell>
          <cell r="M38">
            <v>5.8140891999999998E-3</v>
          </cell>
        </row>
        <row r="39">
          <cell r="A39">
            <v>200404</v>
          </cell>
          <cell r="B39" t="str">
            <v>PIURA</v>
          </cell>
          <cell r="C39" t="str">
            <v>MORROPON</v>
          </cell>
          <cell r="D39" t="str">
            <v>LA MATANZA</v>
          </cell>
          <cell r="E39">
            <v>742001.79639078677</v>
          </cell>
          <cell r="F39">
            <v>742001.8</v>
          </cell>
          <cell r="G39">
            <v>6.0386873183288607E-3</v>
          </cell>
          <cell r="H39">
            <v>6.0386872999999997E-3</v>
          </cell>
          <cell r="J39">
            <v>12021.390054778809</v>
          </cell>
          <cell r="K39">
            <v>12021.39</v>
          </cell>
          <cell r="L39">
            <v>8.4541621842635327E-3</v>
          </cell>
          <cell r="M39">
            <v>8.4541622000000004E-3</v>
          </cell>
        </row>
        <row r="40">
          <cell r="A40">
            <v>200405</v>
          </cell>
          <cell r="B40" t="str">
            <v>PIURA</v>
          </cell>
          <cell r="C40" t="str">
            <v>MORROPON</v>
          </cell>
          <cell r="D40" t="str">
            <v>MORROPON</v>
          </cell>
          <cell r="E40">
            <v>610344.18187268812</v>
          </cell>
          <cell r="F40">
            <v>610344.18000000005</v>
          </cell>
          <cell r="G40">
            <v>4.9672085156421825E-3</v>
          </cell>
          <cell r="H40">
            <v>4.9672084999999996E-3</v>
          </cell>
          <cell r="J40">
            <v>9888.3661921651183</v>
          </cell>
          <cell r="K40">
            <v>9888.3700000000008</v>
          </cell>
          <cell r="L40">
            <v>6.9540946361449051E-3</v>
          </cell>
          <cell r="M40">
            <v>6.9540946000000003E-3</v>
          </cell>
        </row>
        <row r="41">
          <cell r="A41">
            <v>200406</v>
          </cell>
          <cell r="B41" t="str">
            <v>PIURA</v>
          </cell>
          <cell r="C41" t="str">
            <v>MORROPON</v>
          </cell>
          <cell r="D41" t="str">
            <v>SALITRAL</v>
          </cell>
          <cell r="E41">
            <v>489637.37987982167</v>
          </cell>
          <cell r="F41">
            <v>489637.38</v>
          </cell>
          <cell r="G41">
            <v>3.9848515693435907E-3</v>
          </cell>
          <cell r="H41">
            <v>3.9848516000000004E-3</v>
          </cell>
          <cell r="J41">
            <v>7932.7596746615209</v>
          </cell>
          <cell r="K41">
            <v>7932.76</v>
          </cell>
          <cell r="L41">
            <v>5.5787924365517123E-3</v>
          </cell>
          <cell r="M41">
            <v>5.5787924000000001E-3</v>
          </cell>
        </row>
        <row r="42">
          <cell r="A42">
            <v>200407</v>
          </cell>
          <cell r="B42" t="str">
            <v>PIURA</v>
          </cell>
          <cell r="C42" t="str">
            <v>MORROPON</v>
          </cell>
          <cell r="D42" t="str">
            <v>SAN JUAN DE BIGOTE</v>
          </cell>
          <cell r="E42">
            <v>415470.8526149941</v>
          </cell>
          <cell r="F42">
            <v>415470.85</v>
          </cell>
          <cell r="G42">
            <v>3.3812566937577674E-3</v>
          </cell>
          <cell r="H42">
            <v>3.3812566999999998E-3</v>
          </cell>
          <cell r="J42">
            <v>6731.1658812290952</v>
          </cell>
          <cell r="K42">
            <v>6731.17</v>
          </cell>
          <cell r="L42">
            <v>4.733762307840372E-3</v>
          </cell>
          <cell r="M42">
            <v>4.7337623000000004E-3</v>
          </cell>
        </row>
        <row r="43">
          <cell r="A43">
            <v>200408</v>
          </cell>
          <cell r="B43" t="str">
            <v>PIURA</v>
          </cell>
          <cell r="C43" t="str">
            <v>MORROPON</v>
          </cell>
          <cell r="D43" t="str">
            <v>SANTA CATALINA DE MOSSA</v>
          </cell>
          <cell r="E43">
            <v>192381.47696905909</v>
          </cell>
          <cell r="F43">
            <v>192381.48</v>
          </cell>
          <cell r="G43">
            <v>1.5656722174492532E-3</v>
          </cell>
          <cell r="H43">
            <v>1.5656722E-3</v>
          </cell>
          <cell r="J43">
            <v>3116.8290767068306</v>
          </cell>
          <cell r="K43">
            <v>3116.83</v>
          </cell>
          <cell r="L43">
            <v>2.1919417239419157E-3</v>
          </cell>
          <cell r="M43">
            <v>2.1919417E-3</v>
          </cell>
        </row>
        <row r="44">
          <cell r="A44">
            <v>200409</v>
          </cell>
          <cell r="B44" t="str">
            <v>PIURA</v>
          </cell>
          <cell r="C44" t="str">
            <v>MORROPON</v>
          </cell>
          <cell r="D44" t="str">
            <v>SANTO DOMINGO</v>
          </cell>
          <cell r="E44">
            <v>350834.43214886903</v>
          </cell>
          <cell r="F44">
            <v>350834.43</v>
          </cell>
          <cell r="G44">
            <v>2.855221406840434E-3</v>
          </cell>
          <cell r="H44">
            <v>2.8552213999999999E-3</v>
          </cell>
          <cell r="J44">
            <v>5683.972160206421</v>
          </cell>
          <cell r="K44">
            <v>5683.97</v>
          </cell>
          <cell r="L44">
            <v>3.9973084835021903E-3</v>
          </cell>
          <cell r="M44">
            <v>3.9973085000000004E-3</v>
          </cell>
        </row>
        <row r="45">
          <cell r="A45">
            <v>200410</v>
          </cell>
          <cell r="B45" t="str">
            <v>PIURA</v>
          </cell>
          <cell r="C45" t="str">
            <v>MORROPON</v>
          </cell>
          <cell r="D45" t="str">
            <v>YAMANGO</v>
          </cell>
          <cell r="E45">
            <v>671042.68101944402</v>
          </cell>
          <cell r="F45">
            <v>671042.68000000005</v>
          </cell>
          <cell r="G45">
            <v>5.4611955412687836E-3</v>
          </cell>
          <cell r="H45">
            <v>5.4611955E-3</v>
          </cell>
          <cell r="J45">
            <v>10871.760487882584</v>
          </cell>
          <cell r="K45">
            <v>10871.76</v>
          </cell>
          <cell r="L45">
            <v>7.6456734427873072E-3</v>
          </cell>
          <cell r="M45">
            <v>7.6456733999999997E-3</v>
          </cell>
        </row>
        <row r="46">
          <cell r="A46">
            <v>200501</v>
          </cell>
          <cell r="B46" t="str">
            <v>PIURA</v>
          </cell>
          <cell r="C46" t="str">
            <v>PAITA</v>
          </cell>
          <cell r="D46" t="str">
            <v>PAITA</v>
          </cell>
          <cell r="E46">
            <v>7726944.5857622083</v>
          </cell>
          <cell r="F46">
            <v>7726944.5899999999</v>
          </cell>
          <cell r="G46">
            <v>6.2884756216309443E-2</v>
          </cell>
          <cell r="H46">
            <v>6.2884756200000003E-2</v>
          </cell>
          <cell r="J46">
            <v>86513.769796054956</v>
          </cell>
          <cell r="K46">
            <v>86513.77</v>
          </cell>
          <cell r="L46">
            <v>6.0841669952648815E-2</v>
          </cell>
          <cell r="M46">
            <v>6.084167E-2</v>
          </cell>
        </row>
        <row r="47">
          <cell r="A47">
            <v>200502</v>
          </cell>
          <cell r="B47" t="str">
            <v>PIURA</v>
          </cell>
          <cell r="C47" t="str">
            <v>PAITA</v>
          </cell>
          <cell r="D47" t="str">
            <v>AMOTAPE</v>
          </cell>
          <cell r="E47">
            <v>201999.39817070379</v>
          </cell>
          <cell r="F47">
            <v>201999.4</v>
          </cell>
          <cell r="G47">
            <v>1.6439464366394243E-3</v>
          </cell>
          <cell r="H47">
            <v>1.6439464E-3</v>
          </cell>
          <cell r="J47">
            <v>2696.9717253135423</v>
          </cell>
          <cell r="K47">
            <v>2696.97</v>
          </cell>
          <cell r="L47">
            <v>1.8966709994512464E-3</v>
          </cell>
          <cell r="M47">
            <v>1.8966709999999999E-3</v>
          </cell>
        </row>
        <row r="48">
          <cell r="A48">
            <v>200503</v>
          </cell>
          <cell r="B48" t="str">
            <v>PIURA</v>
          </cell>
          <cell r="C48" t="str">
            <v>PAITA</v>
          </cell>
          <cell r="D48" t="str">
            <v>ARENAL</v>
          </cell>
          <cell r="E48">
            <v>65119.058157939318</v>
          </cell>
          <cell r="F48">
            <v>65119.06</v>
          </cell>
          <cell r="G48">
            <v>5.2996319119912668E-4</v>
          </cell>
          <cell r="H48">
            <v>5.2996320000000001E-4</v>
          </cell>
          <cell r="J48">
            <v>792.57430846416923</v>
          </cell>
          <cell r="K48">
            <v>792.57</v>
          </cell>
          <cell r="L48">
            <v>5.5738274212730377E-4</v>
          </cell>
          <cell r="M48">
            <v>5.5738269999999995E-4</v>
          </cell>
        </row>
        <row r="49">
          <cell r="A49">
            <v>200504</v>
          </cell>
          <cell r="B49" t="str">
            <v>PIURA</v>
          </cell>
          <cell r="C49" t="str">
            <v>PAITA</v>
          </cell>
          <cell r="D49" t="str">
            <v>COLAN</v>
          </cell>
          <cell r="E49">
            <v>1767524.0547587317</v>
          </cell>
          <cell r="F49">
            <v>1767524.05</v>
          </cell>
          <cell r="G49">
            <v>1.4384769774920043E-2</v>
          </cell>
          <cell r="H49">
            <v>1.4384769800000001E-2</v>
          </cell>
          <cell r="J49">
            <v>16421.691352768317</v>
          </cell>
          <cell r="K49">
            <v>16421.689999999999</v>
          </cell>
          <cell r="L49">
            <v>1.1548716961990136E-2</v>
          </cell>
          <cell r="M49">
            <v>1.1548717E-2</v>
          </cell>
        </row>
        <row r="50">
          <cell r="A50">
            <v>200505</v>
          </cell>
          <cell r="B50" t="str">
            <v>PIURA</v>
          </cell>
          <cell r="C50" t="str">
            <v>PAITA</v>
          </cell>
          <cell r="D50" t="str">
            <v>LA HUACA</v>
          </cell>
          <cell r="E50">
            <v>878268.54939577298</v>
          </cell>
          <cell r="F50">
            <v>878268.55</v>
          </cell>
          <cell r="G50">
            <v>7.1476769395600881E-3</v>
          </cell>
          <cell r="H50">
            <v>7.1476769000000002E-3</v>
          </cell>
          <cell r="J50">
            <v>11280.802731292833</v>
          </cell>
          <cell r="K50">
            <v>11280.8</v>
          </cell>
          <cell r="L50">
            <v>7.9333348945704336E-3</v>
          </cell>
          <cell r="M50">
            <v>7.9333349000000001E-3</v>
          </cell>
        </row>
        <row r="51">
          <cell r="A51">
            <v>200506</v>
          </cell>
          <cell r="B51" t="str">
            <v>PIURA</v>
          </cell>
          <cell r="C51" t="str">
            <v>PAITA</v>
          </cell>
          <cell r="D51" t="str">
            <v>TAMARINDO</v>
          </cell>
          <cell r="E51">
            <v>520418.14088259003</v>
          </cell>
          <cell r="F51">
            <v>520418.14</v>
          </cell>
          <cell r="G51">
            <v>4.2353568714338609E-3</v>
          </cell>
          <cell r="H51">
            <v>4.2353568999999999E-3</v>
          </cell>
          <cell r="J51">
            <v>7287.2743132821861</v>
          </cell>
          <cell r="K51">
            <v>7287.27</v>
          </cell>
          <cell r="L51">
            <v>5.1248451685302716E-3</v>
          </cell>
          <cell r="M51">
            <v>5.1248452000000003E-3</v>
          </cell>
        </row>
        <row r="52">
          <cell r="A52">
            <v>200507</v>
          </cell>
          <cell r="B52" t="str">
            <v>PIURA</v>
          </cell>
          <cell r="C52" t="str">
            <v>PAITA</v>
          </cell>
          <cell r="D52" t="str">
            <v>VICHAYAL</v>
          </cell>
          <cell r="E52">
            <v>1136198.5141952678</v>
          </cell>
          <cell r="F52">
            <v>1136198.51</v>
          </cell>
          <cell r="G52">
            <v>9.2468071282861396E-3</v>
          </cell>
          <cell r="H52">
            <v>9.2468071000000006E-3</v>
          </cell>
          <cell r="J52">
            <v>7433.9103042554107</v>
          </cell>
          <cell r="K52">
            <v>7433.91</v>
          </cell>
          <cell r="L52">
            <v>5.2279712082561602E-3</v>
          </cell>
          <cell r="M52">
            <v>5.2279711999999997E-3</v>
          </cell>
        </row>
        <row r="53">
          <cell r="A53">
            <v>200601</v>
          </cell>
          <cell r="B53" t="str">
            <v>PIURA</v>
          </cell>
          <cell r="C53" t="str">
            <v>SULLANA</v>
          </cell>
          <cell r="D53" t="str">
            <v>SULLANA</v>
          </cell>
          <cell r="E53">
            <v>3678502.3939333907</v>
          </cell>
          <cell r="F53">
            <v>3678502.39</v>
          </cell>
          <cell r="G53">
            <v>2.9937024051606618E-2</v>
          </cell>
          <cell r="H53">
            <v>2.9937024100000001E-2</v>
          </cell>
          <cell r="J53">
            <v>59596.502744342928</v>
          </cell>
          <cell r="K53">
            <v>59596.5</v>
          </cell>
          <cell r="L53">
            <v>4.1911831877550071E-2</v>
          </cell>
          <cell r="M53">
            <v>4.1911831900000002E-2</v>
          </cell>
        </row>
        <row r="54">
          <cell r="A54">
            <v>200602</v>
          </cell>
          <cell r="B54" t="str">
            <v>PIURA</v>
          </cell>
          <cell r="C54" t="str">
            <v>SULLANA</v>
          </cell>
          <cell r="D54" t="str">
            <v>BELLAVISTA</v>
          </cell>
          <cell r="E54">
            <v>852346.02576297161</v>
          </cell>
          <cell r="F54">
            <v>852346.03</v>
          </cell>
          <cell r="G54">
            <v>6.9367098060799182E-3</v>
          </cell>
          <cell r="H54">
            <v>6.9367098000000004E-3</v>
          </cell>
          <cell r="J54">
            <v>13809.109475445006</v>
          </cell>
          <cell r="K54">
            <v>13809.11</v>
          </cell>
          <cell r="L54">
            <v>9.7113940700980003E-3</v>
          </cell>
          <cell r="M54">
            <v>9.7113940999999995E-3</v>
          </cell>
        </row>
        <row r="55">
          <cell r="A55">
            <v>200603</v>
          </cell>
          <cell r="B55" t="str">
            <v>PIURA</v>
          </cell>
          <cell r="C55" t="str">
            <v>SULLANA</v>
          </cell>
          <cell r="D55" t="str">
            <v>IGNACIO ESCUDERO</v>
          </cell>
          <cell r="E55">
            <v>633942.45343505207</v>
          </cell>
          <cell r="F55">
            <v>633942.44999999995</v>
          </cell>
          <cell r="G55">
            <v>5.1592600359801379E-3</v>
          </cell>
          <cell r="H55">
            <v>5.1592599999999997E-3</v>
          </cell>
          <cell r="J55">
            <v>10270.688753174614</v>
          </cell>
          <cell r="K55">
            <v>10270.69</v>
          </cell>
          <cell r="L55">
            <v>7.2229649819441537E-3</v>
          </cell>
          <cell r="M55">
            <v>7.2229649999999996E-3</v>
          </cell>
        </row>
        <row r="56">
          <cell r="A56">
            <v>200604</v>
          </cell>
          <cell r="B56" t="str">
            <v>PIURA</v>
          </cell>
          <cell r="C56" t="str">
            <v>SULLANA</v>
          </cell>
          <cell r="D56" t="str">
            <v>LANCONES</v>
          </cell>
          <cell r="E56">
            <v>599225.31037479837</v>
          </cell>
          <cell r="F56">
            <v>599225.31000000006</v>
          </cell>
          <cell r="G56">
            <v>4.8767190056933562E-3</v>
          </cell>
          <cell r="H56">
            <v>4.8767189999999998E-3</v>
          </cell>
          <cell r="J56">
            <v>9708.226074047805</v>
          </cell>
          <cell r="K56">
            <v>9708.23</v>
          </cell>
          <cell r="L56">
            <v>6.8274093879437201E-3</v>
          </cell>
          <cell r="M56">
            <v>6.8274093999999997E-3</v>
          </cell>
        </row>
        <row r="57">
          <cell r="A57">
            <v>200605</v>
          </cell>
          <cell r="B57" t="str">
            <v>PIURA</v>
          </cell>
          <cell r="C57" t="str">
            <v>SULLANA</v>
          </cell>
          <cell r="D57" t="str">
            <v>MARCAVELICA</v>
          </cell>
          <cell r="E57">
            <v>802139.13839735172</v>
          </cell>
          <cell r="F57">
            <v>802139.14</v>
          </cell>
          <cell r="G57">
            <v>6.5281074146359462E-3</v>
          </cell>
          <cell r="H57">
            <v>6.5281074000000001E-3</v>
          </cell>
          <cell r="J57">
            <v>12995.69287808061</v>
          </cell>
          <cell r="K57">
            <v>12995.69</v>
          </cell>
          <cell r="L57">
            <v>9.1393483579196542E-3</v>
          </cell>
          <cell r="M57">
            <v>9.1393484000000004E-3</v>
          </cell>
        </row>
        <row r="58">
          <cell r="A58">
            <v>200606</v>
          </cell>
          <cell r="B58" t="str">
            <v>PIURA</v>
          </cell>
          <cell r="C58" t="str">
            <v>SULLANA</v>
          </cell>
          <cell r="D58" t="str">
            <v>MIGUEL CHECA</v>
          </cell>
          <cell r="E58">
            <v>459236.62473585975</v>
          </cell>
          <cell r="F58">
            <v>459236.62</v>
          </cell>
          <cell r="G58">
            <v>3.737438848943776E-3</v>
          </cell>
          <cell r="H58">
            <v>3.7374388999999999E-3</v>
          </cell>
          <cell r="J58">
            <v>7440.2280698553859</v>
          </cell>
          <cell r="K58">
            <v>7440.23</v>
          </cell>
          <cell r="L58">
            <v>5.2324158111685141E-3</v>
          </cell>
          <cell r="M58">
            <v>5.2324158000000001E-3</v>
          </cell>
        </row>
        <row r="59">
          <cell r="A59">
            <v>200607</v>
          </cell>
          <cell r="B59" t="str">
            <v>PIURA</v>
          </cell>
          <cell r="C59" t="str">
            <v>SULLANA</v>
          </cell>
          <cell r="D59" t="str">
            <v>QUERECOTILLO</v>
          </cell>
          <cell r="E59">
            <v>820928.00841953501</v>
          </cell>
          <cell r="F59">
            <v>820928.01</v>
          </cell>
          <cell r="G59">
            <v>6.6810182444947547E-3</v>
          </cell>
          <cell r="H59">
            <v>6.6810181999999996E-3</v>
          </cell>
          <cell r="J59">
            <v>13300.096905569311</v>
          </cell>
          <cell r="K59">
            <v>13300.1</v>
          </cell>
          <cell r="L59">
            <v>9.3534277206648656E-3</v>
          </cell>
          <cell r="M59">
            <v>9.3534276999999999E-3</v>
          </cell>
        </row>
        <row r="60">
          <cell r="A60">
            <v>200608</v>
          </cell>
          <cell r="B60" t="str">
            <v>PIURA</v>
          </cell>
          <cell r="C60" t="str">
            <v>SULLANA</v>
          </cell>
          <cell r="D60" t="str">
            <v>SALITRAL</v>
          </cell>
          <cell r="E60">
            <v>146053.7681152751</v>
          </cell>
          <cell r="F60">
            <v>146053.76999999999</v>
          </cell>
          <cell r="G60">
            <v>1.1886400392736515E-3</v>
          </cell>
          <cell r="H60">
            <v>1.1886399999999999E-3</v>
          </cell>
          <cell r="J60">
            <v>2366.2601950888475</v>
          </cell>
          <cell r="K60">
            <v>2366.2600000000002</v>
          </cell>
          <cell r="L60">
            <v>1.6640958999030418E-3</v>
          </cell>
          <cell r="M60">
            <v>1.6640959000000001E-3</v>
          </cell>
        </row>
        <row r="61">
          <cell r="A61">
            <v>200701</v>
          </cell>
          <cell r="B61" t="str">
            <v>PIURA</v>
          </cell>
          <cell r="C61" t="str">
            <v>TALARA</v>
          </cell>
          <cell r="D61" t="str">
            <v>PARIÑAS</v>
          </cell>
          <cell r="E61">
            <v>14830933.030301943</v>
          </cell>
          <cell r="F61">
            <v>14830933.029999999</v>
          </cell>
          <cell r="G61">
            <v>0.12069966300249624</v>
          </cell>
          <cell r="H61">
            <v>0.120699663</v>
          </cell>
          <cell r="J61">
            <v>91221.135577612164</v>
          </cell>
          <cell r="K61">
            <v>91221.14</v>
          </cell>
          <cell r="L61">
            <v>6.4152174764599557E-2</v>
          </cell>
          <cell r="M61">
            <v>6.4152174800000003E-2</v>
          </cell>
        </row>
        <row r="62">
          <cell r="A62">
            <v>200702</v>
          </cell>
          <cell r="B62" t="str">
            <v>PIURA</v>
          </cell>
          <cell r="C62" t="str">
            <v>TALARA</v>
          </cell>
          <cell r="D62" t="str">
            <v>EL ALTO</v>
          </cell>
          <cell r="E62">
            <v>6798248.7213433152</v>
          </cell>
          <cell r="F62">
            <v>6798248.7199999997</v>
          </cell>
          <cell r="G62">
            <v>5.5326682943773728E-2</v>
          </cell>
          <cell r="H62">
            <v>5.53266829E-2</v>
          </cell>
          <cell r="J62">
            <v>10714.313099156476</v>
          </cell>
          <cell r="K62">
            <v>10714.31</v>
          </cell>
          <cell r="L62">
            <v>7.5349451629534193E-3</v>
          </cell>
          <cell r="M62">
            <v>7.5349452000000004E-3</v>
          </cell>
        </row>
        <row r="63">
          <cell r="A63">
            <v>200703</v>
          </cell>
          <cell r="B63" t="str">
            <v>PIURA</v>
          </cell>
          <cell r="C63" t="str">
            <v>TALARA</v>
          </cell>
          <cell r="D63" t="str">
            <v>LA BREA</v>
          </cell>
          <cell r="E63">
            <v>2627971.0841980772</v>
          </cell>
          <cell r="F63">
            <v>2627971.08</v>
          </cell>
          <cell r="G63">
            <v>2.1387408539616751E-2</v>
          </cell>
          <cell r="H63">
            <v>2.13874085E-2</v>
          </cell>
          <cell r="J63">
            <v>10364.802068761828</v>
          </cell>
          <cell r="K63">
            <v>10364.799999999999</v>
          </cell>
          <cell r="L63">
            <v>7.2891487762608703E-3</v>
          </cell>
          <cell r="M63">
            <v>7.2891487999999999E-3</v>
          </cell>
        </row>
        <row r="64">
          <cell r="A64">
            <v>200704</v>
          </cell>
          <cell r="B64" t="str">
            <v>PIURA</v>
          </cell>
          <cell r="C64" t="str">
            <v>TALARA</v>
          </cell>
          <cell r="D64" t="str">
            <v>LOBITOS</v>
          </cell>
          <cell r="E64">
            <v>2223106.1993514355</v>
          </cell>
          <cell r="F64">
            <v>2223106.2000000002</v>
          </cell>
          <cell r="G64">
            <v>1.8092467184362981E-2</v>
          </cell>
          <cell r="H64">
            <v>1.80924672E-2</v>
          </cell>
          <cell r="J64">
            <v>1673.5390742928341</v>
          </cell>
          <cell r="K64">
            <v>1673.54</v>
          </cell>
          <cell r="L64">
            <v>1.1769336642312072E-3</v>
          </cell>
          <cell r="M64">
            <v>1.1769337E-3</v>
          </cell>
        </row>
        <row r="65">
          <cell r="A65">
            <v>200705</v>
          </cell>
          <cell r="B65" t="str">
            <v>PIURA</v>
          </cell>
          <cell r="C65" t="str">
            <v>TALARA</v>
          </cell>
          <cell r="D65" t="str">
            <v>LOS ORGANOS</v>
          </cell>
          <cell r="E65">
            <v>1656391.193878233</v>
          </cell>
          <cell r="F65">
            <v>1656391.19</v>
          </cell>
          <cell r="G65">
            <v>1.3480329122172816E-2</v>
          </cell>
          <cell r="H65">
            <v>1.3480329100000001E-2</v>
          </cell>
          <cell r="J65">
            <v>7941.8749914247392</v>
          </cell>
          <cell r="K65">
            <v>7941.87</v>
          </cell>
          <cell r="L65">
            <v>5.5851991347370834E-3</v>
          </cell>
          <cell r="M65">
            <v>5.5851991000000004E-3</v>
          </cell>
        </row>
        <row r="66">
          <cell r="A66">
            <v>200706</v>
          </cell>
          <cell r="B66" t="str">
            <v>PIURA</v>
          </cell>
          <cell r="C66" t="str">
            <v>TALARA</v>
          </cell>
          <cell r="D66" t="str">
            <v>MÁNCORA</v>
          </cell>
          <cell r="E66">
            <v>2016706.9023491251</v>
          </cell>
          <cell r="F66">
            <v>2016706.9</v>
          </cell>
          <cell r="G66">
            <v>1.6412712720934516E-2</v>
          </cell>
          <cell r="H66">
            <v>1.6412712699999998E-2</v>
          </cell>
          <cell r="J66">
            <v>15677.78131203269</v>
          </cell>
          <cell r="K66">
            <v>15677.78</v>
          </cell>
          <cell r="L66">
            <v>1.1025554849248144E-2</v>
          </cell>
          <cell r="M66">
            <v>1.10255548E-2</v>
          </cell>
        </row>
        <row r="67">
          <cell r="A67">
            <v>200801</v>
          </cell>
          <cell r="B67" t="str">
            <v>PIURA</v>
          </cell>
          <cell r="C67" t="str">
            <v>SECHURA</v>
          </cell>
          <cell r="D67" t="str">
            <v>SECHURA</v>
          </cell>
          <cell r="E67">
            <v>3797460.6683812151</v>
          </cell>
          <cell r="F67">
            <v>3797460.67</v>
          </cell>
          <cell r="G67">
            <v>3.0905150890175221E-2</v>
          </cell>
          <cell r="H67">
            <v>3.0905150900000001E-2</v>
          </cell>
          <cell r="J67">
            <v>61523.780851130112</v>
          </cell>
          <cell r="K67">
            <v>61523.78</v>
          </cell>
          <cell r="L67">
            <v>4.3267210722632662E-2</v>
          </cell>
          <cell r="M67">
            <v>4.3267210700000003E-2</v>
          </cell>
        </row>
        <row r="68">
          <cell r="A68">
            <v>200802</v>
          </cell>
          <cell r="B68" t="str">
            <v>PIURA</v>
          </cell>
          <cell r="C68" t="str">
            <v>SECHURA</v>
          </cell>
          <cell r="D68" t="str">
            <v>BELLAVISTA DE LA UNIÓN</v>
          </cell>
          <cell r="E68">
            <v>518071.83034829295</v>
          </cell>
          <cell r="F68">
            <v>518071.83</v>
          </cell>
          <cell r="G68">
            <v>4.2162617257861437E-3</v>
          </cell>
          <cell r="H68">
            <v>4.2162616999999996E-3</v>
          </cell>
          <cell r="J68">
            <v>8393.4345971987113</v>
          </cell>
          <cell r="K68">
            <v>8393.43</v>
          </cell>
          <cell r="L68">
            <v>5.9027631997849725E-3</v>
          </cell>
          <cell r="M68">
            <v>5.9027632000000002E-3</v>
          </cell>
        </row>
        <row r="69">
          <cell r="A69">
            <v>200803</v>
          </cell>
          <cell r="B69" t="str">
            <v>PIURA</v>
          </cell>
          <cell r="C69" t="str">
            <v>SECHURA</v>
          </cell>
          <cell r="D69" t="str">
            <v>BERNAL</v>
          </cell>
          <cell r="E69">
            <v>946919.48594843806</v>
          </cell>
          <cell r="F69">
            <v>946919.49</v>
          </cell>
          <cell r="G69">
            <v>7.7063838871299665E-3</v>
          </cell>
          <cell r="H69">
            <v>7.7063838999999997E-3</v>
          </cell>
          <cell r="J69">
            <v>15341.322010845415</v>
          </cell>
          <cell r="K69">
            <v>15341.32</v>
          </cell>
          <cell r="L69">
            <v>1.0788936004961641E-2</v>
          </cell>
          <cell r="M69">
            <v>1.0788936000000001E-2</v>
          </cell>
        </row>
        <row r="70">
          <cell r="A70">
            <v>200804</v>
          </cell>
          <cell r="B70" t="str">
            <v>PIURA</v>
          </cell>
          <cell r="C70" t="str">
            <v>SECHURA</v>
          </cell>
          <cell r="D70" t="str">
            <v>CRISTO NOS VALGA</v>
          </cell>
          <cell r="E70">
            <v>488675.20634921425</v>
          </cell>
          <cell r="F70">
            <v>488675.21</v>
          </cell>
          <cell r="G70">
            <v>3.9770210711196291E-3</v>
          </cell>
          <cell r="H70">
            <v>3.9770211000000003E-3</v>
          </cell>
          <cell r="J70">
            <v>7917.1712173719598</v>
          </cell>
          <cell r="K70">
            <v>7917.17</v>
          </cell>
          <cell r="L70">
            <v>5.5678286138612686E-3</v>
          </cell>
          <cell r="M70">
            <v>5.5678285999999997E-3</v>
          </cell>
        </row>
        <row r="71">
          <cell r="A71">
            <v>200805</v>
          </cell>
          <cell r="B71" t="str">
            <v>PIURA</v>
          </cell>
          <cell r="C71" t="str">
            <v>SECHURA</v>
          </cell>
          <cell r="D71" t="str">
            <v>VICE</v>
          </cell>
          <cell r="E71">
            <v>2009700.5837165404</v>
          </cell>
          <cell r="F71">
            <v>2009700.58</v>
          </cell>
          <cell r="G71">
            <v>1.6355692676330646E-2</v>
          </cell>
          <cell r="H71">
            <v>1.63556927E-2</v>
          </cell>
          <cell r="J71">
            <v>32559.752183469467</v>
          </cell>
          <cell r="K71">
            <v>32559.75</v>
          </cell>
          <cell r="L71">
            <v>2.2897968303089291E-2</v>
          </cell>
          <cell r="M71">
            <v>2.2897968300000002E-2</v>
          </cell>
        </row>
        <row r="72">
          <cell r="A72">
            <v>200806</v>
          </cell>
          <cell r="B72" t="str">
            <v>PIURA</v>
          </cell>
          <cell r="C72" t="str">
            <v>SECHURA</v>
          </cell>
          <cell r="D72" t="str">
            <v>RINCONADA LLICUAR</v>
          </cell>
          <cell r="E72">
            <v>281769.18052394426</v>
          </cell>
          <cell r="F72">
            <v>281769.18</v>
          </cell>
          <cell r="G72">
            <v>2.2931426500069434E-3</v>
          </cell>
          <cell r="H72">
            <v>2.2931427E-3</v>
          </cell>
          <cell r="J72">
            <v>4565.0256387112131</v>
          </cell>
          <cell r="K72">
            <v>4565.03</v>
          </cell>
          <cell r="L72">
            <v>3.2104027900291526E-3</v>
          </cell>
          <cell r="M72">
            <v>3.2104028000000001E-3</v>
          </cell>
        </row>
        <row r="73">
          <cell r="A73" t="str">
            <v>ISTP20</v>
          </cell>
          <cell r="B73" t="str">
            <v>INSTITUTOS SUPERIORES TECNOLÓGICOS Y PEDAGÓGICOS ESTATALES DE PIURA</v>
          </cell>
          <cell r="C73">
            <v>0</v>
          </cell>
          <cell r="D73">
            <v>0</v>
          </cell>
          <cell r="E73">
            <v>6467088.6660000002</v>
          </cell>
          <cell r="F73">
            <v>6467088.6699999999</v>
          </cell>
          <cell r="G73">
            <v>5.2631578977351885E-2</v>
          </cell>
          <cell r="H73">
            <v>5.2631578999999998E-2</v>
          </cell>
          <cell r="J73">
            <v>74839.437000000005</v>
          </cell>
          <cell r="K73">
            <v>74839.44</v>
          </cell>
          <cell r="L73">
            <v>5.2631581168189341E-2</v>
          </cell>
          <cell r="M73">
            <v>5.2631581199999999E-2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5687797.2879999988</v>
          </cell>
          <cell r="F74">
            <v>5687797.29</v>
          </cell>
          <cell r="G74">
            <v>1</v>
          </cell>
          <cell r="H74">
            <v>1</v>
          </cell>
          <cell r="J74">
            <v>30718671.163500011</v>
          </cell>
          <cell r="K74">
            <v>30718671.169999994</v>
          </cell>
          <cell r="L74">
            <v>1.0000000000000002</v>
          </cell>
          <cell r="M74">
            <v>1</v>
          </cell>
        </row>
        <row r="75">
          <cell r="A75">
            <v>240000</v>
          </cell>
          <cell r="B75" t="str">
            <v>GR TUMBES</v>
          </cell>
          <cell r="C75">
            <v>0</v>
          </cell>
          <cell r="D75" t="str">
            <v>TUMBES</v>
          </cell>
          <cell r="E75">
            <v>2394862.0159999998</v>
          </cell>
          <cell r="F75">
            <v>2394862.02</v>
          </cell>
          <cell r="G75">
            <v>0.42105263213415256</v>
          </cell>
          <cell r="H75">
            <v>0.42105263209999999</v>
          </cell>
          <cell r="J75">
            <v>6467088.6660000011</v>
          </cell>
          <cell r="K75">
            <v>6467088.6699999999</v>
          </cell>
          <cell r="L75">
            <v>0.21052631587514081</v>
          </cell>
          <cell r="M75">
            <v>0.21052631590000001</v>
          </cell>
        </row>
        <row r="76">
          <cell r="A76">
            <v>240101</v>
          </cell>
          <cell r="B76" t="str">
            <v>TUMBES</v>
          </cell>
          <cell r="C76" t="str">
            <v>TUMBES</v>
          </cell>
          <cell r="D76" t="str">
            <v>TUMBES</v>
          </cell>
          <cell r="E76">
            <v>647645.4626128989</v>
          </cell>
          <cell r="F76">
            <v>647645.46</v>
          </cell>
          <cell r="G76">
            <v>0.11386577737899656</v>
          </cell>
          <cell r="H76">
            <v>0.11386577740000001</v>
          </cell>
          <cell r="J76">
            <v>4896927.5423927289</v>
          </cell>
          <cell r="K76">
            <v>4896927.54</v>
          </cell>
          <cell r="L76">
            <v>0.15941208891816791</v>
          </cell>
          <cell r="M76">
            <v>0.1594120889</v>
          </cell>
        </row>
        <row r="77">
          <cell r="A77">
            <v>240102</v>
          </cell>
          <cell r="B77" t="str">
            <v>TUMBES</v>
          </cell>
          <cell r="C77" t="str">
            <v>TUMBES</v>
          </cell>
          <cell r="D77" t="str">
            <v>CORRALES</v>
          </cell>
          <cell r="E77">
            <v>157880.1773773634</v>
          </cell>
          <cell r="F77">
            <v>157880.18</v>
          </cell>
          <cell r="G77">
            <v>2.7757701611057239E-2</v>
          </cell>
          <cell r="H77">
            <v>2.77577016E-2</v>
          </cell>
          <cell r="J77">
            <v>1193751.5718521492</v>
          </cell>
          <cell r="K77">
            <v>1193751.57</v>
          </cell>
          <cell r="L77">
            <v>3.8860781555089652E-2</v>
          </cell>
          <cell r="M77">
            <v>3.8860781599999998E-2</v>
          </cell>
        </row>
        <row r="78">
          <cell r="A78">
            <v>240103</v>
          </cell>
          <cell r="B78" t="str">
            <v>TUMBES</v>
          </cell>
          <cell r="C78" t="str">
            <v>TUMBES</v>
          </cell>
          <cell r="D78" t="str">
            <v>LA CRUZ</v>
          </cell>
          <cell r="E78">
            <v>52345.900604109753</v>
          </cell>
          <cell r="F78">
            <v>52345.9</v>
          </cell>
          <cell r="G78">
            <v>9.2031936672623584E-3</v>
          </cell>
          <cell r="H78">
            <v>9.2031937000000008E-3</v>
          </cell>
          <cell r="J78">
            <v>395793.83659301489</v>
          </cell>
          <cell r="K78">
            <v>395793.84</v>
          </cell>
          <cell r="L78">
            <v>1.2884471395576975E-2</v>
          </cell>
          <cell r="M78">
            <v>1.28844714E-2</v>
          </cell>
        </row>
        <row r="79">
          <cell r="A79">
            <v>240104</v>
          </cell>
          <cell r="B79" t="str">
            <v>TUMBES</v>
          </cell>
          <cell r="C79" t="str">
            <v>TUMBES</v>
          </cell>
          <cell r="D79" t="str">
            <v>PAMPAS DE HOSPITAL</v>
          </cell>
          <cell r="E79">
            <v>45033.468162325495</v>
          </cell>
          <cell r="F79">
            <v>45033.47</v>
          </cell>
          <cell r="G79">
            <v>7.9175588903591179E-3</v>
          </cell>
          <cell r="H79">
            <v>7.9175588999999998E-3</v>
          </cell>
          <cell r="J79">
            <v>340503.62938366958</v>
          </cell>
          <cell r="K79">
            <v>340503.63</v>
          </cell>
          <cell r="L79">
            <v>1.1084582015791671E-2</v>
          </cell>
          <cell r="M79">
            <v>1.1084582000000001E-2</v>
          </cell>
        </row>
        <row r="80">
          <cell r="A80">
            <v>240105</v>
          </cell>
          <cell r="B80" t="str">
            <v>TUMBES</v>
          </cell>
          <cell r="C80" t="str">
            <v>TUMBES</v>
          </cell>
          <cell r="D80" t="str">
            <v>SAN JACINTO</v>
          </cell>
          <cell r="E80">
            <v>59400.266962020309</v>
          </cell>
          <cell r="F80">
            <v>59400.27</v>
          </cell>
          <cell r="G80">
            <v>1.0443457628919824E-2</v>
          </cell>
          <cell r="H80">
            <v>1.0443457600000001E-2</v>
          </cell>
          <cell r="J80">
            <v>449132.77418521489</v>
          </cell>
          <cell r="K80">
            <v>449132.77</v>
          </cell>
          <cell r="L80">
            <v>1.4620839798520495E-2</v>
          </cell>
          <cell r="M80">
            <v>1.46208398E-2</v>
          </cell>
        </row>
        <row r="81">
          <cell r="A81">
            <v>240106</v>
          </cell>
          <cell r="B81" t="str">
            <v>TUMBES</v>
          </cell>
          <cell r="C81" t="str">
            <v>TUMBES</v>
          </cell>
          <cell r="D81" t="str">
            <v>SAN JUAN DE LA VIRGEN</v>
          </cell>
          <cell r="E81">
            <v>26184.622500116166</v>
          </cell>
          <cell r="F81">
            <v>26184.62</v>
          </cell>
          <cell r="G81">
            <v>4.6036485945159271E-3</v>
          </cell>
          <cell r="H81">
            <v>4.6036486000000003E-3</v>
          </cell>
          <cell r="J81">
            <v>197985.17323144668</v>
          </cell>
          <cell r="K81">
            <v>197985.17</v>
          </cell>
          <cell r="L81">
            <v>6.4451085434109956E-3</v>
          </cell>
          <cell r="M81">
            <v>6.4451085000000003E-3</v>
          </cell>
        </row>
        <row r="82">
          <cell r="A82">
            <v>240201</v>
          </cell>
          <cell r="B82" t="str">
            <v>TUMBES</v>
          </cell>
          <cell r="C82" t="str">
            <v>CONTRALMIRANTE VILLAR</v>
          </cell>
          <cell r="D82" t="str">
            <v>ZORRITOS</v>
          </cell>
          <cell r="E82">
            <v>640257.69830171322</v>
          </cell>
          <cell r="F82">
            <v>640257.69999999995</v>
          </cell>
          <cell r="G82">
            <v>0.11256689845921003</v>
          </cell>
          <cell r="H82">
            <v>0.1125668985</v>
          </cell>
          <cell r="J82">
            <v>4841067.7415903034</v>
          </cell>
          <cell r="K82">
            <v>4841067.74</v>
          </cell>
          <cell r="L82">
            <v>0.15759365739517439</v>
          </cell>
          <cell r="M82">
            <v>0.1575936574</v>
          </cell>
        </row>
        <row r="83">
          <cell r="A83">
            <v>240202</v>
          </cell>
          <cell r="B83" t="str">
            <v>TUMBES</v>
          </cell>
          <cell r="C83" t="str">
            <v>CONTRALMIRANTE VILLAR</v>
          </cell>
          <cell r="D83" t="str">
            <v>CASITAS</v>
          </cell>
          <cell r="E83">
            <v>128255.50261337703</v>
          </cell>
          <cell r="F83">
            <v>128255.5</v>
          </cell>
          <cell r="G83">
            <v>2.2549238916353857E-2</v>
          </cell>
          <cell r="H83">
            <v>2.2549238900000001E-2</v>
          </cell>
          <cell r="J83">
            <v>969755.73746320233</v>
          </cell>
          <cell r="K83">
            <v>969755.74</v>
          </cell>
          <cell r="L83">
            <v>3.156893521315688E-2</v>
          </cell>
          <cell r="M83">
            <v>3.1568935200000002E-2</v>
          </cell>
        </row>
        <row r="84">
          <cell r="A84">
            <v>240203</v>
          </cell>
          <cell r="B84" t="str">
            <v>TUMBES</v>
          </cell>
          <cell r="C84" t="str">
            <v>CONTRALMIRANTE VILLAR</v>
          </cell>
          <cell r="D84" t="str">
            <v>CANOAS DE PUNTA SAL</v>
          </cell>
          <cell r="E84">
            <v>262573.31569202</v>
          </cell>
          <cell r="F84">
            <v>262573.32</v>
          </cell>
          <cell r="G84">
            <v>4.6164324537662983E-2</v>
          </cell>
          <cell r="H84">
            <v>4.6164324499999999E-2</v>
          </cell>
          <cell r="J84">
            <v>1985349.3550655271</v>
          </cell>
          <cell r="K84">
            <v>1985349.36</v>
          </cell>
          <cell r="L84">
            <v>6.4630053462042397E-2</v>
          </cell>
          <cell r="M84">
            <v>6.4630053500000006E-2</v>
          </cell>
        </row>
        <row r="85">
          <cell r="A85">
            <v>240301</v>
          </cell>
          <cell r="B85" t="str">
            <v>TUMBES</v>
          </cell>
          <cell r="C85" t="str">
            <v>ZARUMILLA</v>
          </cell>
          <cell r="D85" t="str">
            <v>ZARUMILLA</v>
          </cell>
          <cell r="E85">
            <v>372946.34157550614</v>
          </cell>
          <cell r="F85">
            <v>372946.34</v>
          </cell>
          <cell r="G85">
            <v>6.5569555486039488E-2</v>
          </cell>
          <cell r="H85">
            <v>6.5569555500000001E-2</v>
          </cell>
          <cell r="J85">
            <v>2819893.4715416767</v>
          </cell>
          <cell r="K85">
            <v>2819893.47</v>
          </cell>
          <cell r="L85">
            <v>9.1797378030919585E-2</v>
          </cell>
          <cell r="M85">
            <v>9.1797377999999999E-2</v>
          </cell>
        </row>
        <row r="86">
          <cell r="A86">
            <v>240302</v>
          </cell>
          <cell r="B86" t="str">
            <v>TUMBES</v>
          </cell>
          <cell r="C86" t="str">
            <v>ZARUMILLA</v>
          </cell>
          <cell r="D86" t="str">
            <v>AGUAS VERDES</v>
          </cell>
          <cell r="E86">
            <v>428584.37966230058</v>
          </cell>
          <cell r="F86">
            <v>428584.38</v>
          </cell>
          <cell r="G86">
            <v>7.5351556700783903E-2</v>
          </cell>
          <cell r="H86">
            <v>7.5351556700000002E-2</v>
          </cell>
          <cell r="J86">
            <v>3240579.5673149861</v>
          </cell>
          <cell r="K86">
            <v>3240579.57</v>
          </cell>
          <cell r="L86">
            <v>0.10549217940015471</v>
          </cell>
          <cell r="M86">
            <v>0.1054921794</v>
          </cell>
        </row>
        <row r="87">
          <cell r="A87">
            <v>240303</v>
          </cell>
          <cell r="B87" t="str">
            <v>TUMBES</v>
          </cell>
          <cell r="C87" t="str">
            <v>ZARUMILLA</v>
          </cell>
          <cell r="D87" t="str">
            <v>MATAPALO</v>
          </cell>
          <cell r="E87">
            <v>45426.45216851341</v>
          </cell>
          <cell r="F87">
            <v>45426.45</v>
          </cell>
          <cell r="G87">
            <v>7.9866506634943737E-3</v>
          </cell>
          <cell r="H87">
            <v>7.9866507000000003E-3</v>
          </cell>
          <cell r="J87">
            <v>343475.03011866042</v>
          </cell>
          <cell r="K87">
            <v>343475.03</v>
          </cell>
          <cell r="L87">
            <v>1.1181311460355076E-2</v>
          </cell>
          <cell r="M87">
            <v>1.1181311500000001E-2</v>
          </cell>
        </row>
        <row r="88">
          <cell r="A88">
            <v>240304</v>
          </cell>
          <cell r="B88" t="str">
            <v>TUMBES</v>
          </cell>
          <cell r="C88" t="str">
            <v>ZARUMILLA</v>
          </cell>
          <cell r="D88" t="str">
            <v>PAPAYAL</v>
          </cell>
          <cell r="E88">
            <v>127043.93176773594</v>
          </cell>
          <cell r="F88">
            <v>127043.93</v>
          </cell>
          <cell r="G88">
            <v>2.2336226753960142E-2</v>
          </cell>
          <cell r="H88">
            <v>2.23362267E-2</v>
          </cell>
          <cell r="J88">
            <v>960594.90026742616</v>
          </cell>
          <cell r="K88">
            <v>960594.9</v>
          </cell>
          <cell r="L88">
            <v>3.1270717886329721E-2</v>
          </cell>
          <cell r="M88">
            <v>3.1270717900000002E-2</v>
          </cell>
        </row>
        <row r="89">
          <cell r="A89" t="str">
            <v>ISTP24</v>
          </cell>
          <cell r="B89" t="str">
            <v>INSTITUTOS SUPERIORES TECNOLÓGICOS Y PEDAGÓGICOS ESTATALES DE TUMBES</v>
          </cell>
          <cell r="C89">
            <v>0</v>
          </cell>
          <cell r="D89">
            <v>0</v>
          </cell>
          <cell r="E89">
            <v>299357.75199999998</v>
          </cell>
          <cell r="F89">
            <v>299357.75</v>
          </cell>
          <cell r="G89">
            <v>5.2631578577231608E-2</v>
          </cell>
          <cell r="H89">
            <v>5.2631578599999999E-2</v>
          </cell>
          <cell r="J89">
            <v>1616772.1665000003</v>
          </cell>
          <cell r="K89">
            <v>1616772.17</v>
          </cell>
          <cell r="L89">
            <v>5.2631579050168929E-2</v>
          </cell>
          <cell r="M89">
            <v>5.2631578999999998E-2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17"/>
  <sheetViews>
    <sheetView tabSelected="1" zoomScale="80" zoomScaleNormal="80" workbookViewId="0">
      <selection activeCell="E23" sqref="E23"/>
    </sheetView>
  </sheetViews>
  <sheetFormatPr baseColWidth="10" defaultColWidth="11.5703125" defaultRowHeight="15" x14ac:dyDescent="0.25"/>
  <cols>
    <col min="1" max="1" width="11.5703125" style="1" customWidth="1"/>
    <col min="2" max="2" width="32.28515625" style="1" customWidth="1"/>
    <col min="3" max="3" width="29.7109375" style="1" customWidth="1"/>
    <col min="4" max="4" width="26.85546875" style="1" customWidth="1"/>
    <col min="5" max="6" width="16.28515625" style="1" customWidth="1"/>
    <col min="7" max="7" width="16" customWidth="1"/>
    <col min="8" max="8" width="13.5703125" bestFit="1" customWidth="1"/>
    <col min="22" max="22" width="7.85546875" bestFit="1" customWidth="1"/>
    <col min="23" max="24" width="12.7109375" bestFit="1" customWidth="1"/>
    <col min="25" max="25" width="10.7109375" bestFit="1" customWidth="1"/>
    <col min="27" max="16384" width="11.5703125" style="23"/>
  </cols>
  <sheetData>
    <row r="2" spans="1:7" x14ac:dyDescent="0.25">
      <c r="B2" s="2" t="s">
        <v>0</v>
      </c>
      <c r="C2" s="2"/>
      <c r="D2" s="2"/>
      <c r="E2" s="2"/>
      <c r="F2" s="2"/>
    </row>
    <row r="3" spans="1:7" x14ac:dyDescent="0.25">
      <c r="B3" s="3"/>
      <c r="C3" s="4"/>
      <c r="D3" s="4"/>
      <c r="E3" s="3"/>
      <c r="F3" s="3"/>
    </row>
    <row r="4" spans="1:7" x14ac:dyDescent="0.25">
      <c r="B4" s="2" t="s">
        <v>170</v>
      </c>
      <c r="C4" s="2"/>
      <c r="D4" s="2"/>
      <c r="E4" s="2"/>
      <c r="F4" s="2"/>
    </row>
    <row r="5" spans="1:7" x14ac:dyDescent="0.25">
      <c r="B5" s="2" t="s">
        <v>169</v>
      </c>
      <c r="C5" s="2"/>
      <c r="D5" s="2"/>
      <c r="E5" s="2"/>
      <c r="F5" s="2"/>
    </row>
    <row r="6" spans="1:7" x14ac:dyDescent="0.25">
      <c r="B6" s="2" t="s">
        <v>173</v>
      </c>
      <c r="C6" s="2"/>
      <c r="D6" s="2"/>
      <c r="E6" s="2"/>
      <c r="F6" s="2"/>
    </row>
    <row r="7" spans="1:7" ht="12.75" customHeight="1" thickBot="1" x14ac:dyDescent="0.3">
      <c r="B7" s="5"/>
      <c r="C7" s="5"/>
      <c r="D7" s="6"/>
      <c r="E7" s="7"/>
    </row>
    <row r="8" spans="1:7" ht="15.75" customHeight="1" x14ac:dyDescent="0.25">
      <c r="B8" s="72" t="s">
        <v>90</v>
      </c>
      <c r="C8" s="73"/>
      <c r="D8" s="74"/>
      <c r="E8" s="78" t="s">
        <v>1</v>
      </c>
      <c r="F8" s="78" t="s">
        <v>2</v>
      </c>
    </row>
    <row r="9" spans="1:7" ht="15.75" customHeight="1" thickBot="1" x14ac:dyDescent="0.3">
      <c r="B9" s="75"/>
      <c r="C9" s="76"/>
      <c r="D9" s="77"/>
      <c r="E9" s="79"/>
      <c r="F9" s="79"/>
    </row>
    <row r="10" spans="1:7" x14ac:dyDescent="0.25">
      <c r="B10" s="8"/>
      <c r="C10" s="8"/>
      <c r="D10" s="8"/>
      <c r="E10" s="8"/>
      <c r="F10" s="8"/>
    </row>
    <row r="11" spans="1:7" x14ac:dyDescent="0.25">
      <c r="B11" s="8"/>
      <c r="C11" s="8"/>
      <c r="D11" s="8"/>
      <c r="E11" s="8"/>
      <c r="F11" s="12"/>
    </row>
    <row r="12" spans="1:7" x14ac:dyDescent="0.25">
      <c r="B12" s="9" t="s">
        <v>3</v>
      </c>
      <c r="C12" s="10"/>
      <c r="D12" s="11"/>
      <c r="E12" s="34">
        <v>1</v>
      </c>
      <c r="F12" s="34">
        <v>0.99999999999999989</v>
      </c>
      <c r="G12" s="37"/>
    </row>
    <row r="13" spans="1:7" x14ac:dyDescent="0.25">
      <c r="B13" s="8"/>
      <c r="C13" s="8"/>
      <c r="D13" s="8"/>
      <c r="E13" s="12"/>
      <c r="F13" s="12"/>
    </row>
    <row r="14" spans="1:7" x14ac:dyDescent="0.25">
      <c r="B14" s="13" t="s">
        <v>86</v>
      </c>
      <c r="C14" s="14"/>
      <c r="D14" s="15"/>
      <c r="E14" s="16"/>
      <c r="F14" s="16"/>
    </row>
    <row r="15" spans="1:7" x14ac:dyDescent="0.25">
      <c r="B15" s="17"/>
      <c r="C15" s="17"/>
      <c r="D15" s="18"/>
      <c r="E15" s="16"/>
      <c r="F15" s="12"/>
    </row>
    <row r="16" spans="1:7" x14ac:dyDescent="0.25">
      <c r="A16" s="71">
        <v>200101</v>
      </c>
      <c r="B16" s="20" t="s">
        <v>4</v>
      </c>
      <c r="C16" s="20" t="s">
        <v>4</v>
      </c>
      <c r="D16" s="21" t="s">
        <v>4</v>
      </c>
      <c r="E16" s="16">
        <v>7.9217682999999997E-3</v>
      </c>
      <c r="F16" s="16">
        <v>1.1041694600000001E-2</v>
      </c>
    </row>
    <row r="17" spans="1:6" x14ac:dyDescent="0.25">
      <c r="A17" s="71">
        <v>200104</v>
      </c>
      <c r="B17" s="20"/>
      <c r="C17" s="20"/>
      <c r="D17" s="21" t="s">
        <v>5</v>
      </c>
      <c r="E17" s="16">
        <v>1.03424499E-2</v>
      </c>
      <c r="F17" s="16">
        <v>1.44290024E-2</v>
      </c>
    </row>
    <row r="18" spans="1:6" x14ac:dyDescent="0.25">
      <c r="A18" s="71">
        <v>200105</v>
      </c>
      <c r="B18" s="20"/>
      <c r="C18" s="20"/>
      <c r="D18" s="21" t="s">
        <v>6</v>
      </c>
      <c r="E18" s="16">
        <v>7.7437564999999998E-3</v>
      </c>
      <c r="F18" s="16">
        <v>1.0819042500000001E-2</v>
      </c>
    </row>
    <row r="19" spans="1:6" x14ac:dyDescent="0.25">
      <c r="A19" s="71">
        <v>200107</v>
      </c>
      <c r="B19" s="20"/>
      <c r="C19" s="20"/>
      <c r="D19" s="21" t="s">
        <v>7</v>
      </c>
      <c r="E19" s="16">
        <v>2.2710716000000001E-3</v>
      </c>
      <c r="F19" s="16">
        <v>3.1739950000000002E-3</v>
      </c>
    </row>
    <row r="20" spans="1:6" x14ac:dyDescent="0.25">
      <c r="A20" s="71">
        <v>200108</v>
      </c>
      <c r="B20" s="20"/>
      <c r="C20" s="20"/>
      <c r="D20" s="21" t="s">
        <v>8</v>
      </c>
      <c r="E20" s="16">
        <v>7.3654229999999996E-4</v>
      </c>
      <c r="F20" s="16">
        <v>1.0296147999999999E-3</v>
      </c>
    </row>
    <row r="21" spans="1:6" x14ac:dyDescent="0.25">
      <c r="A21" s="71">
        <v>200109</v>
      </c>
      <c r="B21" s="20"/>
      <c r="C21" s="20"/>
      <c r="D21" s="21" t="s">
        <v>9</v>
      </c>
      <c r="E21" s="16">
        <v>4.7671817000000003E-3</v>
      </c>
      <c r="F21" s="16">
        <v>6.6627270000000002E-3</v>
      </c>
    </row>
    <row r="22" spans="1:6" x14ac:dyDescent="0.25">
      <c r="A22" s="71">
        <v>200110</v>
      </c>
      <c r="B22" s="20"/>
      <c r="C22" s="20"/>
      <c r="D22" s="21" t="s">
        <v>10</v>
      </c>
      <c r="E22" s="16">
        <v>4.6955512999999997E-3</v>
      </c>
      <c r="F22" s="16">
        <v>6.3160339000000003E-3</v>
      </c>
    </row>
    <row r="23" spans="1:6" x14ac:dyDescent="0.25">
      <c r="A23" s="71">
        <v>200111</v>
      </c>
      <c r="B23" s="20"/>
      <c r="C23" s="20"/>
      <c r="D23" s="21" t="s">
        <v>11</v>
      </c>
      <c r="E23" s="16">
        <v>2.9821137E-3</v>
      </c>
      <c r="F23" s="16">
        <v>4.1669348E-3</v>
      </c>
    </row>
    <row r="24" spans="1:6" x14ac:dyDescent="0.25">
      <c r="A24" s="71">
        <v>200114</v>
      </c>
      <c r="B24" s="20"/>
      <c r="C24" s="20"/>
      <c r="D24" s="21" t="s">
        <v>12</v>
      </c>
      <c r="E24" s="16">
        <v>1.2665809700000001E-2</v>
      </c>
      <c r="F24" s="16">
        <v>1.7698099200000001E-2</v>
      </c>
    </row>
    <row r="25" spans="1:6" x14ac:dyDescent="0.25">
      <c r="A25" s="71">
        <v>200115</v>
      </c>
      <c r="B25" s="20"/>
      <c r="C25" s="20"/>
      <c r="D25" s="22" t="s">
        <v>85</v>
      </c>
      <c r="E25" s="16">
        <v>1.12680122E-2</v>
      </c>
      <c r="F25" s="16">
        <v>1.5723682900000001E-2</v>
      </c>
    </row>
    <row r="26" spans="1:6" x14ac:dyDescent="0.25">
      <c r="A26" s="71"/>
      <c r="B26" s="20"/>
      <c r="C26" s="20"/>
      <c r="D26" s="22"/>
      <c r="E26" s="12"/>
      <c r="F26" s="12"/>
    </row>
    <row r="27" spans="1:6" x14ac:dyDescent="0.25">
      <c r="A27" s="71">
        <v>200201</v>
      </c>
      <c r="B27" s="20"/>
      <c r="C27" s="20" t="s">
        <v>13</v>
      </c>
      <c r="D27" s="21" t="s">
        <v>13</v>
      </c>
      <c r="E27" s="16">
        <v>1.5145966699999999E-2</v>
      </c>
      <c r="F27" s="16">
        <v>2.1204356399999999E-2</v>
      </c>
    </row>
    <row r="28" spans="1:6" x14ac:dyDescent="0.25">
      <c r="A28" s="71">
        <v>200202</v>
      </c>
      <c r="B28" s="20"/>
      <c r="C28" s="20"/>
      <c r="D28" s="21" t="s">
        <v>14</v>
      </c>
      <c r="E28" s="16">
        <v>1.09433955E-2</v>
      </c>
      <c r="F28" s="16">
        <v>1.5320750100000001E-2</v>
      </c>
    </row>
    <row r="29" spans="1:6" x14ac:dyDescent="0.25">
      <c r="A29" s="71">
        <v>200203</v>
      </c>
      <c r="B29" s="20"/>
      <c r="C29" s="20"/>
      <c r="D29" s="21" t="s">
        <v>15</v>
      </c>
      <c r="E29" s="16">
        <v>1.0333994000000001E-3</v>
      </c>
      <c r="F29" s="16">
        <v>1.4467604E-3</v>
      </c>
    </row>
    <row r="30" spans="1:6" x14ac:dyDescent="0.25">
      <c r="A30" s="71">
        <v>200204</v>
      </c>
      <c r="B30" s="20"/>
      <c r="C30" s="20"/>
      <c r="D30" s="21" t="s">
        <v>16</v>
      </c>
      <c r="E30" s="16">
        <v>3.9438429999999998E-3</v>
      </c>
      <c r="F30" s="16">
        <v>5.5213783000000001E-3</v>
      </c>
    </row>
    <row r="31" spans="1:6" x14ac:dyDescent="0.25">
      <c r="A31" s="71">
        <v>200205</v>
      </c>
      <c r="B31" s="20"/>
      <c r="C31" s="20"/>
      <c r="D31" s="21" t="s">
        <v>17</v>
      </c>
      <c r="E31" s="16">
        <v>2.7917223000000001E-3</v>
      </c>
      <c r="F31" s="16">
        <v>3.9084094E-3</v>
      </c>
    </row>
    <row r="32" spans="1:6" x14ac:dyDescent="0.25">
      <c r="A32" s="71">
        <v>200206</v>
      </c>
      <c r="B32" s="20"/>
      <c r="C32" s="20"/>
      <c r="D32" s="21" t="s">
        <v>18</v>
      </c>
      <c r="E32" s="16">
        <v>1.48102901E-2</v>
      </c>
      <c r="F32" s="16">
        <v>2.0734402999999998E-2</v>
      </c>
    </row>
    <row r="33" spans="1:6" x14ac:dyDescent="0.25">
      <c r="A33" s="71">
        <v>200207</v>
      </c>
      <c r="B33" s="20"/>
      <c r="C33" s="20"/>
      <c r="D33" s="21" t="s">
        <v>19</v>
      </c>
      <c r="E33" s="16">
        <v>4.2421697999999999E-3</v>
      </c>
      <c r="F33" s="16">
        <v>5.9390373E-3</v>
      </c>
    </row>
    <row r="34" spans="1:6" x14ac:dyDescent="0.25">
      <c r="A34" s="71">
        <v>200208</v>
      </c>
      <c r="B34" s="20"/>
      <c r="C34" s="20"/>
      <c r="D34" s="21" t="s">
        <v>20</v>
      </c>
      <c r="E34" s="16">
        <v>6.8350957999999996E-3</v>
      </c>
      <c r="F34" s="16">
        <v>9.5691314999999996E-3</v>
      </c>
    </row>
    <row r="35" spans="1:6" x14ac:dyDescent="0.25">
      <c r="A35" s="71">
        <v>200209</v>
      </c>
      <c r="B35" s="20"/>
      <c r="C35" s="20"/>
      <c r="D35" s="21" t="s">
        <v>21</v>
      </c>
      <c r="E35" s="16">
        <v>5.2614390000000006E-4</v>
      </c>
      <c r="F35" s="16">
        <v>7.3660380000000001E-4</v>
      </c>
    </row>
    <row r="36" spans="1:6" x14ac:dyDescent="0.25">
      <c r="A36" s="71">
        <v>200210</v>
      </c>
      <c r="B36" s="20"/>
      <c r="C36" s="20"/>
      <c r="D36" s="21" t="s">
        <v>22</v>
      </c>
      <c r="E36" s="16">
        <v>4.7691651000000002E-3</v>
      </c>
      <c r="F36" s="16">
        <v>6.6768343999999997E-3</v>
      </c>
    </row>
    <row r="37" spans="1:6" x14ac:dyDescent="0.25">
      <c r="A37" s="71"/>
      <c r="B37" s="20"/>
      <c r="C37" s="20" t="s">
        <v>84</v>
      </c>
      <c r="D37" s="21"/>
      <c r="E37" s="12"/>
      <c r="F37" s="12"/>
    </row>
    <row r="38" spans="1:6" x14ac:dyDescent="0.25">
      <c r="A38" s="71">
        <v>200301</v>
      </c>
      <c r="B38" s="20"/>
      <c r="C38" s="20" t="s">
        <v>23</v>
      </c>
      <c r="D38" s="21" t="s">
        <v>23</v>
      </c>
      <c r="E38" s="16">
        <v>1.55570747E-2</v>
      </c>
      <c r="F38" s="16">
        <v>2.1779904400000001E-2</v>
      </c>
    </row>
    <row r="39" spans="1:6" x14ac:dyDescent="0.25">
      <c r="A39" s="71">
        <v>200302</v>
      </c>
      <c r="B39" s="20"/>
      <c r="C39" s="20"/>
      <c r="D39" s="21" t="s">
        <v>24</v>
      </c>
      <c r="E39" s="16">
        <v>3.1657349999999998E-3</v>
      </c>
      <c r="F39" s="16">
        <v>4.4320286000000004E-3</v>
      </c>
    </row>
    <row r="40" spans="1:6" x14ac:dyDescent="0.25">
      <c r="A40" s="71">
        <v>200303</v>
      </c>
      <c r="B40" s="20"/>
      <c r="C40" s="20"/>
      <c r="D40" s="21" t="s">
        <v>25</v>
      </c>
      <c r="E40" s="16">
        <v>6.8227801999999997E-3</v>
      </c>
      <c r="F40" s="16">
        <v>9.5518945999999993E-3</v>
      </c>
    </row>
    <row r="41" spans="1:6" x14ac:dyDescent="0.25">
      <c r="A41" s="71">
        <v>200304</v>
      </c>
      <c r="B41" s="20"/>
      <c r="C41" s="20"/>
      <c r="D41" s="21" t="s">
        <v>26</v>
      </c>
      <c r="E41" s="16">
        <v>2.2115421100000001E-2</v>
      </c>
      <c r="F41" s="16">
        <v>3.09615889E-2</v>
      </c>
    </row>
    <row r="42" spans="1:6" x14ac:dyDescent="0.25">
      <c r="A42" s="71">
        <v>200305</v>
      </c>
      <c r="B42" s="20"/>
      <c r="C42" s="20"/>
      <c r="D42" s="21" t="s">
        <v>27</v>
      </c>
      <c r="E42" s="16">
        <v>2.0984406999999998E-3</v>
      </c>
      <c r="F42" s="16">
        <v>2.9378192E-3</v>
      </c>
    </row>
    <row r="43" spans="1:6" x14ac:dyDescent="0.25">
      <c r="A43" s="71">
        <v>200306</v>
      </c>
      <c r="B43" s="20"/>
      <c r="C43" s="20"/>
      <c r="D43" s="21" t="s">
        <v>28</v>
      </c>
      <c r="E43" s="16">
        <v>4.2055545999999996E-3</v>
      </c>
      <c r="F43" s="16">
        <v>5.8877766999999998E-3</v>
      </c>
    </row>
    <row r="44" spans="1:6" x14ac:dyDescent="0.25">
      <c r="A44" s="71">
        <v>200307</v>
      </c>
      <c r="B44" s="20"/>
      <c r="C44" s="20"/>
      <c r="D44" s="21" t="s">
        <v>29</v>
      </c>
      <c r="E44" s="16">
        <v>4.5539886999999999E-3</v>
      </c>
      <c r="F44" s="16">
        <v>6.3755859000000003E-3</v>
      </c>
    </row>
    <row r="45" spans="1:6" x14ac:dyDescent="0.25">
      <c r="A45" s="71">
        <v>200308</v>
      </c>
      <c r="B45" s="20"/>
      <c r="C45" s="20"/>
      <c r="D45" s="21" t="s">
        <v>30</v>
      </c>
      <c r="E45" s="16">
        <v>6.5221964000000002E-3</v>
      </c>
      <c r="F45" s="16">
        <v>9.1310780000000008E-3</v>
      </c>
    </row>
    <row r="46" spans="1:6" x14ac:dyDescent="0.25">
      <c r="A46" s="71"/>
      <c r="B46" s="20"/>
      <c r="C46" s="20"/>
      <c r="D46" s="21"/>
      <c r="E46" s="12"/>
      <c r="F46" s="12"/>
    </row>
    <row r="47" spans="1:6" x14ac:dyDescent="0.25">
      <c r="A47" s="71">
        <v>200401</v>
      </c>
      <c r="B47" s="20"/>
      <c r="C47" s="20" t="s">
        <v>31</v>
      </c>
      <c r="D47" s="21" t="s">
        <v>32</v>
      </c>
      <c r="E47" s="16">
        <v>3.2274540999999997E-2</v>
      </c>
      <c r="F47" s="16">
        <v>4.5184360299999997E-2</v>
      </c>
    </row>
    <row r="48" spans="1:6" x14ac:dyDescent="0.25">
      <c r="A48" s="71">
        <v>200402</v>
      </c>
      <c r="B48" s="20"/>
      <c r="C48" s="20"/>
      <c r="D48" s="21" t="s">
        <v>33</v>
      </c>
      <c r="E48" s="16">
        <v>3.1472063000000002E-3</v>
      </c>
      <c r="F48" s="16">
        <v>4.4060853000000002E-3</v>
      </c>
    </row>
    <row r="49" spans="1:26" x14ac:dyDescent="0.25">
      <c r="A49" s="71">
        <v>200403</v>
      </c>
      <c r="B49" s="20"/>
      <c r="C49" s="20"/>
      <c r="D49" s="21" t="s">
        <v>34</v>
      </c>
      <c r="E49" s="16">
        <v>3.7040024999999998E-3</v>
      </c>
      <c r="F49" s="16">
        <v>5.1856068E-3</v>
      </c>
    </row>
    <row r="50" spans="1:26" x14ac:dyDescent="0.25">
      <c r="A50" s="71">
        <v>200404</v>
      </c>
      <c r="B50" s="20"/>
      <c r="C50" s="20"/>
      <c r="D50" s="21" t="s">
        <v>35</v>
      </c>
      <c r="E50" s="16">
        <v>6.3251786000000001E-3</v>
      </c>
      <c r="F50" s="16">
        <v>8.8552523999999994E-3</v>
      </c>
    </row>
    <row r="51" spans="1:26" x14ac:dyDescent="0.25">
      <c r="A51" s="71">
        <v>200405</v>
      </c>
      <c r="B51" s="20"/>
      <c r="C51" s="20"/>
      <c r="D51" s="21" t="s">
        <v>31</v>
      </c>
      <c r="E51" s="16">
        <v>4.9722170000000001E-3</v>
      </c>
      <c r="F51" s="16">
        <v>6.9611061000000004E-3</v>
      </c>
    </row>
    <row r="52" spans="1:26" x14ac:dyDescent="0.25">
      <c r="A52" s="71">
        <v>200406</v>
      </c>
      <c r="B52" s="20"/>
      <c r="C52" s="20"/>
      <c r="D52" s="21" t="s">
        <v>36</v>
      </c>
      <c r="E52" s="16">
        <v>3.4410516999999999E-3</v>
      </c>
      <c r="F52" s="16">
        <v>4.8174712999999999E-3</v>
      </c>
    </row>
    <row r="53" spans="1:26" x14ac:dyDescent="0.25">
      <c r="A53" s="71">
        <v>200407</v>
      </c>
      <c r="B53" s="20"/>
      <c r="C53" s="20"/>
      <c r="D53" s="21" t="s">
        <v>37</v>
      </c>
      <c r="E53" s="16">
        <v>2.6686614999999999E-3</v>
      </c>
      <c r="F53" s="16">
        <v>3.7361247000000002E-3</v>
      </c>
    </row>
    <row r="54" spans="1:26" x14ac:dyDescent="0.25">
      <c r="A54" s="71">
        <v>200408</v>
      </c>
      <c r="B54" s="20"/>
      <c r="C54" s="20"/>
      <c r="D54" s="21" t="s">
        <v>38</v>
      </c>
      <c r="E54" s="16">
        <v>1.3574247999999999E-3</v>
      </c>
      <c r="F54" s="16">
        <v>1.9003912E-3</v>
      </c>
    </row>
    <row r="55" spans="1:26" x14ac:dyDescent="0.25">
      <c r="A55" s="71">
        <v>200409</v>
      </c>
      <c r="B55" s="20"/>
      <c r="C55" s="20"/>
      <c r="D55" s="21" t="s">
        <v>39</v>
      </c>
      <c r="E55" s="16">
        <v>2.3536344E-3</v>
      </c>
      <c r="F55" s="16">
        <v>3.2950892999999998E-3</v>
      </c>
    </row>
    <row r="56" spans="1:26" x14ac:dyDescent="0.25">
      <c r="A56" s="71">
        <v>200410</v>
      </c>
      <c r="B56" s="20"/>
      <c r="C56" s="20"/>
      <c r="D56" s="21" t="s">
        <v>40</v>
      </c>
      <c r="E56" s="16">
        <v>4.7972735000000001E-3</v>
      </c>
      <c r="F56" s="16">
        <v>6.7161816999999997E-3</v>
      </c>
    </row>
    <row r="57" spans="1:26" x14ac:dyDescent="0.25">
      <c r="A57" s="71"/>
      <c r="B57" s="20"/>
      <c r="C57" s="20"/>
      <c r="D57" s="21"/>
      <c r="E57" s="12"/>
      <c r="F57" s="12"/>
    </row>
    <row r="58" spans="1:26" s="24" customFormat="1" x14ac:dyDescent="0.25">
      <c r="A58" s="71">
        <v>200501</v>
      </c>
      <c r="B58" s="20"/>
      <c r="C58" s="20" t="s">
        <v>41</v>
      </c>
      <c r="D58" s="21" t="s">
        <v>41</v>
      </c>
      <c r="E58" s="16">
        <v>6.47344698E-2</v>
      </c>
      <c r="F58" s="16">
        <v>5.9603278000000003E-2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x14ac:dyDescent="0.25">
      <c r="A59" s="71">
        <v>200502</v>
      </c>
      <c r="B59" s="20"/>
      <c r="C59" s="20"/>
      <c r="D59" s="21" t="s">
        <v>42</v>
      </c>
      <c r="E59" s="16">
        <v>1.5482696999999999E-3</v>
      </c>
      <c r="F59" s="16">
        <v>1.7316159E-3</v>
      </c>
    </row>
    <row r="60" spans="1:26" x14ac:dyDescent="0.25">
      <c r="A60" s="71">
        <v>200503</v>
      </c>
      <c r="B60" s="20"/>
      <c r="C60" s="20"/>
      <c r="D60" s="21" t="s">
        <v>43</v>
      </c>
      <c r="E60" s="16">
        <v>6.526918E-4</v>
      </c>
      <c r="F60" s="16">
        <v>6.9820349999999995E-4</v>
      </c>
    </row>
    <row r="61" spans="1:26" s="25" customFormat="1" x14ac:dyDescent="0.25">
      <c r="A61" s="71">
        <v>200504</v>
      </c>
      <c r="B61" s="20"/>
      <c r="C61" s="20"/>
      <c r="D61" s="21" t="s">
        <v>44</v>
      </c>
      <c r="E61" s="16">
        <v>1.5843310999999999E-2</v>
      </c>
      <c r="F61" s="16">
        <v>1.33939092E-2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x14ac:dyDescent="0.25">
      <c r="A62" s="71">
        <v>200505</v>
      </c>
      <c r="B62" s="20"/>
      <c r="C62" s="20"/>
      <c r="D62" s="21" t="s">
        <v>45</v>
      </c>
      <c r="E62" s="16">
        <v>7.8461026999999996E-3</v>
      </c>
      <c r="F62" s="16">
        <v>8.5389470999999995E-3</v>
      </c>
    </row>
    <row r="63" spans="1:26" x14ac:dyDescent="0.25">
      <c r="A63" s="71">
        <v>200506</v>
      </c>
      <c r="B63" s="20"/>
      <c r="C63" s="20"/>
      <c r="D63" s="21" t="s">
        <v>46</v>
      </c>
      <c r="E63" s="16">
        <v>3.5617434000000002E-3</v>
      </c>
      <c r="F63" s="16">
        <v>4.0665374000000004E-3</v>
      </c>
    </row>
    <row r="64" spans="1:26" s="24" customFormat="1" x14ac:dyDescent="0.25">
      <c r="A64" s="71">
        <v>200507</v>
      </c>
      <c r="B64" s="20"/>
      <c r="C64" s="20"/>
      <c r="D64" s="21" t="s">
        <v>47</v>
      </c>
      <c r="E64" s="16">
        <v>8.8887479000000005E-3</v>
      </c>
      <c r="F64" s="16">
        <v>5.0866933000000003E-3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x14ac:dyDescent="0.25">
      <c r="A65" s="71"/>
      <c r="B65" s="20"/>
      <c r="C65" s="20"/>
      <c r="D65" s="21"/>
      <c r="E65" s="12"/>
      <c r="F65" s="12"/>
    </row>
    <row r="66" spans="1:26" x14ac:dyDescent="0.25">
      <c r="A66" s="71">
        <v>200601</v>
      </c>
      <c r="B66" s="20"/>
      <c r="C66" s="20" t="s">
        <v>48</v>
      </c>
      <c r="D66" s="21" t="s">
        <v>48</v>
      </c>
      <c r="E66" s="16">
        <v>3.2265025599999997E-2</v>
      </c>
      <c r="F66" s="16">
        <v>4.51710336E-2</v>
      </c>
    </row>
    <row r="67" spans="1:26" x14ac:dyDescent="0.25">
      <c r="A67" s="71">
        <v>200602</v>
      </c>
      <c r="B67" s="20"/>
      <c r="C67" s="20"/>
      <c r="D67" s="21" t="s">
        <v>49</v>
      </c>
      <c r="E67" s="16">
        <v>7.0589179000000004E-3</v>
      </c>
      <c r="F67" s="16">
        <v>9.8824831000000005E-3</v>
      </c>
    </row>
    <row r="68" spans="1:26" x14ac:dyDescent="0.25">
      <c r="A68" s="71">
        <v>200603</v>
      </c>
      <c r="B68" s="20"/>
      <c r="C68" s="20"/>
      <c r="D68" s="21" t="s">
        <v>50</v>
      </c>
      <c r="E68" s="16">
        <v>4.4073736999999998E-3</v>
      </c>
      <c r="F68" s="16">
        <v>6.1703254000000001E-3</v>
      </c>
    </row>
    <row r="69" spans="1:26" x14ac:dyDescent="0.25">
      <c r="A69" s="71">
        <v>200604</v>
      </c>
      <c r="B69" s="20"/>
      <c r="C69" s="20"/>
      <c r="D69" s="21" t="s">
        <v>51</v>
      </c>
      <c r="E69" s="16">
        <v>4.6921851999999998E-3</v>
      </c>
      <c r="F69" s="16">
        <v>6.5690597999999998E-3</v>
      </c>
    </row>
    <row r="70" spans="1:26" x14ac:dyDescent="0.25">
      <c r="A70" s="71">
        <v>200605</v>
      </c>
      <c r="B70" s="20"/>
      <c r="C70" s="20"/>
      <c r="D70" s="21" t="s">
        <v>52</v>
      </c>
      <c r="E70" s="16">
        <v>6.9898312000000002E-3</v>
      </c>
      <c r="F70" s="16">
        <v>9.7857637000000001E-3</v>
      </c>
    </row>
    <row r="71" spans="1:26" x14ac:dyDescent="0.25">
      <c r="A71" s="71">
        <v>200606</v>
      </c>
      <c r="B71" s="20"/>
      <c r="C71" s="20"/>
      <c r="D71" s="21" t="s">
        <v>53</v>
      </c>
      <c r="E71" s="16">
        <v>2.5930380999999998E-3</v>
      </c>
      <c r="F71" s="16">
        <v>3.6302560000000001E-3</v>
      </c>
    </row>
    <row r="72" spans="1:26" x14ac:dyDescent="0.25">
      <c r="A72" s="71">
        <v>200607</v>
      </c>
      <c r="B72" s="20"/>
      <c r="C72" s="20"/>
      <c r="D72" s="21" t="s">
        <v>54</v>
      </c>
      <c r="E72" s="16">
        <v>5.5914939999999998E-3</v>
      </c>
      <c r="F72" s="16">
        <v>7.828092E-3</v>
      </c>
    </row>
    <row r="73" spans="1:26" x14ac:dyDescent="0.25">
      <c r="A73" s="71">
        <v>200608</v>
      </c>
      <c r="B73" s="20"/>
      <c r="C73" s="20"/>
      <c r="D73" s="21" t="s">
        <v>36</v>
      </c>
      <c r="E73" s="16">
        <v>1.4440812999999999E-3</v>
      </c>
      <c r="F73" s="16">
        <v>2.0217106000000001E-3</v>
      </c>
    </row>
    <row r="74" spans="1:26" x14ac:dyDescent="0.25">
      <c r="A74" s="71"/>
      <c r="B74" s="20"/>
      <c r="C74" s="20"/>
      <c r="D74" s="21"/>
      <c r="E74" s="12"/>
      <c r="F74" s="12"/>
    </row>
    <row r="75" spans="1:26" s="25" customFormat="1" x14ac:dyDescent="0.25">
      <c r="A75" s="71">
        <v>200701</v>
      </c>
      <c r="B75" s="20"/>
      <c r="C75" s="20" t="s">
        <v>55</v>
      </c>
      <c r="D75" s="21" t="s">
        <v>56</v>
      </c>
      <c r="E75" s="16">
        <v>0.123162208</v>
      </c>
      <c r="F75" s="16">
        <v>6.7126281699999998E-2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25" customFormat="1" x14ac:dyDescent="0.25">
      <c r="A76" s="71">
        <v>200702</v>
      </c>
      <c r="B76" s="20"/>
      <c r="C76" s="20"/>
      <c r="D76" s="21" t="s">
        <v>57</v>
      </c>
      <c r="E76" s="16">
        <v>5.3665285299999997E-2</v>
      </c>
      <c r="F76" s="16">
        <v>5.5502119000000001E-3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24" customFormat="1" x14ac:dyDescent="0.25">
      <c r="A77" s="71">
        <v>200703</v>
      </c>
      <c r="B77" s="20"/>
      <c r="C77" s="20"/>
      <c r="D77" s="21" t="s">
        <v>58</v>
      </c>
      <c r="E77" s="16">
        <v>2.02579443E-2</v>
      </c>
      <c r="F77" s="16">
        <v>7.8882770000000008E-3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x14ac:dyDescent="0.25">
      <c r="A78" s="71">
        <v>200704</v>
      </c>
      <c r="B78" s="20"/>
      <c r="C78" s="20"/>
      <c r="D78" s="21" t="s">
        <v>59</v>
      </c>
      <c r="E78" s="16">
        <v>1.6966782999999999E-2</v>
      </c>
      <c r="F78" s="16">
        <v>8.2729389999999998E-4</v>
      </c>
    </row>
    <row r="79" spans="1:26" s="25" customFormat="1" x14ac:dyDescent="0.25">
      <c r="A79" s="71">
        <v>200705</v>
      </c>
      <c r="B79" s="20"/>
      <c r="C79" s="20"/>
      <c r="D79" s="21" t="s">
        <v>60</v>
      </c>
      <c r="E79" s="16">
        <v>1.4692221700000001E-2</v>
      </c>
      <c r="F79" s="16">
        <v>6.9110691000000002E-3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x14ac:dyDescent="0.25">
      <c r="A80" s="71">
        <v>200706</v>
      </c>
      <c r="B80" s="20"/>
      <c r="C80" s="20"/>
      <c r="D80" s="21" t="s">
        <v>61</v>
      </c>
      <c r="E80" s="16">
        <v>1.39980985E-2</v>
      </c>
      <c r="F80" s="16">
        <v>8.4769899000000006E-3</v>
      </c>
    </row>
    <row r="81" spans="1:26" x14ac:dyDescent="0.25">
      <c r="A81" s="71"/>
      <c r="B81" s="20"/>
      <c r="C81" s="20"/>
      <c r="D81" s="21"/>
      <c r="E81" s="12"/>
      <c r="F81" s="12"/>
    </row>
    <row r="82" spans="1:26" s="24" customFormat="1" x14ac:dyDescent="0.25">
      <c r="A82" s="71">
        <v>200801</v>
      </c>
      <c r="B82" s="20"/>
      <c r="C82" s="20" t="s">
        <v>62</v>
      </c>
      <c r="D82" s="21" t="s">
        <v>62</v>
      </c>
      <c r="E82" s="16">
        <v>3.5431029400000001E-2</v>
      </c>
      <c r="F82" s="16">
        <v>4.9603441900000003E-2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x14ac:dyDescent="0.25">
      <c r="A83" s="71">
        <v>200802</v>
      </c>
      <c r="B83" s="20"/>
      <c r="C83" s="20"/>
      <c r="D83" s="21" t="s">
        <v>63</v>
      </c>
      <c r="E83" s="16">
        <v>3.0216544000000001E-3</v>
      </c>
      <c r="F83" s="16">
        <v>4.2303196E-3</v>
      </c>
    </row>
    <row r="84" spans="1:26" x14ac:dyDescent="0.25">
      <c r="A84" s="71">
        <v>200803</v>
      </c>
      <c r="B84" s="20"/>
      <c r="C84" s="20"/>
      <c r="D84" s="21" t="s">
        <v>64</v>
      </c>
      <c r="E84" s="16">
        <v>6.3974951E-3</v>
      </c>
      <c r="F84" s="16">
        <v>8.9564937000000001E-3</v>
      </c>
    </row>
    <row r="85" spans="1:26" x14ac:dyDescent="0.25">
      <c r="A85" s="71">
        <v>200804</v>
      </c>
      <c r="B85" s="20"/>
      <c r="C85" s="20"/>
      <c r="D85" s="21" t="s">
        <v>65</v>
      </c>
      <c r="E85" s="16">
        <v>4.5644075999999997E-3</v>
      </c>
      <c r="F85" s="16">
        <v>6.3901714999999998E-3</v>
      </c>
    </row>
    <row r="86" spans="1:26" x14ac:dyDescent="0.25">
      <c r="A86" s="71">
        <v>200805</v>
      </c>
      <c r="B86" s="20"/>
      <c r="C86" s="20"/>
      <c r="D86" s="21" t="s">
        <v>66</v>
      </c>
      <c r="E86" s="16">
        <v>1.3916761600000001E-2</v>
      </c>
      <c r="F86" s="16">
        <v>1.9483465299999999E-2</v>
      </c>
    </row>
    <row r="87" spans="1:26" x14ac:dyDescent="0.25">
      <c r="A87" s="71">
        <v>200806</v>
      </c>
      <c r="B87" s="20"/>
      <c r="C87" s="20"/>
      <c r="D87" s="21" t="s">
        <v>67</v>
      </c>
      <c r="E87" s="16">
        <v>2.1331015999999999E-3</v>
      </c>
      <c r="F87" s="16">
        <v>2.9863441000000002E-3</v>
      </c>
    </row>
    <row r="88" spans="1:26" x14ac:dyDescent="0.25">
      <c r="A88" s="71"/>
      <c r="B88" s="20"/>
      <c r="C88" s="20"/>
      <c r="D88" s="21"/>
      <c r="E88" s="16"/>
      <c r="F88" s="16"/>
    </row>
    <row r="89" spans="1:26" x14ac:dyDescent="0.25">
      <c r="A89" s="71">
        <v>200000</v>
      </c>
      <c r="B89" s="13" t="s">
        <v>87</v>
      </c>
      <c r="C89" s="13"/>
      <c r="D89" s="13"/>
      <c r="E89" s="16">
        <v>0.2105263158</v>
      </c>
      <c r="F89" s="16">
        <v>0.2105263158</v>
      </c>
      <c r="G89" s="16"/>
    </row>
    <row r="90" spans="1:26" x14ac:dyDescent="0.25">
      <c r="A90" s="71"/>
      <c r="B90" s="13"/>
      <c r="C90" s="13"/>
      <c r="D90" s="13"/>
      <c r="E90" s="16"/>
      <c r="F90" s="16"/>
    </row>
    <row r="91" spans="1:26" x14ac:dyDescent="0.25">
      <c r="A91" s="71" t="s">
        <v>171</v>
      </c>
      <c r="B91" s="13" t="s">
        <v>68</v>
      </c>
      <c r="C91" s="13"/>
      <c r="D91" s="13"/>
      <c r="E91" s="16">
        <v>5.2631578899999996E-2</v>
      </c>
      <c r="F91" s="16">
        <v>5.2631578900000003E-2</v>
      </c>
      <c r="G91" s="16"/>
      <c r="H91" s="83"/>
    </row>
    <row r="92" spans="1:26" x14ac:dyDescent="0.25">
      <c r="A92" s="71"/>
      <c r="B92" s="13"/>
      <c r="C92" s="13"/>
      <c r="D92" s="13"/>
      <c r="E92" s="12"/>
      <c r="F92" s="12"/>
    </row>
    <row r="93" spans="1:26" x14ac:dyDescent="0.25">
      <c r="A93" s="71"/>
      <c r="B93" s="9" t="s">
        <v>69</v>
      </c>
      <c r="C93" s="10"/>
      <c r="D93" s="11"/>
      <c r="E93" s="34">
        <v>1</v>
      </c>
      <c r="F93" s="34">
        <v>1</v>
      </c>
    </row>
    <row r="94" spans="1:26" x14ac:dyDescent="0.25">
      <c r="A94" s="71"/>
      <c r="B94" s="19"/>
      <c r="C94" s="19"/>
      <c r="D94" s="26"/>
      <c r="E94" s="27"/>
      <c r="F94" s="27"/>
    </row>
    <row r="95" spans="1:26" x14ac:dyDescent="0.25">
      <c r="A95" s="71"/>
      <c r="B95" s="13" t="s">
        <v>88</v>
      </c>
      <c r="C95" s="19"/>
      <c r="D95" s="26"/>
      <c r="E95" s="16"/>
      <c r="F95" s="16"/>
    </row>
    <row r="96" spans="1:26" x14ac:dyDescent="0.25">
      <c r="A96" s="71"/>
      <c r="B96" s="20"/>
      <c r="C96" s="28"/>
      <c r="D96" s="28"/>
      <c r="E96" s="16"/>
      <c r="F96" s="16"/>
    </row>
    <row r="97" spans="1:26" x14ac:dyDescent="0.25">
      <c r="A97" s="71">
        <v>240101</v>
      </c>
      <c r="B97" s="20" t="s">
        <v>70</v>
      </c>
      <c r="C97" s="20" t="s">
        <v>70</v>
      </c>
      <c r="D97" s="21" t="s">
        <v>70</v>
      </c>
      <c r="E97" s="16">
        <v>0.1055953756</v>
      </c>
      <c r="F97" s="16">
        <v>0.14783352499999999</v>
      </c>
    </row>
    <row r="98" spans="1:26" x14ac:dyDescent="0.25">
      <c r="A98" s="71">
        <v>240102</v>
      </c>
      <c r="B98" s="20"/>
      <c r="C98" s="20"/>
      <c r="D98" s="21" t="s">
        <v>71</v>
      </c>
      <c r="E98" s="16">
        <v>3.2078599300000003E-2</v>
      </c>
      <c r="F98" s="16">
        <v>4.4910038999999999E-2</v>
      </c>
    </row>
    <row r="99" spans="1:26" x14ac:dyDescent="0.25">
      <c r="A99" s="71">
        <v>240103</v>
      </c>
      <c r="B99" s="20"/>
      <c r="C99" s="20"/>
      <c r="D99" s="21" t="s">
        <v>72</v>
      </c>
      <c r="E99" s="16">
        <v>1.1402090599999999E-2</v>
      </c>
      <c r="F99" s="16">
        <v>1.5962927799999999E-2</v>
      </c>
    </row>
    <row r="100" spans="1:26" x14ac:dyDescent="0.25">
      <c r="A100" s="71">
        <v>240104</v>
      </c>
      <c r="B100" s="20"/>
      <c r="C100" s="20"/>
      <c r="D100" s="21" t="s">
        <v>73</v>
      </c>
      <c r="E100" s="16">
        <v>8.3991953000000005E-3</v>
      </c>
      <c r="F100" s="16">
        <v>1.1758872300000001E-2</v>
      </c>
    </row>
    <row r="101" spans="1:26" x14ac:dyDescent="0.25">
      <c r="A101" s="71">
        <v>240105</v>
      </c>
      <c r="B101" s="20"/>
      <c r="C101" s="20"/>
      <c r="D101" s="21" t="s">
        <v>74</v>
      </c>
      <c r="E101" s="16">
        <v>1.03110918E-2</v>
      </c>
      <c r="F101" s="16">
        <v>1.44355297E-2</v>
      </c>
    </row>
    <row r="102" spans="1:26" x14ac:dyDescent="0.25">
      <c r="A102" s="71">
        <v>240106</v>
      </c>
      <c r="B102" s="20"/>
      <c r="C102" s="20"/>
      <c r="D102" s="21" t="s">
        <v>75</v>
      </c>
      <c r="E102" s="16">
        <v>6.3494766999999995E-3</v>
      </c>
      <c r="F102" s="16">
        <v>8.8892660999999994E-3</v>
      </c>
    </row>
    <row r="103" spans="1:26" x14ac:dyDescent="0.25">
      <c r="A103" s="71"/>
      <c r="B103" s="20"/>
      <c r="C103" s="20"/>
      <c r="D103" s="21"/>
      <c r="E103" s="12"/>
      <c r="F103" s="12"/>
    </row>
    <row r="104" spans="1:26" x14ac:dyDescent="0.25">
      <c r="A104" s="71">
        <v>240201</v>
      </c>
      <c r="B104" s="20"/>
      <c r="C104" s="20" t="s">
        <v>76</v>
      </c>
      <c r="D104" s="21" t="s">
        <v>77</v>
      </c>
      <c r="E104" s="16">
        <v>9.3017218099999993E-2</v>
      </c>
      <c r="F104" s="16">
        <v>0.13022410570000001</v>
      </c>
    </row>
    <row r="105" spans="1:26" x14ac:dyDescent="0.25">
      <c r="A105" s="71">
        <v>240202</v>
      </c>
      <c r="B105" s="20"/>
      <c r="C105" s="20"/>
      <c r="D105" s="21" t="s">
        <v>78</v>
      </c>
      <c r="E105" s="16">
        <v>3.12046336E-2</v>
      </c>
      <c r="F105" s="16">
        <v>4.36864868E-2</v>
      </c>
    </row>
    <row r="106" spans="1:26" x14ac:dyDescent="0.25">
      <c r="A106" s="71">
        <v>240203</v>
      </c>
      <c r="B106" s="20"/>
      <c r="C106" s="20"/>
      <c r="D106" s="21" t="s">
        <v>79</v>
      </c>
      <c r="E106" s="16">
        <v>5.6086569900000001E-2</v>
      </c>
      <c r="F106" s="16">
        <v>7.8521198700000003E-2</v>
      </c>
    </row>
    <row r="107" spans="1:26" x14ac:dyDescent="0.25">
      <c r="A107" s="71"/>
      <c r="B107" s="20"/>
      <c r="C107" s="20"/>
      <c r="D107" s="21"/>
      <c r="E107" s="12"/>
      <c r="F107" s="12"/>
    </row>
    <row r="108" spans="1:26" s="25" customFormat="1" x14ac:dyDescent="0.25">
      <c r="A108" s="71">
        <v>240301</v>
      </c>
      <c r="B108" s="20"/>
      <c r="C108" s="20" t="s">
        <v>80</v>
      </c>
      <c r="D108" s="21" t="s">
        <v>80</v>
      </c>
      <c r="E108" s="16">
        <v>7.79641113E-2</v>
      </c>
      <c r="F108" s="16">
        <v>0.1091497553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24" customFormat="1" x14ac:dyDescent="0.25">
      <c r="A109" s="71">
        <v>240302</v>
      </c>
      <c r="B109" s="20"/>
      <c r="C109" s="20"/>
      <c r="D109" s="21" t="s">
        <v>81</v>
      </c>
      <c r="E109" s="16">
        <v>5.7974458899999998E-2</v>
      </c>
      <c r="F109" s="16">
        <v>8.1164243299999994E-2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x14ac:dyDescent="0.25">
      <c r="A110" s="71">
        <v>240303</v>
      </c>
      <c r="B110" s="20"/>
      <c r="C110" s="20"/>
      <c r="D110" s="21" t="s">
        <v>82</v>
      </c>
      <c r="E110" s="16">
        <v>1.35375728E-2</v>
      </c>
      <c r="F110" s="16">
        <v>1.89526008E-2</v>
      </c>
    </row>
    <row r="111" spans="1:26" x14ac:dyDescent="0.25">
      <c r="A111" s="71">
        <v>240304</v>
      </c>
      <c r="B111" s="20"/>
      <c r="C111" s="20"/>
      <c r="D111" s="21" t="s">
        <v>83</v>
      </c>
      <c r="E111" s="16">
        <v>2.23953956E-2</v>
      </c>
      <c r="F111" s="16">
        <v>3.1353554800000003E-2</v>
      </c>
    </row>
    <row r="112" spans="1:26" x14ac:dyDescent="0.25">
      <c r="A112" s="71"/>
      <c r="B112" s="20"/>
      <c r="C112" s="20"/>
      <c r="D112" s="21"/>
      <c r="E112" s="16"/>
      <c r="F112" s="16"/>
    </row>
    <row r="113" spans="1:8" x14ac:dyDescent="0.25">
      <c r="A113" s="71">
        <v>240000</v>
      </c>
      <c r="B113" s="21" t="s">
        <v>89</v>
      </c>
      <c r="C113" s="21"/>
      <c r="D113" s="21"/>
      <c r="E113" s="16">
        <v>0.4210526316</v>
      </c>
      <c r="F113" s="16">
        <v>0.2105263158</v>
      </c>
    </row>
    <row r="114" spans="1:8" x14ac:dyDescent="0.25">
      <c r="A114" s="71"/>
      <c r="B114" s="21"/>
      <c r="C114" s="21"/>
      <c r="D114" s="21"/>
      <c r="E114" s="16"/>
      <c r="F114" s="16"/>
    </row>
    <row r="115" spans="1:8" x14ac:dyDescent="0.25">
      <c r="A115" s="71" t="s">
        <v>172</v>
      </c>
      <c r="B115" s="13" t="s">
        <v>68</v>
      </c>
      <c r="C115" s="21"/>
      <c r="D115" s="21"/>
      <c r="E115" s="16">
        <v>5.2631578900000003E-2</v>
      </c>
      <c r="F115" s="16">
        <v>5.2631578899999996E-2</v>
      </c>
      <c r="H115" s="70"/>
    </row>
    <row r="116" spans="1:8" x14ac:dyDescent="0.25">
      <c r="A116" s="19"/>
      <c r="B116" s="29"/>
      <c r="C116" s="29"/>
      <c r="D116" s="30"/>
      <c r="E116" s="31"/>
      <c r="F116" s="31"/>
    </row>
    <row r="117" spans="1:8" x14ac:dyDescent="0.25">
      <c r="B117" s="32"/>
      <c r="C117" s="28"/>
      <c r="D117" s="28"/>
      <c r="E117" s="28"/>
    </row>
  </sheetData>
  <mergeCells count="3">
    <mergeCell ref="B8:D9"/>
    <mergeCell ref="E8:E9"/>
    <mergeCell ref="F8:F9"/>
  </mergeCells>
  <printOptions horizontalCentered="1"/>
  <pageMargins left="0.43307086614173229" right="0.59055118110236227" top="0.78740157480314965" bottom="0.78740157480314965" header="0" footer="0"/>
  <pageSetup paperSize="9" scale="70" fitToHeight="2" orientation="portrait" r:id="rId1"/>
  <headerFooter alignWithMargins="0"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8"/>
  <sheetViews>
    <sheetView workbookViewId="0">
      <selection activeCell="D16" sqref="D16"/>
    </sheetView>
  </sheetViews>
  <sheetFormatPr baseColWidth="10" defaultColWidth="11.5703125" defaultRowHeight="15" x14ac:dyDescent="0.25"/>
  <cols>
    <col min="1" max="1" width="11.5703125" style="1" customWidth="1"/>
    <col min="2" max="2" width="32.28515625" style="1" customWidth="1"/>
    <col min="3" max="3" width="29.7109375" style="1" customWidth="1"/>
    <col min="4" max="4" width="26.85546875" style="1" customWidth="1"/>
    <col min="5" max="6" width="16.28515625" style="1" customWidth="1"/>
    <col min="21" max="21" width="26.5703125" bestFit="1" customWidth="1"/>
    <col min="22" max="23" width="12.5703125" bestFit="1" customWidth="1"/>
    <col min="24" max="24" width="18.42578125" customWidth="1"/>
    <col min="25" max="25" width="15.5703125" customWidth="1"/>
    <col min="32" max="32" width="7.85546875" bestFit="1" customWidth="1"/>
    <col min="33" max="34" width="12.7109375" bestFit="1" customWidth="1"/>
    <col min="35" max="35" width="10.7109375" bestFit="1" customWidth="1"/>
    <col min="37" max="16384" width="11.5703125" style="23"/>
  </cols>
  <sheetData>
    <row r="1" spans="1:25" x14ac:dyDescent="0.25">
      <c r="B1" s="39"/>
      <c r="C1" s="39"/>
      <c r="D1" s="39"/>
      <c r="E1" s="39"/>
      <c r="F1" s="39"/>
    </row>
    <row r="2" spans="1:25" x14ac:dyDescent="0.25">
      <c r="B2" s="40"/>
      <c r="C2" s="40"/>
      <c r="D2" s="40"/>
      <c r="E2" s="40"/>
      <c r="F2" s="40"/>
    </row>
    <row r="3" spans="1:25" x14ac:dyDescent="0.25">
      <c r="B3" s="41"/>
      <c r="C3" s="42"/>
      <c r="D3" s="42"/>
      <c r="E3" s="41"/>
      <c r="F3" s="41"/>
    </row>
    <row r="4" spans="1:25" x14ac:dyDescent="0.25">
      <c r="B4" s="40"/>
      <c r="C4" s="40"/>
      <c r="D4" s="40"/>
      <c r="E4" s="40"/>
      <c r="F4" s="40"/>
    </row>
    <row r="5" spans="1:25" x14ac:dyDescent="0.25">
      <c r="B5" s="40"/>
      <c r="C5" s="40"/>
      <c r="D5" s="40"/>
      <c r="E5" s="40"/>
      <c r="F5" s="40"/>
    </row>
    <row r="6" spans="1:25" x14ac:dyDescent="0.25">
      <c r="B6" s="40"/>
      <c r="C6" s="40"/>
      <c r="D6" s="40"/>
      <c r="E6" s="40"/>
      <c r="F6" s="40"/>
    </row>
    <row r="7" spans="1:25" ht="12.75" customHeight="1" x14ac:dyDescent="0.25">
      <c r="B7" s="43"/>
      <c r="C7" s="43"/>
      <c r="D7" s="44"/>
      <c r="E7" s="45"/>
      <c r="F7" s="39"/>
    </row>
    <row r="8" spans="1:25" ht="15.75" customHeight="1" x14ac:dyDescent="0.25">
      <c r="B8" s="80"/>
      <c r="C8" s="81"/>
      <c r="D8" s="81"/>
      <c r="E8" s="80"/>
      <c r="F8" s="80"/>
    </row>
    <row r="9" spans="1:25" ht="15.75" customHeight="1" x14ac:dyDescent="0.25">
      <c r="B9" s="81"/>
      <c r="C9" s="81"/>
      <c r="D9" s="81"/>
      <c r="E9" s="82"/>
      <c r="F9" s="82"/>
    </row>
    <row r="10" spans="1:25" x14ac:dyDescent="0.25">
      <c r="B10" s="46"/>
      <c r="C10" s="46"/>
      <c r="D10" s="46"/>
      <c r="E10" s="46"/>
      <c r="F10" s="46"/>
    </row>
    <row r="11" spans="1:25" x14ac:dyDescent="0.25">
      <c r="B11" s="46"/>
      <c r="C11" s="46"/>
      <c r="D11" s="46"/>
      <c r="E11" s="46"/>
      <c r="F11" s="47"/>
    </row>
    <row r="12" spans="1:25" x14ac:dyDescent="0.25">
      <c r="B12" s="48"/>
      <c r="C12" s="49"/>
      <c r="D12" s="50"/>
      <c r="E12" s="51"/>
      <c r="F12" s="51"/>
    </row>
    <row r="13" spans="1:25" x14ac:dyDescent="0.25">
      <c r="B13" s="46"/>
      <c r="C13" s="46"/>
      <c r="D13" s="46"/>
      <c r="E13" s="47"/>
      <c r="F13" s="47"/>
      <c r="U13" s="38"/>
    </row>
    <row r="14" spans="1:25" x14ac:dyDescent="0.25">
      <c r="B14" s="52"/>
      <c r="C14" s="53"/>
      <c r="D14" s="54"/>
      <c r="E14" s="55"/>
      <c r="F14" s="55"/>
    </row>
    <row r="15" spans="1:25" x14ac:dyDescent="0.25">
      <c r="B15" s="56"/>
      <c r="C15" s="56"/>
      <c r="D15" s="57"/>
      <c r="E15" s="55"/>
      <c r="F15" s="58"/>
    </row>
    <row r="16" spans="1:25" x14ac:dyDescent="0.25">
      <c r="A16" s="19"/>
      <c r="B16" s="59"/>
      <c r="C16" s="59"/>
      <c r="D16" s="60"/>
      <c r="E16" s="55"/>
      <c r="F16" s="61"/>
      <c r="U16" t="s">
        <v>4</v>
      </c>
      <c r="V16" s="19" t="s">
        <v>91</v>
      </c>
      <c r="W16">
        <f>+V16*1</f>
        <v>200101</v>
      </c>
      <c r="X16" s="36">
        <f>VLOOKUP(W16,[5]Índices!$A$7:$H$89,8,0)</f>
        <v>7.1961519000000003E-3</v>
      </c>
      <c r="Y16" s="36">
        <f>VLOOKUP(W16,[5]Índices!$A$7:$M$89,13,0)</f>
        <v>9.9773037000000005E-3</v>
      </c>
    </row>
    <row r="17" spans="1:25" x14ac:dyDescent="0.25">
      <c r="A17" s="19"/>
      <c r="B17" s="59"/>
      <c r="C17" s="59"/>
      <c r="D17" s="60"/>
      <c r="E17" s="55"/>
      <c r="F17" s="55"/>
      <c r="U17" t="s">
        <v>5</v>
      </c>
      <c r="V17" s="19" t="s">
        <v>92</v>
      </c>
      <c r="W17">
        <f t="shared" ref="W17:W80" si="0">+V17*1</f>
        <v>200104</v>
      </c>
      <c r="X17" s="36">
        <f>VLOOKUP(W17,[5]Índices!$A$7:$H$89,8,0)</f>
        <v>8.7741260000000001E-3</v>
      </c>
      <c r="Y17" s="36">
        <f>VLOOKUP(W17,[5]Índices!$A$7:$M$89,13,0)</f>
        <v>1.2192846800000001E-2</v>
      </c>
    </row>
    <row r="18" spans="1:25" x14ac:dyDescent="0.25">
      <c r="A18" s="19"/>
      <c r="B18" s="59"/>
      <c r="C18" s="59"/>
      <c r="D18" s="60"/>
      <c r="E18" s="55"/>
      <c r="F18" s="55"/>
      <c r="U18" t="s">
        <v>6</v>
      </c>
      <c r="V18" s="19" t="s">
        <v>93</v>
      </c>
      <c r="W18">
        <f t="shared" si="0"/>
        <v>200105</v>
      </c>
      <c r="X18" s="36">
        <f>VLOOKUP(W18,[5]Índices!$A$7:$H$89,8,0)</f>
        <v>7.8972031999999994E-3</v>
      </c>
      <c r="Y18" s="36">
        <f>VLOOKUP(W18,[5]Índices!$A$7:$M$89,13,0)</f>
        <v>1.10102589E-2</v>
      </c>
    </row>
    <row r="19" spans="1:25" x14ac:dyDescent="0.25">
      <c r="A19" s="19"/>
      <c r="B19" s="59"/>
      <c r="C19" s="59"/>
      <c r="D19" s="60"/>
      <c r="E19" s="55"/>
      <c r="F19" s="55"/>
      <c r="U19" t="s">
        <v>7</v>
      </c>
      <c r="V19" s="19" t="s">
        <v>94</v>
      </c>
      <c r="W19">
        <f t="shared" si="0"/>
        <v>200107</v>
      </c>
      <c r="X19" s="36">
        <f>VLOOKUP(W19,[5]Índices!$A$7:$H$89,8,0)</f>
        <v>3.0305267999999998E-3</v>
      </c>
      <c r="Y19" s="36">
        <f>VLOOKUP(W19,[5]Índices!$A$7:$M$89,13,0)</f>
        <v>4.2309314000000004E-3</v>
      </c>
    </row>
    <row r="20" spans="1:25" x14ac:dyDescent="0.25">
      <c r="A20" s="19"/>
      <c r="B20" s="59"/>
      <c r="C20" s="59"/>
      <c r="D20" s="60"/>
      <c r="E20" s="55"/>
      <c r="F20" s="55"/>
      <c r="U20" t="s">
        <v>8</v>
      </c>
      <c r="V20" s="19" t="s">
        <v>95</v>
      </c>
      <c r="W20">
        <f t="shared" si="0"/>
        <v>200108</v>
      </c>
      <c r="X20" s="36">
        <f>VLOOKUP(W20,[5]Índices!$A$7:$H$89,8,0)</f>
        <v>6.5199289999999998E-4</v>
      </c>
      <c r="Y20" s="36">
        <f>VLOOKUP(W20,[5]Índices!$A$7:$M$89,13,0)</f>
        <v>9.0954719999999998E-4</v>
      </c>
    </row>
    <row r="21" spans="1:25" x14ac:dyDescent="0.25">
      <c r="A21" s="19"/>
      <c r="B21" s="59"/>
      <c r="C21" s="59"/>
      <c r="D21" s="60"/>
      <c r="E21" s="55"/>
      <c r="F21" s="55"/>
      <c r="U21" t="s">
        <v>9</v>
      </c>
      <c r="V21" s="19" t="s">
        <v>96</v>
      </c>
      <c r="W21">
        <f t="shared" si="0"/>
        <v>200109</v>
      </c>
      <c r="X21" s="36">
        <f>VLOOKUP(W21,[5]Índices!$A$7:$H$89,8,0)</f>
        <v>5.4733276999999999E-3</v>
      </c>
      <c r="Y21" s="36">
        <f>VLOOKUP(W21,[5]Índices!$A$7:$M$89,13,0)</f>
        <v>7.6390206E-3</v>
      </c>
    </row>
    <row r="22" spans="1:25" x14ac:dyDescent="0.25">
      <c r="A22" s="19"/>
      <c r="B22" s="59"/>
      <c r="C22" s="59"/>
      <c r="D22" s="60"/>
      <c r="E22" s="55"/>
      <c r="F22" s="55"/>
      <c r="U22" t="s">
        <v>10</v>
      </c>
      <c r="V22" s="19" t="s">
        <v>97</v>
      </c>
      <c r="W22">
        <f t="shared" si="0"/>
        <v>200110</v>
      </c>
      <c r="X22" s="36">
        <f>VLOOKUP(W22,[5]Índices!$A$7:$H$89,8,0)</f>
        <v>5.0468785999999996E-3</v>
      </c>
      <c r="Y22" s="36">
        <f>VLOOKUP(W22,[5]Índices!$A$7:$M$89,13,0)</f>
        <v>6.5550156999999998E-3</v>
      </c>
    </row>
    <row r="23" spans="1:25" x14ac:dyDescent="0.25">
      <c r="A23" s="19"/>
      <c r="B23" s="59"/>
      <c r="C23" s="59"/>
      <c r="D23" s="60"/>
      <c r="E23" s="55"/>
      <c r="F23" s="55"/>
      <c r="U23" t="s">
        <v>11</v>
      </c>
      <c r="V23" s="19" t="s">
        <v>98</v>
      </c>
      <c r="W23">
        <f t="shared" si="0"/>
        <v>200111</v>
      </c>
      <c r="X23" s="36">
        <f>VLOOKUP(W23,[5]Índices!$A$7:$H$89,8,0)</f>
        <v>3.5540275000000001E-3</v>
      </c>
      <c r="Y23" s="36">
        <f>VLOOKUP(W23,[5]Índices!$A$7:$M$89,13,0)</f>
        <v>4.9589040000000001E-3</v>
      </c>
    </row>
    <row r="24" spans="1:25" x14ac:dyDescent="0.25">
      <c r="A24" s="19"/>
      <c r="B24" s="59"/>
      <c r="C24" s="59"/>
      <c r="D24" s="60"/>
      <c r="E24" s="55"/>
      <c r="F24" s="55"/>
      <c r="U24" t="s">
        <v>12</v>
      </c>
      <c r="V24" s="19" t="s">
        <v>99</v>
      </c>
      <c r="W24">
        <f t="shared" si="0"/>
        <v>200114</v>
      </c>
      <c r="X24" s="36">
        <f>VLOOKUP(W24,[5]Índices!$A$7:$H$89,8,0)</f>
        <v>1.52126981E-2</v>
      </c>
      <c r="Y24" s="36">
        <f>VLOOKUP(W24,[5]Índices!$A$7:$M$89,13,0)</f>
        <v>2.1221572399999999E-2</v>
      </c>
    </row>
    <row r="25" spans="1:25" x14ac:dyDescent="0.25">
      <c r="A25" s="19"/>
      <c r="B25" s="59"/>
      <c r="C25" s="59"/>
      <c r="D25" s="62"/>
      <c r="E25" s="55"/>
      <c r="F25" s="55"/>
      <c r="U25" t="s">
        <v>85</v>
      </c>
      <c r="V25" s="19" t="s">
        <v>100</v>
      </c>
      <c r="W25">
        <f t="shared" si="0"/>
        <v>200115</v>
      </c>
      <c r="X25" s="36">
        <f>VLOOKUP(W25,[5]Índices!$A$7:$H$89,8,0)</f>
        <v>8.9019757999999997E-3</v>
      </c>
      <c r="Y25" s="36">
        <f>VLOOKUP(W25,[5]Índices!$A$7:$M$89,13,0)</f>
        <v>1.23692244E-2</v>
      </c>
    </row>
    <row r="26" spans="1:25" x14ac:dyDescent="0.25">
      <c r="A26" s="19"/>
      <c r="B26" s="59"/>
      <c r="C26" s="59"/>
      <c r="D26" s="62"/>
      <c r="E26" s="58"/>
      <c r="F26" s="58"/>
      <c r="V26" s="19"/>
      <c r="X26" s="37"/>
      <c r="Y26" s="36"/>
    </row>
    <row r="27" spans="1:25" x14ac:dyDescent="0.25">
      <c r="A27" s="19"/>
      <c r="B27" s="59"/>
      <c r="C27" s="59"/>
      <c r="D27" s="60"/>
      <c r="E27" s="55"/>
      <c r="F27" s="55"/>
      <c r="U27" t="s">
        <v>13</v>
      </c>
      <c r="V27" s="19" t="s">
        <v>101</v>
      </c>
      <c r="W27">
        <f t="shared" si="0"/>
        <v>200201</v>
      </c>
      <c r="X27" s="36">
        <f>VLOOKUP(W27,[5]Índices!$A$7:$H$89,8,0)</f>
        <v>1.7229442300000002E-2</v>
      </c>
      <c r="Y27" s="36">
        <f>VLOOKUP(W27,[5]Índices!$A$7:$M$89,13,0)</f>
        <v>2.4121218699999999E-2</v>
      </c>
    </row>
    <row r="28" spans="1:25" x14ac:dyDescent="0.25">
      <c r="A28" s="19"/>
      <c r="B28" s="59"/>
      <c r="C28" s="59"/>
      <c r="D28" s="60"/>
      <c r="E28" s="55"/>
      <c r="F28" s="55"/>
      <c r="U28" t="s">
        <v>14</v>
      </c>
      <c r="V28" s="19" t="s">
        <v>102</v>
      </c>
      <c r="W28">
        <f t="shared" si="0"/>
        <v>200202</v>
      </c>
      <c r="X28" s="36">
        <f>VLOOKUP(W28,[5]Índices!$A$7:$H$89,8,0)</f>
        <v>1.1564195500000001E-2</v>
      </c>
      <c r="Y28" s="36">
        <f>VLOOKUP(W28,[5]Índices!$A$7:$M$89,13,0)</f>
        <v>1.6189874E-2</v>
      </c>
    </row>
    <row r="29" spans="1:25" x14ac:dyDescent="0.25">
      <c r="A29" s="19"/>
      <c r="B29" s="59"/>
      <c r="C29" s="59"/>
      <c r="D29" s="60"/>
      <c r="E29" s="55"/>
      <c r="F29" s="55"/>
      <c r="U29" t="s">
        <v>15</v>
      </c>
      <c r="V29" s="19" t="s">
        <v>103</v>
      </c>
      <c r="W29">
        <f t="shared" si="0"/>
        <v>200203</v>
      </c>
      <c r="X29" s="36">
        <f>VLOOKUP(W29,[5]Índices!$A$7:$H$89,8,0)</f>
        <v>1.3246608999999999E-3</v>
      </c>
      <c r="Y29" s="36">
        <f>VLOOKUP(W29,[5]Índices!$A$7:$M$89,13,0)</f>
        <v>1.8545246E-3</v>
      </c>
    </row>
    <row r="30" spans="1:25" x14ac:dyDescent="0.25">
      <c r="A30" s="19"/>
      <c r="B30" s="59"/>
      <c r="C30" s="59"/>
      <c r="D30" s="60"/>
      <c r="E30" s="55"/>
      <c r="F30" s="55"/>
      <c r="U30" t="s">
        <v>16</v>
      </c>
      <c r="V30" s="19" t="s">
        <v>104</v>
      </c>
      <c r="W30">
        <f t="shared" si="0"/>
        <v>200204</v>
      </c>
      <c r="X30" s="36">
        <f>VLOOKUP(W30,[5]Índices!$A$7:$H$89,8,0)</f>
        <v>3.5440215999999998E-3</v>
      </c>
      <c r="Y30" s="36">
        <f>VLOOKUP(W30,[5]Índices!$A$7:$M$89,13,0)</f>
        <v>4.9616325999999999E-3</v>
      </c>
    </row>
    <row r="31" spans="1:25" x14ac:dyDescent="0.25">
      <c r="A31" s="19"/>
      <c r="B31" s="59"/>
      <c r="C31" s="59"/>
      <c r="D31" s="60"/>
      <c r="E31" s="55"/>
      <c r="F31" s="55"/>
      <c r="U31" t="s">
        <v>17</v>
      </c>
      <c r="V31" s="19" t="s">
        <v>105</v>
      </c>
      <c r="W31">
        <f t="shared" si="0"/>
        <v>200205</v>
      </c>
      <c r="X31" s="36">
        <f>VLOOKUP(W31,[5]Índices!$A$7:$H$89,8,0)</f>
        <v>3.1321445000000001E-3</v>
      </c>
      <c r="Y31" s="36">
        <f>VLOOKUP(W31,[5]Índices!$A$7:$M$89,13,0)</f>
        <v>4.3850015999999997E-3</v>
      </c>
    </row>
    <row r="32" spans="1:25" x14ac:dyDescent="0.25">
      <c r="A32" s="19"/>
      <c r="B32" s="59"/>
      <c r="C32" s="59"/>
      <c r="D32" s="60"/>
      <c r="E32" s="55"/>
      <c r="F32" s="55"/>
      <c r="U32" t="s">
        <v>18</v>
      </c>
      <c r="V32" s="19" t="s">
        <v>106</v>
      </c>
      <c r="W32">
        <f t="shared" si="0"/>
        <v>200206</v>
      </c>
      <c r="X32" s="36">
        <f>VLOOKUP(W32,[5]Índices!$A$7:$H$89,8,0)</f>
        <v>1.314194E-2</v>
      </c>
      <c r="Y32" s="36">
        <f>VLOOKUP(W32,[5]Índices!$A$7:$M$89,13,0)</f>
        <v>1.8398715100000001E-2</v>
      </c>
    </row>
    <row r="33" spans="1:25" x14ac:dyDescent="0.25">
      <c r="A33" s="19"/>
      <c r="B33" s="59"/>
      <c r="C33" s="59"/>
      <c r="D33" s="60"/>
      <c r="E33" s="55"/>
      <c r="F33" s="55"/>
      <c r="U33" t="s">
        <v>19</v>
      </c>
      <c r="V33" s="19" t="s">
        <v>107</v>
      </c>
      <c r="W33">
        <f t="shared" si="0"/>
        <v>200207</v>
      </c>
      <c r="X33" s="36">
        <f>VLOOKUP(W33,[5]Índices!$A$7:$H$89,8,0)</f>
        <v>4.7284807E-3</v>
      </c>
      <c r="Y33" s="36">
        <f>VLOOKUP(W33,[5]Índices!$A$7:$M$89,13,0)</f>
        <v>6.6198702999999996E-3</v>
      </c>
    </row>
    <row r="34" spans="1:25" x14ac:dyDescent="0.25">
      <c r="A34" s="19"/>
      <c r="B34" s="59"/>
      <c r="C34" s="59"/>
      <c r="D34" s="60"/>
      <c r="E34" s="55"/>
      <c r="F34" s="55"/>
      <c r="U34" t="s">
        <v>20</v>
      </c>
      <c r="V34" s="19" t="s">
        <v>108</v>
      </c>
      <c r="W34">
        <f t="shared" si="0"/>
        <v>200208</v>
      </c>
      <c r="X34" s="36">
        <f>VLOOKUP(W34,[5]Índices!$A$7:$H$89,8,0)</f>
        <v>5.1045402000000004E-3</v>
      </c>
      <c r="Y34" s="36">
        <f>VLOOKUP(W34,[5]Índices!$A$7:$M$89,13,0)</f>
        <v>7.1463589000000001E-3</v>
      </c>
    </row>
    <row r="35" spans="1:25" x14ac:dyDescent="0.25">
      <c r="A35" s="19"/>
      <c r="B35" s="59"/>
      <c r="C35" s="59"/>
      <c r="D35" s="60"/>
      <c r="E35" s="55"/>
      <c r="F35" s="55"/>
      <c r="U35" t="s">
        <v>21</v>
      </c>
      <c r="V35" s="19" t="s">
        <v>109</v>
      </c>
      <c r="W35">
        <f t="shared" si="0"/>
        <v>200209</v>
      </c>
      <c r="X35" s="36">
        <f>VLOOKUP(W35,[5]Índices!$A$7:$H$89,8,0)</f>
        <v>7.6885110000000001E-4</v>
      </c>
      <c r="Y35" s="36">
        <f>VLOOKUP(W35,[5]Índices!$A$7:$M$89,13,0)</f>
        <v>1.0763885999999999E-3</v>
      </c>
    </row>
    <row r="36" spans="1:25" x14ac:dyDescent="0.25">
      <c r="A36" s="19"/>
      <c r="B36" s="59"/>
      <c r="C36" s="59"/>
      <c r="D36" s="60"/>
      <c r="E36" s="55"/>
      <c r="F36" s="55"/>
      <c r="U36" t="s">
        <v>22</v>
      </c>
      <c r="V36" s="19" t="s">
        <v>110</v>
      </c>
      <c r="W36">
        <f t="shared" si="0"/>
        <v>200210</v>
      </c>
      <c r="X36" s="36">
        <f>VLOOKUP(W36,[5]Índices!$A$7:$H$89,8,0)</f>
        <v>4.505752E-3</v>
      </c>
      <c r="Y36" s="36">
        <f>VLOOKUP(W36,[5]Índices!$A$7:$M$89,13,0)</f>
        <v>6.3080519000000002E-3</v>
      </c>
    </row>
    <row r="37" spans="1:25" x14ac:dyDescent="0.25">
      <c r="A37" s="19"/>
      <c r="B37" s="59"/>
      <c r="C37" s="59"/>
      <c r="D37" s="60"/>
      <c r="E37" s="58"/>
      <c r="F37" s="58"/>
      <c r="V37" s="19"/>
      <c r="X37" s="36"/>
      <c r="Y37" s="36"/>
    </row>
    <row r="38" spans="1:25" x14ac:dyDescent="0.25">
      <c r="A38" s="19"/>
      <c r="B38" s="59"/>
      <c r="C38" s="59"/>
      <c r="D38" s="60"/>
      <c r="E38" s="55"/>
      <c r="F38" s="55"/>
      <c r="U38" t="s">
        <v>23</v>
      </c>
      <c r="V38" s="19" t="s">
        <v>111</v>
      </c>
      <c r="W38">
        <f t="shared" si="0"/>
        <v>200301</v>
      </c>
      <c r="X38" s="36">
        <f>VLOOKUP(W38,[5]Índices!$A$7:$H$89,8,0)</f>
        <v>1.46959355E-2</v>
      </c>
      <c r="Y38" s="36">
        <f>VLOOKUP(W38,[5]Índices!$A$7:$M$89,13,0)</f>
        <v>2.0574313E-2</v>
      </c>
    </row>
    <row r="39" spans="1:25" x14ac:dyDescent="0.25">
      <c r="A39" s="19"/>
      <c r="B39" s="59"/>
      <c r="C39" s="59"/>
      <c r="D39" s="60"/>
      <c r="E39" s="55"/>
      <c r="F39" s="55"/>
      <c r="U39" t="s">
        <v>24</v>
      </c>
      <c r="V39" s="19" t="s">
        <v>112</v>
      </c>
      <c r="W39">
        <f t="shared" si="0"/>
        <v>200302</v>
      </c>
      <c r="X39" s="36">
        <f>VLOOKUP(W39,[5]Índices!$A$7:$H$89,8,0)</f>
        <v>3.3082571999999998E-3</v>
      </c>
      <c r="Y39" s="36">
        <f>VLOOKUP(W39,[5]Índices!$A$7:$M$89,13,0)</f>
        <v>4.6315575000000003E-3</v>
      </c>
    </row>
    <row r="40" spans="1:25" x14ac:dyDescent="0.25">
      <c r="A40" s="19"/>
      <c r="B40" s="59"/>
      <c r="C40" s="59"/>
      <c r="D40" s="60"/>
      <c r="E40" s="55"/>
      <c r="F40" s="55"/>
      <c r="U40" t="s">
        <v>25</v>
      </c>
      <c r="V40" s="19" t="s">
        <v>113</v>
      </c>
      <c r="W40">
        <f t="shared" si="0"/>
        <v>200303</v>
      </c>
      <c r="X40" s="36">
        <f>VLOOKUP(W40,[5]Índices!$A$7:$H$89,8,0)</f>
        <v>8.0702632999999999E-3</v>
      </c>
      <c r="Y40" s="36">
        <f>VLOOKUP(W40,[5]Índices!$A$7:$M$89,13,0)</f>
        <v>1.12983705E-2</v>
      </c>
    </row>
    <row r="41" spans="1:25" x14ac:dyDescent="0.25">
      <c r="A41" s="19"/>
      <c r="B41" s="59"/>
      <c r="C41" s="59"/>
      <c r="D41" s="60"/>
      <c r="E41" s="63"/>
      <c r="F41" s="63"/>
      <c r="U41" t="s">
        <v>26</v>
      </c>
      <c r="V41" s="19" t="s">
        <v>114</v>
      </c>
      <c r="W41">
        <f t="shared" si="0"/>
        <v>200304</v>
      </c>
      <c r="X41" s="36">
        <f>VLOOKUP(W41,[5]Índices!$A$7:$H$89,8,0)</f>
        <v>2.2298103900000001E-2</v>
      </c>
      <c r="Y41" s="36">
        <f>VLOOKUP(W41,[5]Índices!$A$7:$M$89,13,0)</f>
        <v>3.1217343700000001E-2</v>
      </c>
    </row>
    <row r="42" spans="1:25" x14ac:dyDescent="0.25">
      <c r="A42" s="19"/>
      <c r="B42" s="59"/>
      <c r="C42" s="59"/>
      <c r="D42" s="60"/>
      <c r="E42" s="55"/>
      <c r="F42" s="55"/>
      <c r="U42" t="s">
        <v>27</v>
      </c>
      <c r="V42" s="19" t="s">
        <v>115</v>
      </c>
      <c r="W42">
        <f t="shared" si="0"/>
        <v>200305</v>
      </c>
      <c r="X42" s="36">
        <f>VLOOKUP(W42,[5]Índices!$A$7:$H$89,8,0)</f>
        <v>2.3189381E-3</v>
      </c>
      <c r="Y42" s="36">
        <f>VLOOKUP(W42,[5]Índices!$A$7:$M$89,13,0)</f>
        <v>3.2465151999999998E-3</v>
      </c>
    </row>
    <row r="43" spans="1:25" x14ac:dyDescent="0.25">
      <c r="A43" s="19"/>
      <c r="B43" s="59"/>
      <c r="C43" s="59"/>
      <c r="D43" s="60"/>
      <c r="E43" s="55"/>
      <c r="F43" s="55"/>
      <c r="U43" t="s">
        <v>28</v>
      </c>
      <c r="V43" s="19" t="s">
        <v>116</v>
      </c>
      <c r="W43">
        <f t="shared" si="0"/>
        <v>200306</v>
      </c>
      <c r="X43" s="36">
        <f>VLOOKUP(W43,[5]Índices!$A$7:$H$89,8,0)</f>
        <v>4.1912312000000002E-3</v>
      </c>
      <c r="Y43" s="36">
        <f>VLOOKUP(W43,[5]Índices!$A$7:$M$89,13,0)</f>
        <v>5.8677267999999996E-3</v>
      </c>
    </row>
    <row r="44" spans="1:25" x14ac:dyDescent="0.25">
      <c r="A44" s="19"/>
      <c r="B44" s="59"/>
      <c r="C44" s="59"/>
      <c r="D44" s="60"/>
      <c r="E44" s="55"/>
      <c r="F44" s="55"/>
      <c r="U44" t="s">
        <v>29</v>
      </c>
      <c r="V44" s="19" t="s">
        <v>117</v>
      </c>
      <c r="W44">
        <f t="shared" si="0"/>
        <v>200307</v>
      </c>
      <c r="X44" s="36">
        <f>VLOOKUP(W44,[5]Índices!$A$7:$H$89,8,0)</f>
        <v>4.7628671000000001E-3</v>
      </c>
      <c r="Y44" s="36">
        <f>VLOOKUP(W44,[5]Índices!$A$7:$M$89,13,0)</f>
        <v>6.6680155E-3</v>
      </c>
    </row>
    <row r="45" spans="1:25" x14ac:dyDescent="0.25">
      <c r="A45" s="19"/>
      <c r="B45" s="59"/>
      <c r="C45" s="59"/>
      <c r="D45" s="60"/>
      <c r="E45" s="55"/>
      <c r="F45" s="55"/>
      <c r="U45" t="s">
        <v>30</v>
      </c>
      <c r="V45" s="19" t="s">
        <v>118</v>
      </c>
      <c r="W45">
        <f t="shared" si="0"/>
        <v>200308</v>
      </c>
      <c r="X45" s="36">
        <f>VLOOKUP(W45,[5]Índices!$A$7:$H$89,8,0)</f>
        <v>5.3984326000000001E-3</v>
      </c>
      <c r="Y45" s="36">
        <f>VLOOKUP(W45,[5]Índices!$A$7:$M$89,13,0)</f>
        <v>7.5578080999999997E-3</v>
      </c>
    </row>
    <row r="46" spans="1:25" x14ac:dyDescent="0.25">
      <c r="A46" s="19"/>
      <c r="B46" s="59"/>
      <c r="C46" s="59"/>
      <c r="D46" s="60"/>
      <c r="E46" s="58"/>
      <c r="F46" s="58"/>
      <c r="V46" s="19"/>
      <c r="X46" s="36"/>
      <c r="Y46" s="36"/>
    </row>
    <row r="47" spans="1:25" x14ac:dyDescent="0.25">
      <c r="A47" s="19"/>
      <c r="B47" s="59"/>
      <c r="C47" s="59"/>
      <c r="D47" s="60"/>
      <c r="E47" s="55"/>
      <c r="F47" s="55"/>
      <c r="U47" t="s">
        <v>32</v>
      </c>
      <c r="V47" s="19" t="s">
        <v>119</v>
      </c>
      <c r="W47">
        <f t="shared" si="0"/>
        <v>200401</v>
      </c>
      <c r="X47" s="36">
        <f>VLOOKUP(W47,[5]Índices!$A$7:$H$89,8,0)</f>
        <v>2.9477269E-2</v>
      </c>
      <c r="Y47" s="36">
        <f>VLOOKUP(W47,[5]Índices!$A$7:$M$89,13,0)</f>
        <v>4.1268173200000001E-2</v>
      </c>
    </row>
    <row r="48" spans="1:25" x14ac:dyDescent="0.25">
      <c r="A48" s="19"/>
      <c r="B48" s="59"/>
      <c r="C48" s="59"/>
      <c r="D48" s="60"/>
      <c r="E48" s="55"/>
      <c r="F48" s="55"/>
      <c r="U48" t="s">
        <v>33</v>
      </c>
      <c r="V48" s="19" t="s">
        <v>120</v>
      </c>
      <c r="W48">
        <f t="shared" si="0"/>
        <v>200402</v>
      </c>
      <c r="X48" s="36">
        <f>VLOOKUP(W48,[5]Índices!$A$7:$H$89,8,0)</f>
        <v>3.1597457000000001E-3</v>
      </c>
      <c r="Y48" s="36">
        <f>VLOOKUP(W48,[5]Índices!$A$7:$M$89,13,0)</f>
        <v>4.4236457999999998E-3</v>
      </c>
    </row>
    <row r="49" spans="1:36" x14ac:dyDescent="0.25">
      <c r="A49" s="19"/>
      <c r="B49" s="59"/>
      <c r="C49" s="59"/>
      <c r="D49" s="60"/>
      <c r="E49" s="55"/>
      <c r="F49" s="55"/>
      <c r="U49" t="s">
        <v>34</v>
      </c>
      <c r="V49" s="19" t="s">
        <v>121</v>
      </c>
      <c r="W49">
        <f t="shared" si="0"/>
        <v>200403</v>
      </c>
      <c r="X49" s="36">
        <f>VLOOKUP(W49,[5]Índices!$A$7:$H$89,8,0)</f>
        <v>4.1529208999999999E-3</v>
      </c>
      <c r="Y49" s="36">
        <f>VLOOKUP(W49,[5]Índices!$A$7:$M$89,13,0)</f>
        <v>5.8140891999999998E-3</v>
      </c>
    </row>
    <row r="50" spans="1:36" x14ac:dyDescent="0.25">
      <c r="A50" s="19"/>
      <c r="B50" s="59"/>
      <c r="C50" s="59"/>
      <c r="D50" s="60"/>
      <c r="E50" s="55"/>
      <c r="F50" s="55"/>
      <c r="U50" t="s">
        <v>35</v>
      </c>
      <c r="V50" s="19" t="s">
        <v>122</v>
      </c>
      <c r="W50">
        <f t="shared" si="0"/>
        <v>200404</v>
      </c>
      <c r="X50" s="36">
        <f>VLOOKUP(W50,[5]Índices!$A$7:$H$89,8,0)</f>
        <v>6.0386872999999997E-3</v>
      </c>
      <c r="Y50" s="36">
        <f>VLOOKUP(W50,[5]Índices!$A$7:$M$89,13,0)</f>
        <v>8.4541622000000004E-3</v>
      </c>
    </row>
    <row r="51" spans="1:36" x14ac:dyDescent="0.25">
      <c r="A51" s="19"/>
      <c r="B51" s="59"/>
      <c r="C51" s="59"/>
      <c r="D51" s="60"/>
      <c r="E51" s="55"/>
      <c r="F51" s="55"/>
      <c r="U51" t="s">
        <v>31</v>
      </c>
      <c r="V51" s="19" t="s">
        <v>123</v>
      </c>
      <c r="W51">
        <f t="shared" si="0"/>
        <v>200405</v>
      </c>
      <c r="X51" s="36">
        <f>VLOOKUP(W51,[5]Índices!$A$7:$H$89,8,0)</f>
        <v>4.9672084999999996E-3</v>
      </c>
      <c r="Y51" s="36">
        <f>VLOOKUP(W51,[5]Índices!$A$7:$M$89,13,0)</f>
        <v>6.9540946000000003E-3</v>
      </c>
    </row>
    <row r="52" spans="1:36" x14ac:dyDescent="0.25">
      <c r="A52" s="19"/>
      <c r="B52" s="59"/>
      <c r="C52" s="59"/>
      <c r="D52" s="60"/>
      <c r="E52" s="63"/>
      <c r="F52" s="63"/>
      <c r="U52" t="s">
        <v>36</v>
      </c>
      <c r="V52" s="35" t="s">
        <v>124</v>
      </c>
      <c r="W52">
        <f t="shared" si="0"/>
        <v>200406</v>
      </c>
      <c r="X52" s="36">
        <f>VLOOKUP(W52,[5]Índices!$A$7:$H$89,8,0)</f>
        <v>3.9848516000000004E-3</v>
      </c>
      <c r="Y52" s="36">
        <f>VLOOKUP(W52,[5]Índices!$A$7:$M$89,13,0)</f>
        <v>5.5787924000000001E-3</v>
      </c>
    </row>
    <row r="53" spans="1:36" x14ac:dyDescent="0.25">
      <c r="A53" s="19"/>
      <c r="B53" s="59"/>
      <c r="C53" s="59"/>
      <c r="D53" s="60"/>
      <c r="E53" s="55"/>
      <c r="F53" s="55"/>
      <c r="U53" t="s">
        <v>37</v>
      </c>
      <c r="V53" s="19" t="s">
        <v>125</v>
      </c>
      <c r="W53">
        <f t="shared" si="0"/>
        <v>200407</v>
      </c>
      <c r="X53" s="36">
        <f>VLOOKUP(W53,[5]Índices!$A$7:$H$89,8,0)</f>
        <v>3.3812566999999998E-3</v>
      </c>
      <c r="Y53" s="36">
        <f>VLOOKUP(W53,[5]Índices!$A$7:$M$89,13,0)</f>
        <v>4.7337623000000004E-3</v>
      </c>
    </row>
    <row r="54" spans="1:36" x14ac:dyDescent="0.25">
      <c r="A54" s="19"/>
      <c r="B54" s="59"/>
      <c r="C54" s="59"/>
      <c r="D54" s="60"/>
      <c r="E54" s="55"/>
      <c r="F54" s="55"/>
      <c r="U54" t="s">
        <v>38</v>
      </c>
      <c r="V54" s="19" t="s">
        <v>126</v>
      </c>
      <c r="W54">
        <f t="shared" si="0"/>
        <v>200408</v>
      </c>
      <c r="X54" s="36">
        <f>VLOOKUP(W54,[5]Índices!$A$7:$H$89,8,0)</f>
        <v>1.5656722E-3</v>
      </c>
      <c r="Y54" s="36">
        <f>VLOOKUP(W54,[5]Índices!$A$7:$M$89,13,0)</f>
        <v>2.1919417E-3</v>
      </c>
    </row>
    <row r="55" spans="1:36" x14ac:dyDescent="0.25">
      <c r="A55" s="19"/>
      <c r="B55" s="59"/>
      <c r="C55" s="59"/>
      <c r="D55" s="60"/>
      <c r="E55" s="55"/>
      <c r="F55" s="55"/>
      <c r="U55" t="s">
        <v>39</v>
      </c>
      <c r="V55" s="19" t="s">
        <v>127</v>
      </c>
      <c r="W55">
        <f t="shared" si="0"/>
        <v>200409</v>
      </c>
      <c r="X55" s="36">
        <f>VLOOKUP(W55,[5]Índices!$A$7:$H$89,8,0)</f>
        <v>2.8552213999999999E-3</v>
      </c>
      <c r="Y55" s="36">
        <f>VLOOKUP(W55,[5]Índices!$A$7:$M$89,13,0)</f>
        <v>3.9973085000000004E-3</v>
      </c>
    </row>
    <row r="56" spans="1:36" x14ac:dyDescent="0.25">
      <c r="A56" s="19"/>
      <c r="B56" s="59"/>
      <c r="C56" s="59"/>
      <c r="D56" s="60"/>
      <c r="E56" s="55"/>
      <c r="F56" s="55"/>
      <c r="U56" t="s">
        <v>40</v>
      </c>
      <c r="V56" s="19" t="s">
        <v>128</v>
      </c>
      <c r="W56">
        <f t="shared" si="0"/>
        <v>200410</v>
      </c>
      <c r="X56" s="36">
        <f>VLOOKUP(W56,[5]Índices!$A$7:$H$89,8,0)</f>
        <v>5.4611955E-3</v>
      </c>
      <c r="Y56" s="36">
        <f>VLOOKUP(W56,[5]Índices!$A$7:$M$89,13,0)</f>
        <v>7.6456733999999997E-3</v>
      </c>
    </row>
    <row r="57" spans="1:36" x14ac:dyDescent="0.25">
      <c r="A57" s="19"/>
      <c r="B57" s="59"/>
      <c r="C57" s="59"/>
      <c r="D57" s="60"/>
      <c r="E57" s="58"/>
      <c r="F57" s="58"/>
      <c r="V57" s="19"/>
      <c r="X57" s="36"/>
      <c r="Y57" s="36"/>
    </row>
    <row r="58" spans="1:36" s="24" customFormat="1" x14ac:dyDescent="0.25">
      <c r="A58" s="19"/>
      <c r="B58" s="59"/>
      <c r="C58" s="59"/>
      <c r="D58" s="60"/>
      <c r="E58" s="55"/>
      <c r="F58" s="55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 t="s">
        <v>41</v>
      </c>
      <c r="V58" s="19" t="s">
        <v>129</v>
      </c>
      <c r="W58">
        <f t="shared" si="0"/>
        <v>200501</v>
      </c>
      <c r="X58" s="36">
        <f>VLOOKUP(W58,[5]Índices!$A$7:$H$89,8,0)</f>
        <v>6.2884756200000003E-2</v>
      </c>
      <c r="Y58" s="36">
        <f>VLOOKUP(W58,[5]Índices!$A$7:$M$89,13,0)</f>
        <v>6.084167E-2</v>
      </c>
      <c r="Z58"/>
      <c r="AA58"/>
      <c r="AB58"/>
      <c r="AC58"/>
      <c r="AD58"/>
      <c r="AE58"/>
      <c r="AF58"/>
      <c r="AG58"/>
      <c r="AH58"/>
      <c r="AI58"/>
      <c r="AJ58"/>
    </row>
    <row r="59" spans="1:36" x14ac:dyDescent="0.25">
      <c r="A59" s="19"/>
      <c r="B59" s="59"/>
      <c r="C59" s="59"/>
      <c r="D59" s="60"/>
      <c r="E59" s="55"/>
      <c r="F59" s="55"/>
      <c r="U59" t="s">
        <v>42</v>
      </c>
      <c r="V59" s="19" t="s">
        <v>130</v>
      </c>
      <c r="W59">
        <f t="shared" si="0"/>
        <v>200502</v>
      </c>
      <c r="X59" s="36">
        <f>VLOOKUP(W59,[5]Índices!$A$7:$H$89,8,0)</f>
        <v>1.6439464E-3</v>
      </c>
      <c r="Y59" s="36">
        <f>VLOOKUP(W59,[5]Índices!$A$7:$M$89,13,0)</f>
        <v>1.8966709999999999E-3</v>
      </c>
    </row>
    <row r="60" spans="1:36" x14ac:dyDescent="0.25">
      <c r="A60" s="19"/>
      <c r="B60" s="59"/>
      <c r="C60" s="59"/>
      <c r="D60" s="60"/>
      <c r="E60" s="55"/>
      <c r="F60" s="55"/>
      <c r="U60" s="33" t="s">
        <v>43</v>
      </c>
      <c r="V60" s="19" t="s">
        <v>131</v>
      </c>
      <c r="W60">
        <f t="shared" si="0"/>
        <v>200503</v>
      </c>
      <c r="X60" s="36">
        <f>VLOOKUP(W60,[5]Índices!$A$7:$H$89,8,0)</f>
        <v>5.2996320000000001E-4</v>
      </c>
      <c r="Y60" s="36">
        <f>VLOOKUP(W60,[5]Índices!$A$7:$M$89,13,0)</f>
        <v>5.5738269999999995E-4</v>
      </c>
    </row>
    <row r="61" spans="1:36" s="25" customFormat="1" x14ac:dyDescent="0.25">
      <c r="A61" s="19"/>
      <c r="B61" s="59"/>
      <c r="C61" s="59"/>
      <c r="D61" s="60"/>
      <c r="E61" s="55"/>
      <c r="F61" s="55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 s="33" t="s">
        <v>44</v>
      </c>
      <c r="V61" s="19" t="s">
        <v>132</v>
      </c>
      <c r="W61">
        <f t="shared" si="0"/>
        <v>200504</v>
      </c>
      <c r="X61" s="36">
        <f>VLOOKUP(W61,[5]Índices!$A$7:$H$89,8,0)</f>
        <v>1.4384769800000001E-2</v>
      </c>
      <c r="Y61" s="36">
        <f>VLOOKUP(W61,[5]Índices!$A$7:$M$89,13,0)</f>
        <v>1.1548717E-2</v>
      </c>
      <c r="Z61"/>
      <c r="AA61"/>
      <c r="AB61"/>
      <c r="AC61"/>
      <c r="AD61"/>
      <c r="AE61"/>
      <c r="AF61"/>
      <c r="AG61"/>
      <c r="AH61"/>
      <c r="AI61"/>
      <c r="AJ61"/>
    </row>
    <row r="62" spans="1:36" x14ac:dyDescent="0.25">
      <c r="A62" s="19"/>
      <c r="B62" s="59"/>
      <c r="C62" s="59"/>
      <c r="D62" s="60"/>
      <c r="E62" s="55"/>
      <c r="F62" s="55"/>
      <c r="U62" t="s">
        <v>45</v>
      </c>
      <c r="V62" s="19" t="s">
        <v>133</v>
      </c>
      <c r="W62">
        <f t="shared" si="0"/>
        <v>200505</v>
      </c>
      <c r="X62" s="36">
        <f>VLOOKUP(W62,[5]Índices!$A$7:$H$89,8,0)</f>
        <v>7.1476769000000002E-3</v>
      </c>
      <c r="Y62" s="36">
        <f>VLOOKUP(W62,[5]Índices!$A$7:$M$89,13,0)</f>
        <v>7.9333349000000001E-3</v>
      </c>
    </row>
    <row r="63" spans="1:36" x14ac:dyDescent="0.25">
      <c r="A63" s="19"/>
      <c r="B63" s="59"/>
      <c r="C63" s="59"/>
      <c r="D63" s="60"/>
      <c r="E63" s="55"/>
      <c r="F63" s="55"/>
      <c r="U63" t="s">
        <v>46</v>
      </c>
      <c r="V63" s="19" t="s">
        <v>134</v>
      </c>
      <c r="W63">
        <f t="shared" si="0"/>
        <v>200506</v>
      </c>
      <c r="X63" s="36">
        <f>VLOOKUP(W63,[5]Índices!$A$7:$H$89,8,0)</f>
        <v>4.2353568999999999E-3</v>
      </c>
      <c r="Y63" s="36">
        <f>VLOOKUP(W63,[5]Índices!$A$7:$M$89,13,0)</f>
        <v>5.1248452000000003E-3</v>
      </c>
    </row>
    <row r="64" spans="1:36" s="24" customFormat="1" x14ac:dyDescent="0.25">
      <c r="A64" s="19"/>
      <c r="B64" s="59"/>
      <c r="C64" s="59"/>
      <c r="D64" s="60"/>
      <c r="E64" s="55"/>
      <c r="F64" s="55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 t="s">
        <v>47</v>
      </c>
      <c r="V64" s="19" t="s">
        <v>135</v>
      </c>
      <c r="W64">
        <f t="shared" si="0"/>
        <v>200507</v>
      </c>
      <c r="X64" s="36">
        <f>VLOOKUP(W64,[5]Índices!$A$7:$H$89,8,0)</f>
        <v>9.2468071000000006E-3</v>
      </c>
      <c r="Y64" s="36">
        <f>VLOOKUP(W64,[5]Índices!$A$7:$M$89,13,0)</f>
        <v>5.2279711999999997E-3</v>
      </c>
      <c r="Z64"/>
      <c r="AA64"/>
      <c r="AB64"/>
      <c r="AC64"/>
      <c r="AD64"/>
      <c r="AE64"/>
      <c r="AF64"/>
      <c r="AG64"/>
      <c r="AH64"/>
      <c r="AI64"/>
      <c r="AJ64"/>
    </row>
    <row r="65" spans="1:36" x14ac:dyDescent="0.25">
      <c r="A65" s="19"/>
      <c r="B65" s="59"/>
      <c r="C65" s="59"/>
      <c r="D65" s="60"/>
      <c r="E65" s="58"/>
      <c r="F65" s="58"/>
      <c r="V65" s="19"/>
      <c r="X65" s="36"/>
      <c r="Y65" s="36"/>
    </row>
    <row r="66" spans="1:36" x14ac:dyDescent="0.25">
      <c r="A66" s="19"/>
      <c r="B66" s="59"/>
      <c r="C66" s="59"/>
      <c r="D66" s="60"/>
      <c r="E66" s="63"/>
      <c r="F66" s="63"/>
      <c r="U66" t="s">
        <v>48</v>
      </c>
      <c r="V66" s="19" t="s">
        <v>136</v>
      </c>
      <c r="W66">
        <f t="shared" si="0"/>
        <v>200601</v>
      </c>
      <c r="X66" s="36">
        <f>VLOOKUP(W66,[5]Índices!$A$7:$H$89,8,0)</f>
        <v>2.9937024100000001E-2</v>
      </c>
      <c r="Y66" s="36">
        <f>VLOOKUP(W66,[5]Índices!$A$7:$M$89,13,0)</f>
        <v>4.1911831900000002E-2</v>
      </c>
    </row>
    <row r="67" spans="1:36" x14ac:dyDescent="0.25">
      <c r="A67" s="19"/>
      <c r="B67" s="59"/>
      <c r="C67" s="59"/>
      <c r="D67" s="60"/>
      <c r="E67" s="55"/>
      <c r="F67" s="55"/>
      <c r="U67" t="s">
        <v>49</v>
      </c>
      <c r="V67" s="19" t="s">
        <v>137</v>
      </c>
      <c r="W67">
        <f t="shared" si="0"/>
        <v>200602</v>
      </c>
      <c r="X67" s="36">
        <f>VLOOKUP(W67,[5]Índices!$A$7:$H$89,8,0)</f>
        <v>6.9367098000000004E-3</v>
      </c>
      <c r="Y67" s="36">
        <f>VLOOKUP(W67,[5]Índices!$A$7:$M$89,13,0)</f>
        <v>9.7113940999999995E-3</v>
      </c>
    </row>
    <row r="68" spans="1:36" x14ac:dyDescent="0.25">
      <c r="A68" s="19"/>
      <c r="B68" s="59"/>
      <c r="C68" s="59"/>
      <c r="D68" s="60"/>
      <c r="E68" s="55"/>
      <c r="F68" s="55"/>
      <c r="U68" t="s">
        <v>50</v>
      </c>
      <c r="V68" s="19" t="s">
        <v>138</v>
      </c>
      <c r="W68">
        <f t="shared" si="0"/>
        <v>200603</v>
      </c>
      <c r="X68" s="36">
        <f>VLOOKUP(W68,[5]Índices!$A$7:$H$89,8,0)</f>
        <v>5.1592599999999997E-3</v>
      </c>
      <c r="Y68" s="36">
        <f>VLOOKUP(W68,[5]Índices!$A$7:$M$89,13,0)</f>
        <v>7.2229649999999996E-3</v>
      </c>
    </row>
    <row r="69" spans="1:36" x14ac:dyDescent="0.25">
      <c r="A69" s="19"/>
      <c r="B69" s="59"/>
      <c r="C69" s="59"/>
      <c r="D69" s="60"/>
      <c r="E69" s="55"/>
      <c r="F69" s="55"/>
      <c r="U69" t="s">
        <v>51</v>
      </c>
      <c r="V69" s="19" t="s">
        <v>139</v>
      </c>
      <c r="W69">
        <f t="shared" si="0"/>
        <v>200604</v>
      </c>
      <c r="X69" s="36">
        <f>VLOOKUP(W69,[5]Índices!$A$7:$H$89,8,0)</f>
        <v>4.8767189999999998E-3</v>
      </c>
      <c r="Y69" s="36">
        <f>VLOOKUP(W69,[5]Índices!$A$7:$M$89,13,0)</f>
        <v>6.8274093999999997E-3</v>
      </c>
    </row>
    <row r="70" spans="1:36" x14ac:dyDescent="0.25">
      <c r="A70" s="19"/>
      <c r="B70" s="59"/>
      <c r="C70" s="59"/>
      <c r="D70" s="60"/>
      <c r="E70" s="55"/>
      <c r="F70" s="55"/>
      <c r="U70" t="s">
        <v>52</v>
      </c>
      <c r="V70" s="19" t="s">
        <v>140</v>
      </c>
      <c r="W70">
        <f t="shared" si="0"/>
        <v>200605</v>
      </c>
      <c r="X70" s="36">
        <f>VLOOKUP(W70,[5]Índices!$A$7:$H$89,8,0)</f>
        <v>6.5281074000000001E-3</v>
      </c>
      <c r="Y70" s="36">
        <f>VLOOKUP(W70,[5]Índices!$A$7:$M$89,13,0)</f>
        <v>9.1393484000000004E-3</v>
      </c>
    </row>
    <row r="71" spans="1:36" x14ac:dyDescent="0.25">
      <c r="A71" s="19"/>
      <c r="B71" s="59"/>
      <c r="C71" s="59"/>
      <c r="D71" s="60"/>
      <c r="E71" s="55"/>
      <c r="F71" s="55"/>
      <c r="U71" t="s">
        <v>53</v>
      </c>
      <c r="V71" s="19" t="s">
        <v>141</v>
      </c>
      <c r="W71">
        <f t="shared" si="0"/>
        <v>200606</v>
      </c>
      <c r="X71" s="36">
        <f>VLOOKUP(W71,[5]Índices!$A$7:$H$89,8,0)</f>
        <v>3.7374388999999999E-3</v>
      </c>
      <c r="Y71" s="36">
        <f>VLOOKUP(W71,[5]Índices!$A$7:$M$89,13,0)</f>
        <v>5.2324158000000001E-3</v>
      </c>
    </row>
    <row r="72" spans="1:36" x14ac:dyDescent="0.25">
      <c r="A72" s="19"/>
      <c r="B72" s="59"/>
      <c r="C72" s="59"/>
      <c r="D72" s="60"/>
      <c r="E72" s="55"/>
      <c r="F72" s="55"/>
      <c r="U72" t="s">
        <v>54</v>
      </c>
      <c r="V72" s="19" t="s">
        <v>142</v>
      </c>
      <c r="W72">
        <f t="shared" si="0"/>
        <v>200607</v>
      </c>
      <c r="X72" s="36">
        <f>VLOOKUP(W72,[5]Índices!$A$7:$H$89,8,0)</f>
        <v>6.6810181999999996E-3</v>
      </c>
      <c r="Y72" s="36">
        <f>VLOOKUP(W72,[5]Índices!$A$7:$M$89,13,0)</f>
        <v>9.3534276999999999E-3</v>
      </c>
    </row>
    <row r="73" spans="1:36" x14ac:dyDescent="0.25">
      <c r="A73" s="19"/>
      <c r="B73" s="59"/>
      <c r="C73" s="59"/>
      <c r="D73" s="60"/>
      <c r="E73" s="55"/>
      <c r="F73" s="55"/>
      <c r="U73" t="s">
        <v>36</v>
      </c>
      <c r="V73" s="19" t="s">
        <v>143</v>
      </c>
      <c r="W73">
        <f t="shared" si="0"/>
        <v>200608</v>
      </c>
      <c r="X73" s="36">
        <f>VLOOKUP(W73,[5]Índices!$A$7:$H$89,8,0)</f>
        <v>1.1886399999999999E-3</v>
      </c>
      <c r="Y73" s="36">
        <f>VLOOKUP(W73,[5]Índices!$A$7:$M$89,13,0)</f>
        <v>1.6640959000000001E-3</v>
      </c>
    </row>
    <row r="74" spans="1:36" x14ac:dyDescent="0.25">
      <c r="A74" s="19"/>
      <c r="B74" s="59"/>
      <c r="C74" s="59"/>
      <c r="D74" s="60"/>
      <c r="E74" s="58"/>
      <c r="F74" s="58"/>
      <c r="V74" s="19"/>
      <c r="X74" s="36"/>
      <c r="Y74" s="36"/>
    </row>
    <row r="75" spans="1:36" s="25" customFormat="1" x14ac:dyDescent="0.25">
      <c r="A75" s="19"/>
      <c r="B75" s="59"/>
      <c r="C75" s="59"/>
      <c r="D75" s="60"/>
      <c r="E75" s="55"/>
      <c r="F75" s="5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 s="33" t="s">
        <v>56</v>
      </c>
      <c r="V75" s="19" t="s">
        <v>144</v>
      </c>
      <c r="W75">
        <f t="shared" si="0"/>
        <v>200701</v>
      </c>
      <c r="X75" s="36">
        <f>VLOOKUP(W75,[5]Índices!$A$7:$H$89,8,0)</f>
        <v>0.120699663</v>
      </c>
      <c r="Y75" s="36">
        <f>VLOOKUP(W75,[5]Índices!$A$7:$M$89,13,0)</f>
        <v>6.4152174800000003E-2</v>
      </c>
      <c r="Z75"/>
      <c r="AA75"/>
      <c r="AB75"/>
      <c r="AC75"/>
      <c r="AD75"/>
      <c r="AE75"/>
      <c r="AF75"/>
      <c r="AG75"/>
      <c r="AH75"/>
      <c r="AI75"/>
      <c r="AJ75"/>
    </row>
    <row r="76" spans="1:36" s="25" customFormat="1" x14ac:dyDescent="0.25">
      <c r="A76" s="19"/>
      <c r="B76" s="59"/>
      <c r="C76" s="59"/>
      <c r="D76" s="60"/>
      <c r="E76" s="63"/>
      <c r="F76" s="63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 t="s">
        <v>57</v>
      </c>
      <c r="V76" s="19" t="s">
        <v>145</v>
      </c>
      <c r="W76">
        <f t="shared" si="0"/>
        <v>200702</v>
      </c>
      <c r="X76" s="36">
        <f>VLOOKUP(W76,[5]Índices!$A$7:$H$89,8,0)</f>
        <v>5.53266829E-2</v>
      </c>
      <c r="Y76" s="36">
        <f>VLOOKUP(W76,[5]Índices!$A$7:$M$89,13,0)</f>
        <v>7.5349452000000004E-3</v>
      </c>
      <c r="Z76"/>
      <c r="AA76"/>
      <c r="AB76"/>
      <c r="AC76"/>
      <c r="AD76"/>
      <c r="AE76"/>
      <c r="AF76"/>
      <c r="AG76"/>
      <c r="AH76"/>
      <c r="AI76"/>
      <c r="AJ76"/>
    </row>
    <row r="77" spans="1:36" s="24" customFormat="1" x14ac:dyDescent="0.25">
      <c r="A77" s="19"/>
      <c r="B77" s="59"/>
      <c r="C77" s="59"/>
      <c r="D77" s="60"/>
      <c r="E77" s="55"/>
      <c r="F77" s="55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 t="s">
        <v>58</v>
      </c>
      <c r="V77" s="19" t="s">
        <v>146</v>
      </c>
      <c r="W77">
        <f t="shared" si="0"/>
        <v>200703</v>
      </c>
      <c r="X77" s="36">
        <f>VLOOKUP(W77,[5]Índices!$A$7:$H$89,8,0)</f>
        <v>2.13874085E-2</v>
      </c>
      <c r="Y77" s="36">
        <f>VLOOKUP(W77,[5]Índices!$A$7:$M$89,13,0)</f>
        <v>7.2891487999999999E-3</v>
      </c>
      <c r="Z77"/>
      <c r="AA77"/>
      <c r="AB77"/>
      <c r="AC77"/>
      <c r="AD77"/>
      <c r="AE77"/>
      <c r="AF77"/>
      <c r="AG77"/>
      <c r="AH77"/>
      <c r="AI77"/>
      <c r="AJ77"/>
    </row>
    <row r="78" spans="1:36" x14ac:dyDescent="0.25">
      <c r="A78" s="19"/>
      <c r="B78" s="59"/>
      <c r="C78" s="59"/>
      <c r="D78" s="60"/>
      <c r="E78" s="55"/>
      <c r="F78" s="55"/>
      <c r="U78" t="s">
        <v>59</v>
      </c>
      <c r="V78" s="19" t="s">
        <v>147</v>
      </c>
      <c r="W78">
        <f t="shared" si="0"/>
        <v>200704</v>
      </c>
      <c r="X78" s="36">
        <f>VLOOKUP(W78,[5]Índices!$A$7:$H$89,8,0)</f>
        <v>1.80924672E-2</v>
      </c>
      <c r="Y78" s="36">
        <f>VLOOKUP(W78,[5]Índices!$A$7:$M$89,13,0)</f>
        <v>1.1769337E-3</v>
      </c>
    </row>
    <row r="79" spans="1:36" s="25" customFormat="1" x14ac:dyDescent="0.25">
      <c r="A79" s="19"/>
      <c r="B79" s="59"/>
      <c r="C79" s="59"/>
      <c r="D79" s="60"/>
      <c r="E79" s="55"/>
      <c r="F79" s="55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 t="s">
        <v>60</v>
      </c>
      <c r="V79" s="19" t="s">
        <v>148</v>
      </c>
      <c r="W79">
        <f t="shared" si="0"/>
        <v>200705</v>
      </c>
      <c r="X79" s="36">
        <f>VLOOKUP(W79,[5]Índices!$A$7:$H$89,8,0)</f>
        <v>1.3480329100000001E-2</v>
      </c>
      <c r="Y79" s="36">
        <f>VLOOKUP(W79,[5]Índices!$A$7:$M$89,13,0)</f>
        <v>5.5851991000000004E-3</v>
      </c>
      <c r="Z79"/>
      <c r="AA79"/>
      <c r="AB79"/>
      <c r="AC79"/>
      <c r="AD79"/>
      <c r="AE79"/>
      <c r="AF79"/>
      <c r="AG79"/>
      <c r="AH79"/>
      <c r="AI79"/>
      <c r="AJ79"/>
    </row>
    <row r="80" spans="1:36" x14ac:dyDescent="0.25">
      <c r="A80" s="19"/>
      <c r="B80" s="59"/>
      <c r="C80" s="59"/>
      <c r="D80" s="60"/>
      <c r="E80" s="55"/>
      <c r="F80" s="55"/>
      <c r="U80" t="s">
        <v>61</v>
      </c>
      <c r="V80" s="19" t="s">
        <v>149</v>
      </c>
      <c r="W80">
        <f t="shared" si="0"/>
        <v>200706</v>
      </c>
      <c r="X80" s="36">
        <f>VLOOKUP(W80,[5]Índices!$A$7:$H$89,8,0)</f>
        <v>1.6412712699999998E-2</v>
      </c>
      <c r="Y80" s="36">
        <f>VLOOKUP(W80,[5]Índices!$A$7:$M$89,13,0)</f>
        <v>1.10255548E-2</v>
      </c>
    </row>
    <row r="81" spans="1:36" x14ac:dyDescent="0.25">
      <c r="A81" s="19"/>
      <c r="B81" s="59"/>
      <c r="C81" s="59"/>
      <c r="D81" s="60"/>
      <c r="E81" s="58"/>
      <c r="F81" s="58"/>
      <c r="V81" s="19"/>
      <c r="X81" s="36"/>
      <c r="Y81" s="36"/>
    </row>
    <row r="82" spans="1:36" s="24" customFormat="1" x14ac:dyDescent="0.25">
      <c r="A82" s="19"/>
      <c r="B82" s="59"/>
      <c r="C82" s="59"/>
      <c r="D82" s="60"/>
      <c r="E82" s="55"/>
      <c r="F82" s="55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 t="s">
        <v>62</v>
      </c>
      <c r="V82" s="19" t="s">
        <v>150</v>
      </c>
      <c r="W82">
        <f t="shared" ref="W82:W87" si="1">+V82*1</f>
        <v>200801</v>
      </c>
      <c r="X82" s="36">
        <f>VLOOKUP(W82,[5]Índices!$A$7:$H$89,8,0)</f>
        <v>3.0905150900000001E-2</v>
      </c>
      <c r="Y82" s="36">
        <f>VLOOKUP(W82,[5]Índices!$A$7:$M$89,13,0)</f>
        <v>4.3267210700000003E-2</v>
      </c>
      <c r="Z82"/>
      <c r="AA82"/>
      <c r="AB82"/>
      <c r="AC82"/>
      <c r="AD82"/>
      <c r="AE82"/>
      <c r="AF82"/>
      <c r="AG82"/>
      <c r="AH82"/>
      <c r="AI82"/>
      <c r="AJ82"/>
    </row>
    <row r="83" spans="1:36" x14ac:dyDescent="0.25">
      <c r="A83" s="19"/>
      <c r="B83" s="59"/>
      <c r="C83" s="59"/>
      <c r="D83" s="60"/>
      <c r="E83" s="55"/>
      <c r="F83" s="55"/>
      <c r="U83" t="s">
        <v>63</v>
      </c>
      <c r="V83" s="19" t="s">
        <v>151</v>
      </c>
      <c r="W83">
        <f t="shared" si="1"/>
        <v>200802</v>
      </c>
      <c r="X83" s="36">
        <f>VLOOKUP(W83,[5]Índices!$A$7:$H$89,8,0)</f>
        <v>4.2162616999999996E-3</v>
      </c>
      <c r="Y83" s="36">
        <f>VLOOKUP(W83,[5]Índices!$A$7:$M$89,13,0)</f>
        <v>5.9027632000000002E-3</v>
      </c>
    </row>
    <row r="84" spans="1:36" x14ac:dyDescent="0.25">
      <c r="A84" s="19"/>
      <c r="B84" s="59"/>
      <c r="C84" s="59"/>
      <c r="D84" s="60"/>
      <c r="E84" s="55"/>
      <c r="F84" s="55"/>
      <c r="U84" t="s">
        <v>64</v>
      </c>
      <c r="V84" s="19" t="s">
        <v>152</v>
      </c>
      <c r="W84">
        <f t="shared" si="1"/>
        <v>200803</v>
      </c>
      <c r="X84" s="36">
        <f>VLOOKUP(W84,[5]Índices!$A$7:$H$89,8,0)</f>
        <v>7.7063838999999997E-3</v>
      </c>
      <c r="Y84" s="36">
        <f>VLOOKUP(W84,[5]Índices!$A$7:$M$89,13,0)</f>
        <v>1.0788936000000001E-2</v>
      </c>
    </row>
    <row r="85" spans="1:36" x14ac:dyDescent="0.25">
      <c r="A85" s="19"/>
      <c r="B85" s="59"/>
      <c r="C85" s="59"/>
      <c r="D85" s="60"/>
      <c r="E85" s="55"/>
      <c r="F85" s="55"/>
      <c r="U85" t="s">
        <v>65</v>
      </c>
      <c r="V85" s="19" t="s">
        <v>153</v>
      </c>
      <c r="W85">
        <f t="shared" si="1"/>
        <v>200804</v>
      </c>
      <c r="X85" s="36">
        <f>VLOOKUP(W85,[5]Índices!$A$7:$H$89,8,0)</f>
        <v>3.9770211000000003E-3</v>
      </c>
      <c r="Y85" s="36">
        <f>VLOOKUP(W85,[5]Índices!$A$7:$M$89,13,0)</f>
        <v>5.5678285999999997E-3</v>
      </c>
    </row>
    <row r="86" spans="1:36" x14ac:dyDescent="0.25">
      <c r="A86" s="19"/>
      <c r="B86" s="59"/>
      <c r="C86" s="59"/>
      <c r="D86" s="60"/>
      <c r="E86" s="55"/>
      <c r="F86" s="55"/>
      <c r="U86" t="s">
        <v>66</v>
      </c>
      <c r="V86" s="19" t="s">
        <v>154</v>
      </c>
      <c r="W86">
        <f t="shared" si="1"/>
        <v>200805</v>
      </c>
      <c r="X86" s="36">
        <f>VLOOKUP(W86,[5]Índices!$A$7:$H$89,8,0)</f>
        <v>1.63556927E-2</v>
      </c>
      <c r="Y86" s="36">
        <f>VLOOKUP(W86,[5]Índices!$A$7:$M$89,13,0)</f>
        <v>2.2897968300000002E-2</v>
      </c>
    </row>
    <row r="87" spans="1:36" x14ac:dyDescent="0.25">
      <c r="A87" s="19"/>
      <c r="B87" s="59"/>
      <c r="C87" s="59"/>
      <c r="D87" s="60"/>
      <c r="E87" s="63"/>
      <c r="F87" s="63"/>
      <c r="U87" t="s">
        <v>67</v>
      </c>
      <c r="V87" s="19" t="s">
        <v>155</v>
      </c>
      <c r="W87">
        <f t="shared" si="1"/>
        <v>200806</v>
      </c>
      <c r="X87" s="36">
        <f>VLOOKUP(W87,[5]Índices!$A$7:$H$89,8,0)</f>
        <v>2.2931427E-3</v>
      </c>
      <c r="Y87" s="36">
        <f>VLOOKUP(W87,[5]Índices!$A$7:$M$89,13,0)</f>
        <v>3.2104028000000001E-3</v>
      </c>
    </row>
    <row r="88" spans="1:36" x14ac:dyDescent="0.25">
      <c r="A88" s="19"/>
      <c r="B88" s="59"/>
      <c r="C88" s="59"/>
      <c r="D88" s="60"/>
      <c r="E88" s="55"/>
      <c r="F88" s="55"/>
      <c r="X88" s="36"/>
      <c r="Y88" s="36"/>
    </row>
    <row r="89" spans="1:36" x14ac:dyDescent="0.25">
      <c r="A89" s="19"/>
      <c r="B89" s="52"/>
      <c r="C89" s="52"/>
      <c r="D89" s="52"/>
      <c r="E89" s="55"/>
      <c r="F89" s="55"/>
      <c r="X89" s="36"/>
      <c r="Y89" s="36"/>
    </row>
    <row r="90" spans="1:36" x14ac:dyDescent="0.25">
      <c r="B90" s="52"/>
      <c r="C90" s="52"/>
      <c r="D90" s="52"/>
      <c r="E90" s="55"/>
      <c r="F90" s="55"/>
      <c r="X90" s="36"/>
      <c r="Y90" s="36"/>
    </row>
    <row r="91" spans="1:36" x14ac:dyDescent="0.25">
      <c r="A91" s="19"/>
      <c r="B91" s="52"/>
      <c r="C91" s="52"/>
      <c r="D91" s="52"/>
      <c r="E91" s="55"/>
      <c r="F91" s="55"/>
      <c r="X91" s="36"/>
      <c r="Y91" s="36"/>
    </row>
    <row r="92" spans="1:36" x14ac:dyDescent="0.25">
      <c r="A92" s="19"/>
      <c r="B92" s="52"/>
      <c r="C92" s="52"/>
      <c r="D92" s="52"/>
      <c r="E92" s="58"/>
      <c r="F92" s="58"/>
      <c r="X92" s="36"/>
      <c r="Y92" s="36"/>
    </row>
    <row r="93" spans="1:36" x14ac:dyDescent="0.25">
      <c r="A93" s="19"/>
      <c r="B93" s="48"/>
      <c r="C93" s="49"/>
      <c r="D93" s="50"/>
      <c r="E93" s="51"/>
      <c r="F93" s="51"/>
      <c r="X93" s="36"/>
      <c r="Y93" s="36"/>
    </row>
    <row r="94" spans="1:36" x14ac:dyDescent="0.25">
      <c r="A94" s="19"/>
      <c r="B94" s="64"/>
      <c r="C94" s="64"/>
      <c r="D94" s="65"/>
      <c r="E94" s="66"/>
      <c r="F94" s="66"/>
      <c r="X94" s="36"/>
      <c r="Y94" s="36"/>
    </row>
    <row r="95" spans="1:36" x14ac:dyDescent="0.25">
      <c r="A95" s="19"/>
      <c r="B95" s="52"/>
      <c r="C95" s="64"/>
      <c r="D95" s="65"/>
      <c r="E95" s="55"/>
      <c r="F95" s="55"/>
      <c r="X95" s="36"/>
      <c r="Y95" s="36"/>
    </row>
    <row r="96" spans="1:36" x14ac:dyDescent="0.25">
      <c r="B96" s="59"/>
      <c r="C96" s="67"/>
      <c r="D96" s="67"/>
      <c r="E96" s="55"/>
      <c r="F96" s="55"/>
      <c r="X96" s="36"/>
      <c r="Y96" s="36"/>
    </row>
    <row r="97" spans="1:36" x14ac:dyDescent="0.25">
      <c r="A97" s="19"/>
      <c r="B97" s="59"/>
      <c r="C97" s="59"/>
      <c r="D97" s="60"/>
      <c r="E97" s="61"/>
      <c r="F97" s="61"/>
      <c r="U97" s="33" t="s">
        <v>70</v>
      </c>
      <c r="V97" s="19" t="s">
        <v>156</v>
      </c>
      <c r="W97">
        <f t="shared" ref="W97:W111" si="2">+V97*1</f>
        <v>240101</v>
      </c>
      <c r="X97" s="36">
        <f>VLOOKUP(W97,[5]Índices!$A$7:$H$89,8,0)</f>
        <v>0.11386577740000001</v>
      </c>
      <c r="Y97" s="36">
        <f>VLOOKUP(W97,[5]Índices!$A$7:$M$89,13,0)</f>
        <v>0.1594120889</v>
      </c>
    </row>
    <row r="98" spans="1:36" x14ac:dyDescent="0.25">
      <c r="A98" s="19"/>
      <c r="B98" s="59"/>
      <c r="C98" s="59"/>
      <c r="D98" s="60"/>
      <c r="E98" s="55"/>
      <c r="F98" s="55"/>
      <c r="U98" t="s">
        <v>71</v>
      </c>
      <c r="V98" s="19" t="s">
        <v>157</v>
      </c>
      <c r="W98">
        <f t="shared" si="2"/>
        <v>240102</v>
      </c>
      <c r="X98" s="36">
        <f>VLOOKUP(W98,[5]Índices!$A$7:$H$89,8,0)</f>
        <v>2.77577016E-2</v>
      </c>
      <c r="Y98" s="36">
        <f>VLOOKUP(W98,[5]Índices!$A$7:$M$89,13,0)</f>
        <v>3.8860781599999998E-2</v>
      </c>
    </row>
    <row r="99" spans="1:36" x14ac:dyDescent="0.25">
      <c r="A99" s="19"/>
      <c r="B99" s="59"/>
      <c r="C99" s="59"/>
      <c r="D99" s="60"/>
      <c r="E99" s="55"/>
      <c r="F99" s="55"/>
      <c r="U99" t="s">
        <v>72</v>
      </c>
      <c r="V99" s="19" t="s">
        <v>158</v>
      </c>
      <c r="W99">
        <f t="shared" si="2"/>
        <v>240103</v>
      </c>
      <c r="X99" s="36">
        <f>VLOOKUP(W99,[5]Índices!$A$7:$H$89,8,0)</f>
        <v>9.2031937000000008E-3</v>
      </c>
      <c r="Y99" s="36">
        <f>VLOOKUP(W99,[5]Índices!$A$7:$M$89,13,0)</f>
        <v>1.28844714E-2</v>
      </c>
    </row>
    <row r="100" spans="1:36" x14ac:dyDescent="0.25">
      <c r="A100" s="19"/>
      <c r="B100" s="59"/>
      <c r="C100" s="59"/>
      <c r="D100" s="60"/>
      <c r="E100" s="55"/>
      <c r="F100" s="55"/>
      <c r="U100" t="s">
        <v>73</v>
      </c>
      <c r="V100" s="19" t="s">
        <v>159</v>
      </c>
      <c r="W100">
        <f t="shared" si="2"/>
        <v>240104</v>
      </c>
      <c r="X100" s="36">
        <f>VLOOKUP(W100,[5]Índices!$A$7:$H$89,8,0)</f>
        <v>7.9175588999999998E-3</v>
      </c>
      <c r="Y100" s="36">
        <f>VLOOKUP(W100,[5]Índices!$A$7:$M$89,13,0)</f>
        <v>1.1084582000000001E-2</v>
      </c>
    </row>
    <row r="101" spans="1:36" x14ac:dyDescent="0.25">
      <c r="A101" s="19"/>
      <c r="B101" s="59"/>
      <c r="C101" s="59"/>
      <c r="D101" s="60"/>
      <c r="E101" s="55"/>
      <c r="F101" s="55"/>
      <c r="U101" t="s">
        <v>74</v>
      </c>
      <c r="V101" s="19" t="s">
        <v>160</v>
      </c>
      <c r="W101">
        <f t="shared" si="2"/>
        <v>240105</v>
      </c>
      <c r="X101" s="36">
        <f>VLOOKUP(W101,[5]Índices!$A$7:$H$89,8,0)</f>
        <v>1.0443457600000001E-2</v>
      </c>
      <c r="Y101" s="36">
        <f>VLOOKUP(W101,[5]Índices!$A$7:$M$89,13,0)</f>
        <v>1.46208398E-2</v>
      </c>
    </row>
    <row r="102" spans="1:36" x14ac:dyDescent="0.25">
      <c r="A102" s="19"/>
      <c r="B102" s="59"/>
      <c r="C102" s="59"/>
      <c r="D102" s="60"/>
      <c r="E102" s="55"/>
      <c r="F102" s="55"/>
      <c r="U102" s="33" t="s">
        <v>75</v>
      </c>
      <c r="V102" s="19" t="s">
        <v>161</v>
      </c>
      <c r="W102">
        <f t="shared" si="2"/>
        <v>240106</v>
      </c>
      <c r="X102" s="36">
        <f>VLOOKUP(W102,[5]Índices!$A$7:$H$89,8,0)</f>
        <v>4.6036486000000003E-3</v>
      </c>
      <c r="Y102" s="36">
        <f>VLOOKUP(W102,[5]Índices!$A$7:$M$89,13,0)</f>
        <v>6.4451085000000003E-3</v>
      </c>
    </row>
    <row r="103" spans="1:36" x14ac:dyDescent="0.25">
      <c r="A103" s="19"/>
      <c r="B103" s="59"/>
      <c r="C103" s="59"/>
      <c r="D103" s="60"/>
      <c r="E103" s="58"/>
      <c r="F103" s="58"/>
      <c r="U103" s="33"/>
      <c r="V103" s="19"/>
      <c r="X103" s="36"/>
      <c r="Y103" s="36"/>
    </row>
    <row r="104" spans="1:36" x14ac:dyDescent="0.25">
      <c r="A104" s="19"/>
      <c r="B104" s="59"/>
      <c r="C104" s="59"/>
      <c r="D104" s="60"/>
      <c r="E104" s="55"/>
      <c r="F104" s="55"/>
      <c r="U104" t="s">
        <v>77</v>
      </c>
      <c r="V104" s="19" t="s">
        <v>162</v>
      </c>
      <c r="W104">
        <f t="shared" si="2"/>
        <v>240201</v>
      </c>
      <c r="X104" s="36">
        <f>VLOOKUP(W104,[5]Índices!$A$7:$H$89,8,0)</f>
        <v>0.1125668985</v>
      </c>
      <c r="Y104" s="36">
        <f>VLOOKUP(W104,[5]Índices!$A$7:$M$89,13,0)</f>
        <v>0.1575936574</v>
      </c>
    </row>
    <row r="105" spans="1:36" x14ac:dyDescent="0.25">
      <c r="A105" s="19"/>
      <c r="B105" s="59"/>
      <c r="C105" s="59"/>
      <c r="D105" s="60"/>
      <c r="E105" s="55"/>
      <c r="F105" s="55"/>
      <c r="U105" t="s">
        <v>78</v>
      </c>
      <c r="V105" s="19" t="s">
        <v>163</v>
      </c>
      <c r="W105">
        <f t="shared" si="2"/>
        <v>240202</v>
      </c>
      <c r="X105" s="36">
        <f>VLOOKUP(W105,[5]Índices!$A$7:$H$89,8,0)</f>
        <v>2.2549238900000001E-2</v>
      </c>
      <c r="Y105" s="36">
        <f>VLOOKUP(W105,[5]Índices!$A$7:$M$89,13,0)</f>
        <v>3.1568935200000002E-2</v>
      </c>
    </row>
    <row r="106" spans="1:36" x14ac:dyDescent="0.25">
      <c r="A106" s="19"/>
      <c r="B106" s="59"/>
      <c r="C106" s="59"/>
      <c r="D106" s="60"/>
      <c r="E106" s="55"/>
      <c r="F106" s="55"/>
      <c r="U106" t="s">
        <v>79</v>
      </c>
      <c r="V106" s="19" t="s">
        <v>164</v>
      </c>
      <c r="W106">
        <f t="shared" si="2"/>
        <v>240203</v>
      </c>
      <c r="X106" s="36">
        <f>VLOOKUP(W106,[5]Índices!$A$7:$H$89,8,0)</f>
        <v>4.6164324499999999E-2</v>
      </c>
      <c r="Y106" s="36">
        <f>VLOOKUP(W106,[5]Índices!$A$7:$M$89,13,0)</f>
        <v>6.4630053500000006E-2</v>
      </c>
    </row>
    <row r="107" spans="1:36" x14ac:dyDescent="0.25">
      <c r="A107" s="19"/>
      <c r="B107" s="59"/>
      <c r="C107" s="59"/>
      <c r="D107" s="60"/>
      <c r="E107" s="58"/>
      <c r="F107" s="58"/>
      <c r="V107" s="19"/>
      <c r="X107" s="36"/>
      <c r="Y107" s="36"/>
    </row>
    <row r="108" spans="1:36" s="25" customFormat="1" x14ac:dyDescent="0.25">
      <c r="A108" s="19"/>
      <c r="B108" s="59"/>
      <c r="C108" s="59"/>
      <c r="D108" s="60"/>
      <c r="E108" s="55"/>
      <c r="F108" s="55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 t="s">
        <v>80</v>
      </c>
      <c r="V108" s="19" t="s">
        <v>165</v>
      </c>
      <c r="W108">
        <f t="shared" si="2"/>
        <v>240301</v>
      </c>
      <c r="X108" s="36">
        <f>VLOOKUP(W108,[5]Índices!$A$7:$H$89,8,0)</f>
        <v>6.5569555500000001E-2</v>
      </c>
      <c r="Y108" s="36">
        <f>VLOOKUP(W108,[5]Índices!$A$7:$M$89,13,0)</f>
        <v>9.1797377999999999E-2</v>
      </c>
      <c r="Z108"/>
      <c r="AA108"/>
      <c r="AB108"/>
      <c r="AC108"/>
      <c r="AD108"/>
      <c r="AE108"/>
      <c r="AF108"/>
      <c r="AG108"/>
      <c r="AH108"/>
      <c r="AI108"/>
      <c r="AJ108"/>
    </row>
    <row r="109" spans="1:36" s="24" customFormat="1" x14ac:dyDescent="0.25">
      <c r="A109" s="19"/>
      <c r="B109" s="59"/>
      <c r="C109" s="59"/>
      <c r="D109" s="60"/>
      <c r="E109" s="55"/>
      <c r="F109" s="55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 t="s">
        <v>81</v>
      </c>
      <c r="V109" s="19" t="s">
        <v>166</v>
      </c>
      <c r="W109">
        <f t="shared" si="2"/>
        <v>240302</v>
      </c>
      <c r="X109" s="36">
        <f>VLOOKUP(W109,[5]Índices!$A$7:$H$89,8,0)</f>
        <v>7.5351556700000002E-2</v>
      </c>
      <c r="Y109" s="36">
        <f>VLOOKUP(W109,[5]Índices!$A$7:$M$89,13,0)</f>
        <v>0.1054921794</v>
      </c>
      <c r="Z109"/>
      <c r="AA109"/>
      <c r="AB109"/>
      <c r="AC109"/>
      <c r="AD109"/>
      <c r="AE109"/>
      <c r="AF109"/>
      <c r="AG109"/>
      <c r="AH109"/>
      <c r="AI109"/>
      <c r="AJ109"/>
    </row>
    <row r="110" spans="1:36" x14ac:dyDescent="0.25">
      <c r="A110" s="19"/>
      <c r="B110" s="59"/>
      <c r="C110" s="59"/>
      <c r="D110" s="60"/>
      <c r="E110" s="55"/>
      <c r="F110" s="55"/>
      <c r="U110" t="s">
        <v>82</v>
      </c>
      <c r="V110" s="19" t="s">
        <v>167</v>
      </c>
      <c r="W110">
        <f t="shared" si="2"/>
        <v>240303</v>
      </c>
      <c r="X110" s="36">
        <f>VLOOKUP(W110,[5]Índices!$A$7:$H$89,8,0)</f>
        <v>7.9866507000000003E-3</v>
      </c>
      <c r="Y110" s="36">
        <f>VLOOKUP(W110,[5]Índices!$A$7:$M$89,13,0)</f>
        <v>1.1181311500000001E-2</v>
      </c>
    </row>
    <row r="111" spans="1:36" x14ac:dyDescent="0.25">
      <c r="A111" s="19"/>
      <c r="B111" s="59"/>
      <c r="C111" s="59"/>
      <c r="D111" s="60"/>
      <c r="E111" s="55"/>
      <c r="F111" s="55"/>
      <c r="U111" t="s">
        <v>83</v>
      </c>
      <c r="V111" s="19" t="s">
        <v>168</v>
      </c>
      <c r="W111">
        <f t="shared" si="2"/>
        <v>240304</v>
      </c>
      <c r="X111" s="36">
        <f>VLOOKUP(W111,[5]Índices!$A$7:$H$89,8,0)</f>
        <v>2.23362267E-2</v>
      </c>
      <c r="Y111" s="36">
        <f>VLOOKUP(W111,[5]Índices!$A$7:$M$89,13,0)</f>
        <v>3.1270717900000002E-2</v>
      </c>
    </row>
    <row r="112" spans="1:36" x14ac:dyDescent="0.25">
      <c r="A112" s="19"/>
      <c r="B112" s="59"/>
      <c r="C112" s="59"/>
      <c r="D112" s="60"/>
      <c r="E112" s="55"/>
      <c r="F112" s="55"/>
    </row>
    <row r="113" spans="1:6" x14ac:dyDescent="0.25">
      <c r="A113" s="19"/>
      <c r="B113" s="60"/>
      <c r="C113" s="60"/>
      <c r="D113" s="60"/>
      <c r="E113" s="55"/>
      <c r="F113" s="55"/>
    </row>
    <row r="114" spans="1:6" x14ac:dyDescent="0.25">
      <c r="A114" s="19"/>
      <c r="B114" s="60"/>
      <c r="C114" s="60"/>
      <c r="D114" s="60"/>
      <c r="E114" s="55"/>
      <c r="F114" s="55"/>
    </row>
    <row r="115" spans="1:6" x14ac:dyDescent="0.25">
      <c r="A115" s="19"/>
      <c r="B115" s="52"/>
      <c r="C115" s="60"/>
      <c r="D115" s="60"/>
      <c r="E115" s="55"/>
      <c r="F115" s="55"/>
    </row>
    <row r="116" spans="1:6" x14ac:dyDescent="0.25">
      <c r="A116" s="19"/>
      <c r="B116" s="59"/>
      <c r="C116" s="59"/>
      <c r="D116" s="60"/>
      <c r="E116" s="68"/>
      <c r="F116" s="68"/>
    </row>
    <row r="117" spans="1:6" x14ac:dyDescent="0.25">
      <c r="B117" s="69"/>
      <c r="C117" s="67"/>
      <c r="D117" s="67"/>
      <c r="E117" s="67"/>
      <c r="F117" s="39"/>
    </row>
    <row r="118" spans="1:6" x14ac:dyDescent="0.25">
      <c r="B118" s="39"/>
      <c r="C118" s="39"/>
      <c r="D118" s="39"/>
      <c r="E118" s="39"/>
      <c r="F118" s="39"/>
    </row>
    <row r="119" spans="1:6" x14ac:dyDescent="0.25">
      <c r="B119" s="39"/>
      <c r="C119" s="39"/>
      <c r="D119" s="39"/>
      <c r="E119" s="39"/>
      <c r="F119" s="39"/>
    </row>
    <row r="120" spans="1:6" x14ac:dyDescent="0.25">
      <c r="B120" s="39"/>
      <c r="C120" s="39"/>
      <c r="D120" s="39"/>
      <c r="E120" s="39"/>
      <c r="F120" s="39"/>
    </row>
    <row r="121" spans="1:6" x14ac:dyDescent="0.25">
      <c r="B121" s="39"/>
      <c r="C121" s="39"/>
      <c r="D121" s="39"/>
      <c r="E121" s="39"/>
      <c r="F121" s="39"/>
    </row>
    <row r="122" spans="1:6" x14ac:dyDescent="0.25">
      <c r="B122" s="39"/>
      <c r="C122" s="39"/>
      <c r="D122" s="39"/>
      <c r="E122" s="39"/>
      <c r="F122" s="39"/>
    </row>
    <row r="123" spans="1:6" x14ac:dyDescent="0.25">
      <c r="B123" s="39"/>
      <c r="C123" s="39"/>
      <c r="D123" s="39"/>
      <c r="E123" s="39"/>
      <c r="F123" s="39"/>
    </row>
    <row r="124" spans="1:6" x14ac:dyDescent="0.25">
      <c r="B124" s="39"/>
      <c r="C124" s="39"/>
      <c r="D124" s="39"/>
      <c r="E124" s="39"/>
      <c r="F124" s="39"/>
    </row>
    <row r="125" spans="1:6" x14ac:dyDescent="0.25">
      <c r="B125" s="39"/>
      <c r="C125" s="39"/>
      <c r="D125" s="39"/>
      <c r="E125" s="39"/>
      <c r="F125" s="39"/>
    </row>
    <row r="126" spans="1:6" x14ac:dyDescent="0.25">
      <c r="B126" s="39"/>
      <c r="C126" s="39"/>
      <c r="D126" s="39"/>
      <c r="E126" s="39"/>
      <c r="F126" s="39"/>
    </row>
    <row r="127" spans="1:6" x14ac:dyDescent="0.25">
      <c r="B127" s="39"/>
      <c r="C127" s="39"/>
      <c r="D127" s="39"/>
      <c r="E127" s="39"/>
      <c r="F127" s="39"/>
    </row>
    <row r="128" spans="1:6" x14ac:dyDescent="0.25">
      <c r="B128" s="39"/>
      <c r="C128" s="39"/>
      <c r="D128" s="39"/>
      <c r="E128" s="39"/>
      <c r="F128" s="39"/>
    </row>
    <row r="129" spans="2:6" x14ac:dyDescent="0.25">
      <c r="B129" s="39"/>
      <c r="C129" s="39"/>
      <c r="D129" s="39"/>
      <c r="E129" s="39"/>
      <c r="F129" s="39"/>
    </row>
    <row r="130" spans="2:6" x14ac:dyDescent="0.25">
      <c r="B130" s="39"/>
      <c r="C130" s="39"/>
      <c r="D130" s="39"/>
      <c r="E130" s="39"/>
      <c r="F130" s="39"/>
    </row>
    <row r="131" spans="2:6" x14ac:dyDescent="0.25">
      <c r="B131" s="39"/>
      <c r="C131" s="39"/>
      <c r="D131" s="39"/>
      <c r="E131" s="39"/>
      <c r="F131" s="39"/>
    </row>
    <row r="132" spans="2:6" x14ac:dyDescent="0.25">
      <c r="B132" s="39"/>
      <c r="C132" s="39"/>
      <c r="D132" s="39"/>
      <c r="E132" s="39"/>
      <c r="F132" s="39"/>
    </row>
    <row r="133" spans="2:6" x14ac:dyDescent="0.25">
      <c r="B133" s="39"/>
      <c r="C133" s="39"/>
      <c r="D133" s="39"/>
      <c r="E133" s="39"/>
      <c r="F133" s="39"/>
    </row>
    <row r="134" spans="2:6" x14ac:dyDescent="0.25">
      <c r="B134" s="39"/>
      <c r="C134" s="39"/>
      <c r="D134" s="39"/>
      <c r="E134" s="39"/>
      <c r="F134" s="39"/>
    </row>
    <row r="135" spans="2:6" x14ac:dyDescent="0.25">
      <c r="B135" s="39"/>
      <c r="C135" s="39"/>
      <c r="D135" s="39"/>
      <c r="E135" s="39"/>
      <c r="F135" s="39"/>
    </row>
    <row r="136" spans="2:6" x14ac:dyDescent="0.25">
      <c r="B136" s="39"/>
      <c r="C136" s="39"/>
      <c r="D136" s="39"/>
      <c r="E136" s="39"/>
      <c r="F136" s="39"/>
    </row>
    <row r="137" spans="2:6" x14ac:dyDescent="0.25">
      <c r="B137" s="39"/>
      <c r="C137" s="39"/>
      <c r="D137" s="39"/>
      <c r="E137" s="39"/>
      <c r="F137" s="39"/>
    </row>
    <row r="138" spans="2:6" x14ac:dyDescent="0.25">
      <c r="B138" s="39"/>
      <c r="C138" s="39"/>
      <c r="D138" s="39"/>
      <c r="E138" s="39"/>
      <c r="F138" s="39"/>
    </row>
    <row r="139" spans="2:6" x14ac:dyDescent="0.25">
      <c r="B139" s="39"/>
      <c r="C139" s="39"/>
      <c r="D139" s="39"/>
      <c r="E139" s="39"/>
      <c r="F139" s="39"/>
    </row>
    <row r="140" spans="2:6" x14ac:dyDescent="0.25">
      <c r="B140" s="39"/>
      <c r="C140" s="39"/>
      <c r="D140" s="39"/>
      <c r="E140" s="39"/>
      <c r="F140" s="39"/>
    </row>
    <row r="141" spans="2:6" x14ac:dyDescent="0.25">
      <c r="B141" s="39"/>
      <c r="C141" s="39"/>
      <c r="D141" s="39"/>
      <c r="E141" s="39"/>
      <c r="F141" s="39"/>
    </row>
    <row r="142" spans="2:6" x14ac:dyDescent="0.25">
      <c r="B142" s="39"/>
      <c r="C142" s="39"/>
      <c r="D142" s="39"/>
      <c r="E142" s="39"/>
      <c r="F142" s="39"/>
    </row>
    <row r="143" spans="2:6" x14ac:dyDescent="0.25">
      <c r="B143" s="39"/>
      <c r="C143" s="39"/>
      <c r="D143" s="39"/>
      <c r="E143" s="39"/>
      <c r="F143" s="39"/>
    </row>
    <row r="144" spans="2:6" x14ac:dyDescent="0.25">
      <c r="B144" s="39"/>
      <c r="C144" s="39"/>
      <c r="D144" s="39"/>
      <c r="E144" s="39"/>
      <c r="F144" s="39"/>
    </row>
    <row r="145" spans="2:6" x14ac:dyDescent="0.25">
      <c r="B145" s="39"/>
      <c r="C145" s="39"/>
      <c r="D145" s="39"/>
      <c r="E145" s="39"/>
      <c r="F145" s="39"/>
    </row>
    <row r="146" spans="2:6" x14ac:dyDescent="0.25">
      <c r="B146" s="39"/>
      <c r="C146" s="39"/>
      <c r="D146" s="39"/>
      <c r="E146" s="39"/>
      <c r="F146" s="39"/>
    </row>
    <row r="147" spans="2:6" x14ac:dyDescent="0.25">
      <c r="B147" s="39"/>
      <c r="C147" s="39"/>
      <c r="D147" s="39"/>
      <c r="E147" s="39"/>
      <c r="F147" s="39"/>
    </row>
    <row r="148" spans="2:6" x14ac:dyDescent="0.25">
      <c r="B148" s="39"/>
      <c r="C148" s="39"/>
      <c r="D148" s="39"/>
      <c r="E148" s="39"/>
      <c r="F148" s="39"/>
    </row>
    <row r="149" spans="2:6" x14ac:dyDescent="0.25">
      <c r="B149" s="39"/>
      <c r="C149" s="39"/>
      <c r="D149" s="39"/>
      <c r="E149" s="39"/>
      <c r="F149" s="39"/>
    </row>
    <row r="150" spans="2:6" x14ac:dyDescent="0.25">
      <c r="B150" s="39"/>
      <c r="C150" s="39"/>
      <c r="D150" s="39"/>
      <c r="E150" s="39"/>
      <c r="F150" s="39"/>
    </row>
    <row r="151" spans="2:6" x14ac:dyDescent="0.25">
      <c r="B151" s="39"/>
      <c r="C151" s="39"/>
      <c r="D151" s="39"/>
      <c r="E151" s="39"/>
      <c r="F151" s="39"/>
    </row>
    <row r="152" spans="2:6" x14ac:dyDescent="0.25">
      <c r="B152" s="39"/>
      <c r="C152" s="39"/>
      <c r="D152" s="39"/>
      <c r="E152" s="39"/>
      <c r="F152" s="39"/>
    </row>
    <row r="153" spans="2:6" x14ac:dyDescent="0.25">
      <c r="B153" s="39"/>
      <c r="C153" s="39"/>
      <c r="D153" s="39"/>
      <c r="E153" s="39"/>
      <c r="F153" s="39"/>
    </row>
    <row r="154" spans="2:6" x14ac:dyDescent="0.25">
      <c r="B154" s="39"/>
      <c r="C154" s="39"/>
      <c r="D154" s="39"/>
      <c r="E154" s="39"/>
      <c r="F154" s="39"/>
    </row>
    <row r="155" spans="2:6" x14ac:dyDescent="0.25">
      <c r="B155" s="39"/>
      <c r="C155" s="39"/>
      <c r="D155" s="39"/>
      <c r="E155" s="39"/>
      <c r="F155" s="39"/>
    </row>
    <row r="156" spans="2:6" x14ac:dyDescent="0.25">
      <c r="B156" s="39"/>
      <c r="C156" s="39"/>
      <c r="D156" s="39"/>
      <c r="E156" s="39"/>
      <c r="F156" s="39"/>
    </row>
    <row r="157" spans="2:6" x14ac:dyDescent="0.25">
      <c r="B157" s="39"/>
      <c r="C157" s="39"/>
      <c r="D157" s="39"/>
      <c r="E157" s="39"/>
      <c r="F157" s="39"/>
    </row>
    <row r="158" spans="2:6" x14ac:dyDescent="0.25">
      <c r="B158" s="39"/>
      <c r="C158" s="39"/>
      <c r="D158" s="39"/>
      <c r="E158" s="39"/>
      <c r="F158" s="39"/>
    </row>
    <row r="159" spans="2:6" x14ac:dyDescent="0.25">
      <c r="B159" s="39"/>
      <c r="C159" s="39"/>
      <c r="D159" s="39"/>
      <c r="E159" s="39"/>
      <c r="F159" s="39"/>
    </row>
    <row r="160" spans="2:6" x14ac:dyDescent="0.25">
      <c r="B160" s="39"/>
      <c r="C160" s="39"/>
      <c r="D160" s="39"/>
      <c r="E160" s="39"/>
      <c r="F160" s="39"/>
    </row>
    <row r="161" spans="2:6" x14ac:dyDescent="0.25">
      <c r="B161" s="39"/>
      <c r="C161" s="39"/>
      <c r="D161" s="39"/>
      <c r="E161" s="39"/>
      <c r="F161" s="39"/>
    </row>
    <row r="162" spans="2:6" x14ac:dyDescent="0.25">
      <c r="B162" s="39"/>
      <c r="C162" s="39"/>
      <c r="D162" s="39"/>
      <c r="E162" s="39"/>
      <c r="F162" s="39"/>
    </row>
    <row r="163" spans="2:6" x14ac:dyDescent="0.25">
      <c r="B163" s="39"/>
      <c r="C163" s="39"/>
      <c r="D163" s="39"/>
      <c r="E163" s="39"/>
      <c r="F163" s="39"/>
    </row>
    <row r="164" spans="2:6" x14ac:dyDescent="0.25">
      <c r="B164" s="39"/>
      <c r="C164" s="39"/>
      <c r="D164" s="39"/>
      <c r="E164" s="39"/>
      <c r="F164" s="39"/>
    </row>
    <row r="165" spans="2:6" x14ac:dyDescent="0.25">
      <c r="B165" s="39"/>
      <c r="C165" s="39"/>
      <c r="D165" s="39"/>
      <c r="E165" s="39"/>
      <c r="F165" s="39"/>
    </row>
    <row r="166" spans="2:6" x14ac:dyDescent="0.25">
      <c r="B166" s="39"/>
      <c r="C166" s="39"/>
      <c r="D166" s="39"/>
      <c r="E166" s="39"/>
      <c r="F166" s="39"/>
    </row>
    <row r="167" spans="2:6" x14ac:dyDescent="0.25">
      <c r="B167" s="39"/>
      <c r="C167" s="39"/>
      <c r="D167" s="39"/>
      <c r="E167" s="39"/>
      <c r="F167" s="39"/>
    </row>
    <row r="168" spans="2:6" x14ac:dyDescent="0.25">
      <c r="B168" s="39"/>
      <c r="C168" s="39"/>
      <c r="D168" s="39"/>
      <c r="E168" s="39"/>
      <c r="F168" s="39"/>
    </row>
    <row r="169" spans="2:6" x14ac:dyDescent="0.25">
      <c r="B169" s="39"/>
      <c r="C169" s="39"/>
      <c r="D169" s="39"/>
      <c r="E169" s="39"/>
      <c r="F169" s="39"/>
    </row>
    <row r="170" spans="2:6" x14ac:dyDescent="0.25">
      <c r="B170" s="39"/>
      <c r="C170" s="39"/>
      <c r="D170" s="39"/>
      <c r="E170" s="39"/>
      <c r="F170" s="39"/>
    </row>
    <row r="171" spans="2:6" x14ac:dyDescent="0.25">
      <c r="B171" s="39"/>
      <c r="C171" s="39"/>
      <c r="D171" s="39"/>
      <c r="E171" s="39"/>
      <c r="F171" s="39"/>
    </row>
    <row r="172" spans="2:6" x14ac:dyDescent="0.25">
      <c r="B172" s="39"/>
      <c r="C172" s="39"/>
      <c r="D172" s="39"/>
      <c r="E172" s="39"/>
      <c r="F172" s="39"/>
    </row>
    <row r="173" spans="2:6" x14ac:dyDescent="0.25">
      <c r="B173" s="39"/>
      <c r="C173" s="39"/>
      <c r="D173" s="39"/>
      <c r="E173" s="39"/>
      <c r="F173" s="39"/>
    </row>
    <row r="174" spans="2:6" x14ac:dyDescent="0.25">
      <c r="B174" s="39"/>
      <c r="C174" s="39"/>
      <c r="D174" s="39"/>
      <c r="E174" s="39"/>
      <c r="F174" s="39"/>
    </row>
    <row r="175" spans="2:6" x14ac:dyDescent="0.25">
      <c r="B175" s="39"/>
      <c r="C175" s="39"/>
      <c r="D175" s="39"/>
      <c r="E175" s="39"/>
      <c r="F175" s="39"/>
    </row>
    <row r="176" spans="2:6" x14ac:dyDescent="0.25">
      <c r="B176" s="39"/>
      <c r="C176" s="39"/>
      <c r="D176" s="39"/>
      <c r="E176" s="39"/>
      <c r="F176" s="39"/>
    </row>
    <row r="177" spans="2:6" x14ac:dyDescent="0.25">
      <c r="B177" s="39"/>
      <c r="C177" s="39"/>
      <c r="D177" s="39"/>
      <c r="E177" s="39"/>
      <c r="F177" s="39"/>
    </row>
    <row r="178" spans="2:6" x14ac:dyDescent="0.25">
      <c r="B178" s="39"/>
      <c r="C178" s="39"/>
      <c r="D178" s="39"/>
      <c r="E178" s="39"/>
      <c r="F178" s="39"/>
    </row>
    <row r="179" spans="2:6" x14ac:dyDescent="0.25">
      <c r="B179" s="39"/>
      <c r="C179" s="39"/>
      <c r="D179" s="39"/>
      <c r="E179" s="39"/>
      <c r="F179" s="39"/>
    </row>
    <row r="180" spans="2:6" x14ac:dyDescent="0.25">
      <c r="B180" s="39"/>
      <c r="C180" s="39"/>
      <c r="D180" s="39"/>
      <c r="E180" s="39"/>
      <c r="F180" s="39"/>
    </row>
    <row r="181" spans="2:6" x14ac:dyDescent="0.25">
      <c r="B181" s="39"/>
      <c r="C181" s="39"/>
      <c r="D181" s="39"/>
      <c r="E181" s="39"/>
      <c r="F181" s="39"/>
    </row>
    <row r="182" spans="2:6" x14ac:dyDescent="0.25">
      <c r="B182" s="39"/>
      <c r="C182" s="39"/>
      <c r="D182" s="39"/>
      <c r="E182" s="39"/>
      <c r="F182" s="39"/>
    </row>
    <row r="183" spans="2:6" x14ac:dyDescent="0.25">
      <c r="B183" s="39"/>
      <c r="C183" s="39"/>
      <c r="D183" s="39"/>
      <c r="E183" s="39"/>
      <c r="F183" s="39"/>
    </row>
    <row r="184" spans="2:6" x14ac:dyDescent="0.25">
      <c r="B184" s="39"/>
      <c r="C184" s="39"/>
      <c r="D184" s="39"/>
      <c r="E184" s="39"/>
      <c r="F184" s="39"/>
    </row>
    <row r="185" spans="2:6" x14ac:dyDescent="0.25">
      <c r="B185" s="39"/>
      <c r="C185" s="39"/>
      <c r="D185" s="39"/>
      <c r="E185" s="39"/>
      <c r="F185" s="39"/>
    </row>
    <row r="186" spans="2:6" x14ac:dyDescent="0.25">
      <c r="B186" s="39"/>
      <c r="C186" s="39"/>
      <c r="D186" s="39"/>
      <c r="E186" s="39"/>
      <c r="F186" s="39"/>
    </row>
    <row r="187" spans="2:6" x14ac:dyDescent="0.25">
      <c r="B187" s="39"/>
      <c r="C187" s="39"/>
      <c r="D187" s="39"/>
      <c r="E187" s="39"/>
      <c r="F187" s="39"/>
    </row>
    <row r="188" spans="2:6" x14ac:dyDescent="0.25">
      <c r="B188" s="39"/>
      <c r="C188" s="39"/>
      <c r="D188" s="39"/>
      <c r="E188" s="39"/>
      <c r="F188" s="39"/>
    </row>
    <row r="189" spans="2:6" x14ac:dyDescent="0.25">
      <c r="B189" s="39"/>
      <c r="C189" s="39"/>
      <c r="D189" s="39"/>
      <c r="E189" s="39"/>
      <c r="F189" s="39"/>
    </row>
    <row r="190" spans="2:6" x14ac:dyDescent="0.25">
      <c r="B190" s="39"/>
      <c r="C190" s="39"/>
      <c r="D190" s="39"/>
      <c r="E190" s="39"/>
      <c r="F190" s="39"/>
    </row>
    <row r="191" spans="2:6" x14ac:dyDescent="0.25">
      <c r="B191" s="39"/>
      <c r="C191" s="39"/>
      <c r="D191" s="39"/>
      <c r="E191" s="39"/>
      <c r="F191" s="39"/>
    </row>
    <row r="192" spans="2:6" x14ac:dyDescent="0.25">
      <c r="B192" s="39"/>
      <c r="C192" s="39"/>
      <c r="D192" s="39"/>
      <c r="E192" s="39"/>
      <c r="F192" s="39"/>
    </row>
    <row r="193" spans="2:6" x14ac:dyDescent="0.25">
      <c r="B193" s="39"/>
      <c r="C193" s="39"/>
      <c r="D193" s="39"/>
      <c r="E193" s="39"/>
      <c r="F193" s="39"/>
    </row>
    <row r="194" spans="2:6" x14ac:dyDescent="0.25">
      <c r="B194" s="39"/>
      <c r="C194" s="39"/>
      <c r="D194" s="39"/>
      <c r="E194" s="39"/>
      <c r="F194" s="39"/>
    </row>
    <row r="195" spans="2:6" x14ac:dyDescent="0.25">
      <c r="B195" s="39"/>
      <c r="C195" s="39"/>
      <c r="D195" s="39"/>
      <c r="E195" s="39"/>
      <c r="F195" s="39"/>
    </row>
    <row r="196" spans="2:6" x14ac:dyDescent="0.25">
      <c r="B196" s="39"/>
      <c r="C196" s="39"/>
      <c r="D196" s="39"/>
      <c r="E196" s="39"/>
      <c r="F196" s="39"/>
    </row>
    <row r="197" spans="2:6" x14ac:dyDescent="0.25">
      <c r="B197" s="39"/>
      <c r="C197" s="39"/>
      <c r="D197" s="39"/>
      <c r="E197" s="39"/>
      <c r="F197" s="39"/>
    </row>
    <row r="198" spans="2:6" x14ac:dyDescent="0.25">
      <c r="B198" s="39"/>
      <c r="C198" s="39"/>
      <c r="D198" s="39"/>
      <c r="E198" s="39"/>
      <c r="F198" s="39"/>
    </row>
    <row r="199" spans="2:6" x14ac:dyDescent="0.25">
      <c r="B199" s="39"/>
      <c r="C199" s="39"/>
      <c r="D199" s="39"/>
      <c r="E199" s="39"/>
      <c r="F199" s="39"/>
    </row>
    <row r="200" spans="2:6" x14ac:dyDescent="0.25">
      <c r="B200" s="39"/>
      <c r="C200" s="39"/>
      <c r="D200" s="39"/>
      <c r="E200" s="39"/>
      <c r="F200" s="39"/>
    </row>
    <row r="201" spans="2:6" x14ac:dyDescent="0.25">
      <c r="B201" s="39"/>
      <c r="C201" s="39"/>
      <c r="D201" s="39"/>
      <c r="E201" s="39"/>
      <c r="F201" s="39"/>
    </row>
    <row r="202" spans="2:6" x14ac:dyDescent="0.25">
      <c r="B202" s="39"/>
      <c r="C202" s="39"/>
      <c r="D202" s="39"/>
      <c r="E202" s="39"/>
      <c r="F202" s="39"/>
    </row>
    <row r="203" spans="2:6" x14ac:dyDescent="0.25">
      <c r="B203" s="39"/>
      <c r="C203" s="39"/>
      <c r="D203" s="39"/>
      <c r="E203" s="39"/>
      <c r="F203" s="39"/>
    </row>
    <row r="204" spans="2:6" x14ac:dyDescent="0.25">
      <c r="B204" s="39"/>
      <c r="C204" s="39"/>
      <c r="D204" s="39"/>
      <c r="E204" s="39"/>
      <c r="F204" s="39"/>
    </row>
    <row r="205" spans="2:6" x14ac:dyDescent="0.25">
      <c r="B205" s="39"/>
      <c r="C205" s="39"/>
      <c r="D205" s="39"/>
      <c r="E205" s="39"/>
      <c r="F205" s="39"/>
    </row>
    <row r="206" spans="2:6" x14ac:dyDescent="0.25">
      <c r="B206" s="39"/>
      <c r="C206" s="39"/>
      <c r="D206" s="39"/>
      <c r="E206" s="39"/>
      <c r="F206" s="39"/>
    </row>
    <row r="207" spans="2:6" x14ac:dyDescent="0.25">
      <c r="B207" s="39"/>
      <c r="C207" s="39"/>
      <c r="D207" s="39"/>
      <c r="E207" s="39"/>
      <c r="F207" s="39"/>
    </row>
    <row r="208" spans="2:6" x14ac:dyDescent="0.25">
      <c r="B208" s="39"/>
      <c r="C208" s="39"/>
      <c r="D208" s="39"/>
      <c r="E208" s="39"/>
      <c r="F208" s="39"/>
    </row>
    <row r="209" spans="2:6" x14ac:dyDescent="0.25">
      <c r="B209" s="39"/>
      <c r="C209" s="39"/>
      <c r="D209" s="39"/>
      <c r="E209" s="39"/>
      <c r="F209" s="39"/>
    </row>
    <row r="210" spans="2:6" x14ac:dyDescent="0.25">
      <c r="B210" s="39"/>
      <c r="C210" s="39"/>
      <c r="D210" s="39"/>
      <c r="E210" s="39"/>
      <c r="F210" s="39"/>
    </row>
    <row r="211" spans="2:6" x14ac:dyDescent="0.25">
      <c r="B211" s="39"/>
      <c r="C211" s="39"/>
      <c r="D211" s="39"/>
      <c r="E211" s="39"/>
      <c r="F211" s="39"/>
    </row>
    <row r="212" spans="2:6" x14ac:dyDescent="0.25">
      <c r="B212" s="39"/>
      <c r="C212" s="39"/>
      <c r="D212" s="39"/>
      <c r="E212" s="39"/>
      <c r="F212" s="39"/>
    </row>
    <row r="213" spans="2:6" x14ac:dyDescent="0.25">
      <c r="B213" s="39"/>
      <c r="C213" s="39"/>
      <c r="D213" s="39"/>
      <c r="E213" s="39"/>
      <c r="F213" s="39"/>
    </row>
    <row r="214" spans="2:6" x14ac:dyDescent="0.25">
      <c r="B214" s="39"/>
      <c r="C214" s="39"/>
      <c r="D214" s="39"/>
      <c r="E214" s="39"/>
      <c r="F214" s="39"/>
    </row>
    <row r="215" spans="2:6" x14ac:dyDescent="0.25">
      <c r="B215" s="39"/>
      <c r="C215" s="39"/>
      <c r="D215" s="39"/>
      <c r="E215" s="39"/>
      <c r="F215" s="39"/>
    </row>
    <row r="216" spans="2:6" x14ac:dyDescent="0.25">
      <c r="B216" s="39"/>
      <c r="C216" s="39"/>
      <c r="D216" s="39"/>
      <c r="E216" s="39"/>
      <c r="F216" s="39"/>
    </row>
    <row r="217" spans="2:6" x14ac:dyDescent="0.25">
      <c r="B217" s="39"/>
      <c r="C217" s="39"/>
      <c r="D217" s="39"/>
      <c r="E217" s="39"/>
      <c r="F217" s="39"/>
    </row>
    <row r="218" spans="2:6" x14ac:dyDescent="0.25">
      <c r="B218" s="39"/>
      <c r="C218" s="39"/>
      <c r="D218" s="39"/>
      <c r="E218" s="39"/>
      <c r="F218" s="39"/>
    </row>
    <row r="219" spans="2:6" x14ac:dyDescent="0.25">
      <c r="B219" s="39"/>
      <c r="C219" s="39"/>
      <c r="D219" s="39"/>
      <c r="E219" s="39"/>
      <c r="F219" s="39"/>
    </row>
    <row r="220" spans="2:6" x14ac:dyDescent="0.25">
      <c r="B220" s="39"/>
      <c r="C220" s="39"/>
      <c r="D220" s="39"/>
      <c r="E220" s="39"/>
      <c r="F220" s="39"/>
    </row>
    <row r="221" spans="2:6" x14ac:dyDescent="0.25">
      <c r="B221" s="39"/>
      <c r="C221" s="39"/>
      <c r="D221" s="39"/>
      <c r="E221" s="39"/>
      <c r="F221" s="39"/>
    </row>
    <row r="222" spans="2:6" x14ac:dyDescent="0.25">
      <c r="B222" s="39"/>
      <c r="C222" s="39"/>
      <c r="D222" s="39"/>
      <c r="E222" s="39"/>
      <c r="F222" s="39"/>
    </row>
    <row r="223" spans="2:6" x14ac:dyDescent="0.25">
      <c r="B223" s="39"/>
      <c r="C223" s="39"/>
      <c r="D223" s="39"/>
      <c r="E223" s="39"/>
      <c r="F223" s="39"/>
    </row>
    <row r="224" spans="2:6" x14ac:dyDescent="0.25">
      <c r="B224" s="39"/>
      <c r="C224" s="39"/>
      <c r="D224" s="39"/>
      <c r="E224" s="39"/>
      <c r="F224" s="39"/>
    </row>
    <row r="225" spans="2:6" x14ac:dyDescent="0.25">
      <c r="B225" s="39"/>
      <c r="C225" s="39"/>
      <c r="D225" s="39"/>
      <c r="E225" s="39"/>
      <c r="F225" s="39"/>
    </row>
    <row r="226" spans="2:6" x14ac:dyDescent="0.25">
      <c r="B226" s="39"/>
      <c r="C226" s="39"/>
      <c r="D226" s="39"/>
      <c r="E226" s="39"/>
      <c r="F226" s="39"/>
    </row>
    <row r="227" spans="2:6" x14ac:dyDescent="0.25">
      <c r="B227" s="39"/>
      <c r="C227" s="39"/>
      <c r="D227" s="39"/>
      <c r="E227" s="39"/>
      <c r="F227" s="39"/>
    </row>
    <row r="228" spans="2:6" x14ac:dyDescent="0.25">
      <c r="B228" s="39"/>
      <c r="C228" s="39"/>
      <c r="D228" s="39"/>
      <c r="E228" s="39"/>
      <c r="F228" s="39"/>
    </row>
    <row r="229" spans="2:6" x14ac:dyDescent="0.25">
      <c r="B229" s="39"/>
      <c r="C229" s="39"/>
      <c r="D229" s="39"/>
      <c r="E229" s="39"/>
      <c r="F229" s="39"/>
    </row>
    <row r="230" spans="2:6" x14ac:dyDescent="0.25">
      <c r="B230" s="39"/>
      <c r="C230" s="39"/>
      <c r="D230" s="39"/>
      <c r="E230" s="39"/>
      <c r="F230" s="39"/>
    </row>
    <row r="231" spans="2:6" x14ac:dyDescent="0.25">
      <c r="B231" s="39"/>
      <c r="C231" s="39"/>
      <c r="D231" s="39"/>
      <c r="E231" s="39"/>
      <c r="F231" s="39"/>
    </row>
    <row r="232" spans="2:6" x14ac:dyDescent="0.25">
      <c r="B232" s="39"/>
      <c r="C232" s="39"/>
      <c r="D232" s="39"/>
      <c r="E232" s="39"/>
      <c r="F232" s="39"/>
    </row>
    <row r="233" spans="2:6" x14ac:dyDescent="0.25">
      <c r="B233" s="39"/>
      <c r="C233" s="39"/>
      <c r="D233" s="39"/>
      <c r="E233" s="39"/>
      <c r="F233" s="39"/>
    </row>
    <row r="234" spans="2:6" x14ac:dyDescent="0.25">
      <c r="B234" s="39"/>
      <c r="C234" s="39"/>
      <c r="D234" s="39"/>
      <c r="E234" s="39"/>
      <c r="F234" s="39"/>
    </row>
    <row r="235" spans="2:6" x14ac:dyDescent="0.25">
      <c r="B235" s="39"/>
      <c r="C235" s="39"/>
      <c r="D235" s="39"/>
      <c r="E235" s="39"/>
      <c r="F235" s="39"/>
    </row>
    <row r="236" spans="2:6" x14ac:dyDescent="0.25">
      <c r="B236" s="39"/>
      <c r="C236" s="39"/>
      <c r="D236" s="39"/>
      <c r="E236" s="39"/>
      <c r="F236" s="39"/>
    </row>
    <row r="237" spans="2:6" x14ac:dyDescent="0.25">
      <c r="B237" s="39"/>
      <c r="C237" s="39"/>
      <c r="D237" s="39"/>
      <c r="E237" s="39"/>
      <c r="F237" s="39"/>
    </row>
    <row r="238" spans="2:6" x14ac:dyDescent="0.25">
      <c r="B238" s="39"/>
      <c r="C238" s="39"/>
      <c r="D238" s="39"/>
      <c r="E238" s="39"/>
      <c r="F238" s="39"/>
    </row>
  </sheetData>
  <mergeCells count="3">
    <mergeCell ref="B8:D9"/>
    <mergeCell ref="E8:E9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1</vt:lpstr>
      <vt:lpstr>Hoja1</vt:lpstr>
      <vt:lpstr>'Anexo 1'!Área_de_impresión</vt:lpstr>
      <vt:lpstr>'Anexo 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Morales Castillo, Susana</dc:creator>
  <cp:lastModifiedBy>Oropeza Rosales, Hugo</cp:lastModifiedBy>
  <cp:lastPrinted>2020-02-11T19:51:21Z</cp:lastPrinted>
  <dcterms:created xsi:type="dcterms:W3CDTF">2015-03-05T19:55:49Z</dcterms:created>
  <dcterms:modified xsi:type="dcterms:W3CDTF">2020-02-11T20:10:32Z</dcterms:modified>
</cp:coreProperties>
</file>