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CAJASM\Downloads\"/>
    </mc:Choice>
  </mc:AlternateContent>
  <xr:revisionPtr revIDLastSave="0" documentId="13_ncr:1_{6C36E340-A6F8-461A-A977-2A17B844E5C8}" xr6:coauthVersionLast="47" xr6:coauthVersionMax="47" xr10:uidLastSave="{00000000-0000-0000-0000-000000000000}"/>
  <bookViews>
    <workbookView xWindow="-120" yWindow="-120" windowWidth="21840" windowHeight="13020" xr2:uid="{C1DFD56F-586C-47EC-BA71-29FB976630ED}"/>
  </bookViews>
  <sheets>
    <sheet name="FICHA DE INSCRIPCION CAS -2023" sheetId="1" r:id="rId1"/>
    <sheet name="DATOS" sheetId="2" r:id="rId2"/>
  </sheets>
  <externalReferences>
    <externalReference r:id="rId3"/>
  </externalReferences>
  <definedNames>
    <definedName name="SUELDOS">DATOS!$B$6:$F$109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1" l="1"/>
  <c r="A11" i="1"/>
  <c r="J155" i="1" l="1"/>
  <c r="P119" i="1"/>
  <c r="O119" i="1"/>
  <c r="N119" i="1"/>
  <c r="P115" i="1"/>
  <c r="O115" i="1"/>
  <c r="N115" i="1"/>
  <c r="P111" i="1"/>
  <c r="O111" i="1"/>
  <c r="N111" i="1"/>
  <c r="P107" i="1"/>
  <c r="O107" i="1"/>
  <c r="N107" i="1"/>
  <c r="P103" i="1"/>
  <c r="P122" i="1" s="1"/>
  <c r="O103" i="1"/>
  <c r="N103" i="1"/>
  <c r="P97" i="1"/>
  <c r="O97" i="1"/>
  <c r="N97" i="1"/>
  <c r="P96" i="1"/>
  <c r="O96" i="1"/>
  <c r="N96" i="1"/>
  <c r="P95" i="1"/>
  <c r="O95" i="1"/>
  <c r="N95" i="1"/>
  <c r="P94" i="1"/>
  <c r="O94" i="1"/>
  <c r="N94" i="1"/>
  <c r="P93" i="1"/>
  <c r="O93" i="1"/>
  <c r="N93" i="1"/>
  <c r="P92" i="1"/>
  <c r="O92" i="1"/>
  <c r="N92" i="1"/>
  <c r="P91" i="1"/>
  <c r="O91" i="1"/>
  <c r="N91" i="1"/>
  <c r="P90" i="1"/>
  <c r="O90" i="1"/>
  <c r="N90" i="1"/>
  <c r="P89" i="1"/>
  <c r="O89" i="1"/>
  <c r="N89" i="1"/>
  <c r="P88" i="1"/>
  <c r="O88" i="1"/>
  <c r="N88" i="1"/>
  <c r="O65" i="1"/>
  <c r="F64" i="1"/>
  <c r="F63" i="1"/>
  <c r="F62" i="1"/>
  <c r="F61" i="1"/>
  <c r="F60" i="1"/>
  <c r="F59" i="1"/>
  <c r="F58" i="1"/>
  <c r="F57" i="1"/>
  <c r="F56" i="1"/>
  <c r="F55" i="1"/>
  <c r="P50" i="1"/>
  <c r="N50" i="1"/>
  <c r="L50" i="1"/>
  <c r="I50" i="1"/>
  <c r="F50" i="1"/>
  <c r="E50" i="1"/>
  <c r="D50" i="1"/>
  <c r="E49" i="1"/>
  <c r="D49" i="1"/>
  <c r="P98" i="1" l="1"/>
  <c r="O98" i="1" s="1"/>
  <c r="H48" i="1" s="1"/>
  <c r="O122" i="1"/>
  <c r="N48" i="1" s="1"/>
  <c r="P48" i="1"/>
  <c r="J48" i="1" l="1"/>
  <c r="N122" i="1"/>
  <c r="L48" i="1" s="1"/>
  <c r="N98" i="1"/>
  <c r="F4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SGIS-02</author>
    <author>CAS II</author>
    <author>CAS II:</author>
    <author>JEREMIAS GZ</author>
  </authors>
  <commentList>
    <comment ref="D19" authorId="0" shapeId="0" xr:uid="{DF752A48-8322-4F64-B22D-A2BCF06E493D}">
      <text>
        <r>
          <rPr>
            <b/>
            <sz val="9"/>
            <color indexed="81"/>
            <rFont val="Tahoma"/>
            <family val="2"/>
          </rPr>
          <t xml:space="preserve">CAS  I:
</t>
        </r>
        <r>
          <rPr>
            <sz val="9"/>
            <color indexed="81"/>
            <rFont val="Tahoma"/>
            <family val="2"/>
          </rPr>
          <t>NÚMERO DE DÍA</t>
        </r>
      </text>
    </comment>
    <comment ref="E19" authorId="0" shapeId="0" xr:uid="{B4D86051-B161-491E-9D53-A02173DA5A08}">
      <text>
        <r>
          <rPr>
            <b/>
            <sz val="9"/>
            <color indexed="81"/>
            <rFont val="Tahoma"/>
            <family val="2"/>
          </rPr>
          <t xml:space="preserve">CAS I:
</t>
        </r>
        <r>
          <rPr>
            <sz val="9"/>
            <color indexed="81"/>
            <rFont val="Tahoma"/>
            <family val="2"/>
          </rPr>
          <t>NÚMERO DE MES</t>
        </r>
      </text>
    </comment>
    <comment ref="F19" authorId="0" shapeId="0" xr:uid="{E102FC4A-CD74-4D90-87B0-6813684D560B}">
      <text>
        <r>
          <rPr>
            <b/>
            <sz val="9"/>
            <color indexed="81"/>
            <rFont val="Tahoma"/>
            <family val="2"/>
          </rPr>
          <t xml:space="preserve">CAS I:
</t>
        </r>
        <r>
          <rPr>
            <sz val="9"/>
            <color indexed="81"/>
            <rFont val="Tahoma"/>
            <family val="2"/>
          </rPr>
          <t>NÚMERO DE AÑO</t>
        </r>
      </text>
    </comment>
    <comment ref="M23" authorId="1" shapeId="0" xr:uid="{1F753BDD-0318-4DA9-A707-499765F317FC}">
      <text>
        <r>
          <rPr>
            <b/>
            <sz val="9"/>
            <color indexed="81"/>
            <rFont val="Tahoma"/>
            <family val="2"/>
          </rPr>
          <t>CAS I:</t>
        </r>
        <r>
          <rPr>
            <sz val="9"/>
            <color indexed="81"/>
            <rFont val="Tahoma"/>
            <family val="2"/>
          </rPr>
          <t xml:space="preserve">
CÓDIGO DE CIUDAD</t>
        </r>
      </text>
    </comment>
    <comment ref="N23" authorId="1" shapeId="0" xr:uid="{37EA87DC-55DD-4B66-805C-984E037AD97B}">
      <text>
        <r>
          <rPr>
            <b/>
            <sz val="9"/>
            <color indexed="81"/>
            <rFont val="Tahoma"/>
            <family val="2"/>
          </rPr>
          <t>CAS I:</t>
        </r>
        <r>
          <rPr>
            <sz val="9"/>
            <color indexed="81"/>
            <rFont val="Tahoma"/>
            <family val="2"/>
          </rPr>
          <t xml:space="preserve">
NÚMERO DE TÉLEFONO</t>
        </r>
      </text>
    </comment>
    <comment ref="D25" authorId="1" shapeId="0" xr:uid="{7CC1676D-EAF4-4D6C-AA0D-48B489EB6F64}">
      <text>
        <r>
          <rPr>
            <b/>
            <sz val="9"/>
            <color indexed="81"/>
            <rFont val="Tahoma"/>
            <family val="2"/>
          </rPr>
          <t>CAS I:</t>
        </r>
        <r>
          <rPr>
            <sz val="9"/>
            <color indexed="81"/>
            <rFont val="Tahoma"/>
            <family val="2"/>
          </rPr>
          <t xml:space="preserve">
NÚMERO DEL CARNET RESPECTIVO</t>
        </r>
      </text>
    </comment>
    <comment ref="G25" authorId="1" shapeId="0" xr:uid="{E1B5F27E-D8F6-4E55-872A-62EE5B9F9FF8}">
      <text>
        <r>
          <rPr>
            <b/>
            <sz val="9"/>
            <color indexed="81"/>
            <rFont val="Tahoma"/>
            <family val="2"/>
          </rPr>
          <t>CAS I:</t>
        </r>
        <r>
          <rPr>
            <sz val="9"/>
            <color indexed="81"/>
            <rFont val="Tahoma"/>
            <family val="2"/>
          </rPr>
          <t xml:space="preserve">
NÚMERO DEL CARNET RESPECTIVO</t>
        </r>
      </text>
    </comment>
    <comment ref="P34" authorId="1" shapeId="0" xr:uid="{2FC8098D-547A-45F6-A0CC-DB821CC77D4D}">
      <text>
        <r>
          <rPr>
            <b/>
            <sz val="9"/>
            <color indexed="81"/>
            <rFont val="Tahoma"/>
            <family val="2"/>
          </rPr>
          <t>CAS I:</t>
        </r>
        <r>
          <rPr>
            <sz val="9"/>
            <color indexed="81"/>
            <rFont val="Tahoma"/>
            <family val="2"/>
          </rPr>
          <t xml:space="preserve">
INDICAR DIA/MES/AÑO</t>
        </r>
      </text>
    </comment>
    <comment ref="K38" authorId="2" shapeId="0" xr:uid="{9254E83C-ECC8-46E6-B524-752D0483DDF0}">
      <text>
        <r>
          <rPr>
            <b/>
            <sz val="9"/>
            <color indexed="81"/>
            <rFont val="Tahoma"/>
            <family val="2"/>
          </rPr>
          <t>CAS I:</t>
        </r>
        <r>
          <rPr>
            <sz val="9"/>
            <color indexed="81"/>
            <rFont val="Tahoma"/>
            <family val="2"/>
          </rPr>
          <t xml:space="preserve">
FECHA DE EXPEDICIÓN DEL DIPLOMA</t>
        </r>
      </text>
    </comment>
    <comment ref="E39" authorId="3" shapeId="0" xr:uid="{2D6F9127-66B3-475F-9AE9-CE17A117E83B}">
      <text>
        <r>
          <rPr>
            <b/>
            <sz val="9"/>
            <color indexed="81"/>
            <rFont val="Tahoma"/>
            <family val="2"/>
          </rPr>
          <t xml:space="preserve">CAS I:
</t>
        </r>
        <r>
          <rPr>
            <sz val="9"/>
            <color indexed="81"/>
            <rFont val="Tahoma"/>
            <family val="2"/>
          </rPr>
          <t>PERÍODO MÁXIMO ALCANZADO</t>
        </r>
      </text>
    </comment>
    <comment ref="I39" authorId="1" shapeId="0" xr:uid="{BE8333D1-1F0F-43FD-A442-73CD8230689F}">
      <text>
        <r>
          <rPr>
            <b/>
            <sz val="9"/>
            <color indexed="81"/>
            <rFont val="Tahoma"/>
            <family val="2"/>
          </rPr>
          <t>CAS I:</t>
        </r>
        <r>
          <rPr>
            <sz val="9"/>
            <color indexed="81"/>
            <rFont val="Tahoma"/>
            <family val="2"/>
          </rPr>
          <t xml:space="preserve">
AÑO DE INICIO DE LA CARRERA</t>
        </r>
      </text>
    </comment>
    <comment ref="J39" authorId="1" shapeId="0" xr:uid="{1D7F391D-0B70-4F91-9DE2-A94E593E5F94}">
      <text>
        <r>
          <rPr>
            <b/>
            <sz val="9"/>
            <color indexed="81"/>
            <rFont val="Tahoma"/>
            <family val="2"/>
          </rPr>
          <t>CAS I:</t>
        </r>
        <r>
          <rPr>
            <sz val="9"/>
            <color indexed="81"/>
            <rFont val="Tahoma"/>
            <family val="2"/>
          </rPr>
          <t xml:space="preserve">
AÑO DE CULMINACIÓN DE LA CARRERA SEGÚN CONSTANCIA DE EGRESO</t>
        </r>
      </text>
    </comment>
    <comment ref="K39" authorId="0" shapeId="0" xr:uid="{2B43F6FE-5BA0-408D-9D5A-182CA002AA1F}">
      <text>
        <r>
          <rPr>
            <b/>
            <sz val="9"/>
            <color indexed="81"/>
            <rFont val="Tahoma"/>
            <family val="2"/>
          </rPr>
          <t xml:space="preserve">CAS I:
</t>
        </r>
        <r>
          <rPr>
            <sz val="9"/>
            <color indexed="81"/>
            <rFont val="Tahoma"/>
            <family val="2"/>
          </rPr>
          <t>NÚMERO DE DÍA</t>
        </r>
      </text>
    </comment>
    <comment ref="L39" authorId="0" shapeId="0" xr:uid="{FCB75DF3-9FAC-4AE1-A2E7-3F5C795763B0}">
      <text>
        <r>
          <rPr>
            <b/>
            <sz val="9"/>
            <color indexed="81"/>
            <rFont val="Tahoma"/>
            <family val="2"/>
          </rPr>
          <t xml:space="preserve">CAS I:
</t>
        </r>
        <r>
          <rPr>
            <sz val="9"/>
            <color indexed="81"/>
            <rFont val="Tahoma"/>
            <family val="2"/>
          </rPr>
          <t>NÚMERO DE MES</t>
        </r>
      </text>
    </comment>
    <comment ref="M39" authorId="0" shapeId="0" xr:uid="{0BD7EF00-2BF4-45A2-89FC-EDF54D12591F}">
      <text>
        <r>
          <rPr>
            <b/>
            <sz val="9"/>
            <color indexed="81"/>
            <rFont val="Tahoma"/>
            <family val="2"/>
          </rPr>
          <t xml:space="preserve">CAS I:
</t>
        </r>
        <r>
          <rPr>
            <sz val="9"/>
            <color indexed="81"/>
            <rFont val="Tahoma"/>
            <family val="2"/>
          </rPr>
          <t>NÚMERO DE AÑO</t>
        </r>
      </text>
    </comment>
    <comment ref="K43" authorId="2" shapeId="0" xr:uid="{C1AA4C0F-9124-4CF9-8AE3-CACCC4D1CA19}">
      <text>
        <r>
          <rPr>
            <b/>
            <sz val="9"/>
            <color indexed="81"/>
            <rFont val="Tahoma"/>
            <family val="2"/>
          </rPr>
          <t>CAS I:</t>
        </r>
        <r>
          <rPr>
            <sz val="9"/>
            <color indexed="81"/>
            <rFont val="Tahoma"/>
            <family val="2"/>
          </rPr>
          <t xml:space="preserve">
FECHA DE EXPEDICIÓN DEL DIPLOMA</t>
        </r>
      </text>
    </comment>
    <comment ref="E44" authorId="3" shapeId="0" xr:uid="{3C58C3CB-272E-467C-9C43-3CA9E5EFD6DE}">
      <text>
        <r>
          <rPr>
            <b/>
            <sz val="9"/>
            <color indexed="81"/>
            <rFont val="Tahoma"/>
            <family val="2"/>
          </rPr>
          <t xml:space="preserve">CAS I:
</t>
        </r>
        <r>
          <rPr>
            <sz val="9"/>
            <color indexed="81"/>
            <rFont val="Tahoma"/>
            <family val="2"/>
          </rPr>
          <t>PERÍODO MÁXIMO ALCANZADO</t>
        </r>
      </text>
    </comment>
    <comment ref="I44" authorId="1" shapeId="0" xr:uid="{F50A7A23-064E-4626-BD49-201FDAB248B3}">
      <text>
        <r>
          <rPr>
            <b/>
            <sz val="9"/>
            <color indexed="81"/>
            <rFont val="Tahoma"/>
            <family val="2"/>
          </rPr>
          <t>CAS I:</t>
        </r>
        <r>
          <rPr>
            <sz val="9"/>
            <color indexed="81"/>
            <rFont val="Tahoma"/>
            <family val="2"/>
          </rPr>
          <t xml:space="preserve">
AÑO DE INICIO DE LA CARRERA</t>
        </r>
      </text>
    </comment>
    <comment ref="J44" authorId="1" shapeId="0" xr:uid="{B818D9B6-C160-4B82-9638-EAE66D63F444}">
      <text>
        <r>
          <rPr>
            <b/>
            <sz val="9"/>
            <color indexed="81"/>
            <rFont val="Tahoma"/>
            <family val="2"/>
          </rPr>
          <t>CAS I:</t>
        </r>
        <r>
          <rPr>
            <sz val="9"/>
            <color indexed="81"/>
            <rFont val="Tahoma"/>
            <family val="2"/>
          </rPr>
          <t xml:space="preserve">
AÑO DE CULMINACIÓN DE LA CARRERA SEGÚN CONSTANCIA DE EGRESO</t>
        </r>
      </text>
    </comment>
    <comment ref="K44" authorId="0" shapeId="0" xr:uid="{6EF0CDCD-CFAE-493B-AD8A-070C070C22AA}">
      <text>
        <r>
          <rPr>
            <b/>
            <sz val="9"/>
            <color indexed="81"/>
            <rFont val="Tahoma"/>
            <family val="2"/>
          </rPr>
          <t xml:space="preserve">CAS I:
</t>
        </r>
        <r>
          <rPr>
            <sz val="9"/>
            <color indexed="81"/>
            <rFont val="Tahoma"/>
            <family val="2"/>
          </rPr>
          <t>NÚMERO DE DÍA</t>
        </r>
      </text>
    </comment>
    <comment ref="L44" authorId="0" shapeId="0" xr:uid="{EDE78A9A-BD9E-466A-B906-A55370730E07}">
      <text>
        <r>
          <rPr>
            <b/>
            <sz val="9"/>
            <color indexed="81"/>
            <rFont val="Tahoma"/>
            <family val="2"/>
          </rPr>
          <t xml:space="preserve">CAS I:
</t>
        </r>
        <r>
          <rPr>
            <sz val="9"/>
            <color indexed="81"/>
            <rFont val="Tahoma"/>
            <family val="2"/>
          </rPr>
          <t>NÚMERO DE MES</t>
        </r>
      </text>
    </comment>
    <comment ref="M44" authorId="0" shapeId="0" xr:uid="{8CAFEC62-8015-4FE9-8D38-E0275944B0E7}">
      <text>
        <r>
          <rPr>
            <b/>
            <sz val="9"/>
            <color indexed="81"/>
            <rFont val="Tahoma"/>
            <family val="2"/>
          </rPr>
          <t xml:space="preserve">CAS I:
</t>
        </r>
        <r>
          <rPr>
            <sz val="9"/>
            <color indexed="81"/>
            <rFont val="Tahoma"/>
            <family val="2"/>
          </rPr>
          <t>NÚMERO DE AÑO</t>
        </r>
      </text>
    </comment>
    <comment ref="P134" authorId="3" shapeId="0" xr:uid="{E2A83852-941D-4F41-8233-76620901EC45}">
      <text>
        <r>
          <rPr>
            <b/>
            <sz val="9"/>
            <color indexed="81"/>
            <rFont val="Tahoma"/>
            <family val="2"/>
          </rPr>
          <t xml:space="preserve">CAS I:
</t>
        </r>
        <r>
          <rPr>
            <sz val="9"/>
            <color indexed="81"/>
            <rFont val="Tahoma"/>
            <family val="2"/>
          </rPr>
          <t>INDICAR AÑO INICIO - AÑO FIN, EJ. (2019-2020)</t>
        </r>
      </text>
    </comment>
  </commentList>
</comments>
</file>

<file path=xl/sharedStrings.xml><?xml version="1.0" encoding="utf-8"?>
<sst xmlns="http://schemas.openxmlformats.org/spreadsheetml/2006/main" count="417" uniqueCount="317">
  <si>
    <t>HONORABLE MUNICIPALIDAD PROVINCIAL DE PASCO</t>
  </si>
  <si>
    <t>FICHA DEL POSTULANTE</t>
  </si>
  <si>
    <t>HOJA RESUMEN Y DECLARACIÓN JURADA DE DATOS</t>
  </si>
  <si>
    <t>*Todo los campos a digitar debe ser con letra mayúscula y esta totalmente prohibido agregar o quitar campos y filas que solo perjudicará en su registro, siga todas las recomendaciones.</t>
  </si>
  <si>
    <t>I. DATOS DE POSTULACIÓN:</t>
  </si>
  <si>
    <t>CÓDIGO DE PLAZA:</t>
  </si>
  <si>
    <t>NOMBRE DEL PUESTO AL QUE POSTULA:</t>
  </si>
  <si>
    <t>NOMBRE DE LA UNIDAD ORGÁNICA:</t>
  </si>
  <si>
    <t>DENOMINACIÓN DEL ÓRGANO:</t>
  </si>
  <si>
    <t>SELECCIONE EL MEDIO POR LO QUE SE INFORMO DE LA CONVOCATORIA:</t>
  </si>
  <si>
    <t>ESPECIFIQUE:</t>
  </si>
  <si>
    <t>*Digite correctamente su número telefónico, domicilio y dirección de correo electrónico, pues en caso de requerirse, la entidad utilizará tales medios para comunicarse con usted.</t>
  </si>
  <si>
    <t>II. DATOS PERSONALES:</t>
  </si>
  <si>
    <t>TIPO DOCUMENTO:</t>
  </si>
  <si>
    <t>NÚMERO:</t>
  </si>
  <si>
    <t>APELLIDOS COMPLETOS:</t>
  </si>
  <si>
    <t>NOMBRES COMPLETOS:</t>
  </si>
  <si>
    <t>NACIONALIDAD:</t>
  </si>
  <si>
    <t>FECHA DE NACIMIENTO:</t>
  </si>
  <si>
    <t>LUGAR DE NACIMIENTO (DEPARTAMENTO, PROVINCIA Y DISTRITO):</t>
  </si>
  <si>
    <t>ESTADO CIVIL:</t>
  </si>
  <si>
    <t>DIRECCIÓN DE DOMICILIO</t>
  </si>
  <si>
    <t>REFERENCIA DE DOMICILIO</t>
  </si>
  <si>
    <t>DEPARTAMENTO:</t>
  </si>
  <si>
    <t>PROVINCIA:</t>
  </si>
  <si>
    <t>DISTRITO:</t>
  </si>
  <si>
    <t>N° TÉLEFONO FIJO</t>
  </si>
  <si>
    <t>N° CELULAR</t>
  </si>
  <si>
    <t>SEXO:</t>
  </si>
  <si>
    <t>LICENCIADO FF. AA.</t>
  </si>
  <si>
    <t>CARNET DE CONADIS:</t>
  </si>
  <si>
    <t>DIRECCIÓN DE CORREO ELECTRÓNICO:</t>
  </si>
  <si>
    <t>NOMBRE DEL COLEGIO PROFESIONAL:</t>
  </si>
  <si>
    <t>N° REGISTRO:</t>
  </si>
  <si>
    <t>ESTADO:</t>
  </si>
  <si>
    <t>MOTIVO DE INHABILITACIÓN:</t>
  </si>
  <si>
    <t>*Rellenar los todos campos con la información respectiva a su formación academica siendo mínimo los campos de educación básica para los casos donde se requiere secundaria completa y los campos de educación superior para los casos donde que requiere alguna carrera profesional. Solo dejar los espacios en blanco si es que usted no cuenta con tal formación.</t>
  </si>
  <si>
    <t>III. FORMACIÓN ACADÉMICA:</t>
  </si>
  <si>
    <t>ESTUDIOS DE EDUCACIÓN BÁSICA:</t>
  </si>
  <si>
    <t>NOMBRE DE LA INSTITUCIÓN EDUCATIVA SECUNDARIA</t>
  </si>
  <si>
    <t>AÑO INICIAL:</t>
  </si>
  <si>
    <t>AÑO FINAL:</t>
  </si>
  <si>
    <t>SITUACIÓN:</t>
  </si>
  <si>
    <t>SI ES EGRESADO, BACHILLER O TITULADO ES INDISPENSABLE INDICAR LA FECHA DE SU CONSTANCIA DE EGRESO:</t>
  </si>
  <si>
    <t>ESTUDIOS DE EDUCACIÓN SUPERIOR:</t>
  </si>
  <si>
    <t>FORMACIÓN ACADÉMICA:</t>
  </si>
  <si>
    <t>NOMBRE DE LA CARRERA, PROFESIÓN O MENCIÓN DE LA ESPECIALIDAD:</t>
  </si>
  <si>
    <t>NOMBRE DEL CENTRO DE ESTUDIOS DE LA UNIVERSIDAD O INSTITUTO SUPERIOR:</t>
  </si>
  <si>
    <t>NIVEL MAX. ALCANZADO:</t>
  </si>
  <si>
    <t>PERIODO N°:</t>
  </si>
  <si>
    <t>TIPO PERIODO:</t>
  </si>
  <si>
    <t>INICIO:</t>
  </si>
  <si>
    <t>FIN:</t>
  </si>
  <si>
    <t>FECHA EXPEDICIÓN:</t>
  </si>
  <si>
    <t>N° DIPLOMA:</t>
  </si>
  <si>
    <t>N° DE FOLIO</t>
  </si>
  <si>
    <t>ESTUDIOS DE EDUCACIÓN DE POST GRADO:</t>
  </si>
  <si>
    <t>RESUMEN DE GENERAL</t>
  </si>
  <si>
    <t>CAPACITACIONES Y CURSOS</t>
  </si>
  <si>
    <t>EXPERIENCIA LABORAL GENERAL</t>
  </si>
  <si>
    <t>EXPERIENCIA LABORAL ESPECÍFICA</t>
  </si>
  <si>
    <t>TIPO PROGRAMA:</t>
  </si>
  <si>
    <t>CANT:</t>
  </si>
  <si>
    <t>T.HRS:</t>
  </si>
  <si>
    <t>CURSO:</t>
  </si>
  <si>
    <t>CARNET FF. AA.</t>
  </si>
  <si>
    <t>CARNET CONADIS</t>
  </si>
  <si>
    <t>ESPECIFICA EN EL SECTOR PÚBLICO</t>
  </si>
  <si>
    <t>ESPECIALIZACIÓN:</t>
  </si>
  <si>
    <t>IV. CAPACITACIONES, CURSOS, DIPLOMADOS Y/O PROGRAMAS DE ESPECIALIZACIÓN:</t>
  </si>
  <si>
    <t>N°</t>
  </si>
  <si>
    <t>NOMBRE DEL PROGRAMA DE CAPACITACIÓN</t>
  </si>
  <si>
    <t>CURSO O ESPECIALIZACIÓN</t>
  </si>
  <si>
    <t>INSTITUCIÓN O CENTRO DE ESTUDIOS</t>
  </si>
  <si>
    <t>FECHA DEL DOCUMENTO:</t>
  </si>
  <si>
    <t>N° DE HORAS LECTIVAS:</t>
  </si>
  <si>
    <t>N° DE FOLIO:</t>
  </si>
  <si>
    <t>TOTAL DE HORAS LECTIVAS:</t>
  </si>
  <si>
    <t>*Se recomienda en la mayoría de casos considerar el dominio de ofimática respecto al procesador de textos (Word), hojas de calculo (Excel) y presentación de dispositivas (Power Point); en caso el perfil solicite el dominio de otro programa considerarlo primero.  Se puede omitir si el perfil solo requiera el nivel de secundaria completa.</t>
  </si>
  <si>
    <t>V. DOMINIO DE OFIMÁTICA Y OTROS PROGRAMAS:</t>
  </si>
  <si>
    <t>PROGRAMA</t>
  </si>
  <si>
    <t>CENTRO DE ESTUDIOS DE CAPACITACIÓN</t>
  </si>
  <si>
    <t>NIVEL ALCANZADO</t>
  </si>
  <si>
    <t>*Considerar rellenar estos campos si tiene algún dominio sobre cualquiera de los idiomas nativos o extranjeros, pero si es obligatorio cuando el perfil del puesto lo solicite.</t>
  </si>
  <si>
    <t>VI. DOMINIO DE IDIOMA NATIVO O EXTRANJERO:</t>
  </si>
  <si>
    <t>IDIOMA</t>
  </si>
  <si>
    <t>VII. OTROS DOCUMENTOS EXIGIDOS PARA EL PUESTO:</t>
  </si>
  <si>
    <t>NOMBRE DEL DOCUMENTO</t>
  </si>
  <si>
    <t>N° DE FOLIOS</t>
  </si>
  <si>
    <t>Para aquellos puestos donde se requiere formación técnica o universitaria, el tiempo de experiencia general o especifica se considerará desde el momento de egreso de la formación correspondiente, lo que incluye también las prácticas profesionales. Para los casos donde se requiere secundaria completa, se considerara cualquier experiencia laboral.</t>
  </si>
  <si>
    <t>VIII. EXPERIENCIA LABORAL GENERAL:</t>
  </si>
  <si>
    <t>ENTIDAD O EMPRESA DONDE LABORÓ:</t>
  </si>
  <si>
    <t>PUESTO OCUPADO</t>
  </si>
  <si>
    <t>TIPO SECTOR</t>
  </si>
  <si>
    <t>FECHA INICIO
DIA/MES/AÑO:</t>
  </si>
  <si>
    <t>FECHA FIN
DIA/MES/AÑO:</t>
  </si>
  <si>
    <t>TIEMPO TOTAL
AÑOS / MESES / DÍAS</t>
  </si>
  <si>
    <t>TOTAL EXPERIENCIA:</t>
  </si>
  <si>
    <t>Es indispensable que todos los campos sean digitado con la información correspondiente a cada experiencia especifica que haya desempeñado.</t>
  </si>
  <si>
    <t>IX. EXPERIENCIA LABORAL ESPECIFICA:</t>
  </si>
  <si>
    <t>PUESTO OCUPADO:</t>
  </si>
  <si>
    <t>TIPO SECTOR:</t>
  </si>
  <si>
    <t>TIEMPO TOTAL
AÑOS/MESES/DÍAS:</t>
  </si>
  <si>
    <t>SUELDO:</t>
  </si>
  <si>
    <t>N° DE PERSONAS A CARGO:</t>
  </si>
  <si>
    <t>MOTIVO DE CESE:</t>
  </si>
  <si>
    <t>DECRIBA LAS FUNCIONES REALIZADAS:</t>
  </si>
  <si>
    <t>X. REFERENCIAS LABORALES:</t>
  </si>
  <si>
    <t>NOMBRE DE LA ENTIDAD O EMPRESA</t>
  </si>
  <si>
    <t>NOMBRE COMPLETO DEL JEFE INMEDIATO</t>
  </si>
  <si>
    <t>PUESTO DEL JEFE INMEDIATO</t>
  </si>
  <si>
    <t>NÚMERO DE CONTACTO</t>
  </si>
  <si>
    <t>XI. OTROS DATOS:</t>
  </si>
  <si>
    <t>¿ES USTED LICENCIADO DE LAS FUERZAS ARMADAS Y CUENTA CON EL CARNET DE LICENCIATURA?</t>
  </si>
  <si>
    <t>RESPUESTA:</t>
  </si>
  <si>
    <t>¿ES USTED UNA PERSONA CON DISCAPACIDAD Y CUENTA CON SU CARNET DE CONADIS?</t>
  </si>
  <si>
    <t>¿HA TRABAJADO ANTERIORMENTE EN LA MUNICIPALIDAD PROVINCIAL DE PASCO?</t>
  </si>
  <si>
    <t>OFICINA:</t>
  </si>
  <si>
    <t>PERIODO:</t>
  </si>
  <si>
    <t>¿ES USTED PENSIONISTA DE LAS FUERZAS ARMADAS O POLICIA NACIONAL DEL PERÚ?</t>
  </si>
  <si>
    <t>¿TIENE IMPEDIMENTO PARA CONTRATAR CON LAS INSTITUCIONES DEL ESTADO?</t>
  </si>
  <si>
    <t>¿SE ENCUENTRA EN EL REGISTRO DE DEUDOR ALIMENTARIO MOROSO - REDAM?</t>
  </si>
  <si>
    <t>¿REGISTRA ANTECEDENTES POLICIALES?</t>
  </si>
  <si>
    <t>¿REGISTRA ANTECEDENTES PENALES?</t>
  </si>
  <si>
    <t>¿REGISTRA ANTECEDENTES JUDICIALES?</t>
  </si>
  <si>
    <t>¿TIENE FAMILIARES TRABAJANDO ACTUALMENTE EN LA MUNICIPALIDAD PROVINCIAL DE PASCO?
DE SER SI SU RESPUESTA DETALLE LOS DATOS EN EL SIGUIENTE RECUADRO:</t>
  </si>
  <si>
    <t>NOMBRES COMPLETOS</t>
  </si>
  <si>
    <t>UNIDAD ORGANICA DONDE LABORA</t>
  </si>
  <si>
    <t>PARENTESCO</t>
  </si>
  <si>
    <t>Declaro que la información y documentos proporcionados son veraces y exactos y autorizo su investigación. En caso de detectarse que se ha omitido, ocultado o consignado información falsa me someto a las acciones administrativas y  judiciales que correspondan.</t>
  </si>
  <si>
    <t xml:space="preserve">Cerro de Pasco, </t>
  </si>
  <si>
    <t>________________________________</t>
  </si>
  <si>
    <t>DNI N°:</t>
  </si>
  <si>
    <r>
      <t xml:space="preserve">*SE CONSIDERARÁ DE MANERA AUTOMÁTICA COMO:
</t>
    </r>
    <r>
      <rPr>
        <b/>
        <i/>
        <sz val="8"/>
        <color theme="1"/>
        <rFont val="Arial Narrow"/>
        <family val="2"/>
      </rPr>
      <t>Cursos:</t>
    </r>
    <r>
      <rPr>
        <i/>
        <sz val="8"/>
        <color theme="1"/>
        <rFont val="Arial Narrow"/>
        <family val="2"/>
      </rPr>
      <t xml:space="preserve"> Se considerará como tal las siguientes modalidades de capacitación:</t>
    </r>
    <r>
      <rPr>
        <b/>
        <i/>
        <sz val="8"/>
        <color theme="1"/>
        <rFont val="Arial Narrow"/>
        <family val="2"/>
      </rPr>
      <t xml:space="preserve"> cursos, talleres, seminarios, conferencia,</t>
    </r>
    <r>
      <rPr>
        <i/>
        <sz val="8"/>
        <color theme="1"/>
        <rFont val="Arial Narrow"/>
        <family val="2"/>
      </rPr>
      <t xml:space="preserve"> etc.; que sean materias específicas relacionadas a las funciones principales y misión del puesto no menor de 12 horas cada uno y con un mínimo de </t>
    </r>
    <r>
      <rPr>
        <b/>
        <i/>
        <sz val="8"/>
        <color theme="1"/>
        <rFont val="Arial Narrow"/>
        <family val="2"/>
      </rPr>
      <t xml:space="preserve">horas de capacitación </t>
    </r>
    <r>
      <rPr>
        <i/>
        <sz val="8"/>
        <color theme="1"/>
        <rFont val="Arial Narrow"/>
        <family val="2"/>
      </rPr>
      <t xml:space="preserve">indicado en cada perfil los cuales podrán ser acumulativos.
</t>
    </r>
    <r>
      <rPr>
        <b/>
        <i/>
        <sz val="8"/>
        <color theme="1"/>
        <rFont val="Arial Narrow"/>
        <family val="2"/>
      </rPr>
      <t xml:space="preserve">Especialización: </t>
    </r>
    <r>
      <rPr>
        <i/>
        <sz val="8"/>
        <color theme="1"/>
        <rFont val="Arial Narrow"/>
        <family val="2"/>
      </rPr>
      <t xml:space="preserve">Se considerará como tal los </t>
    </r>
    <r>
      <rPr>
        <b/>
        <i/>
        <sz val="8"/>
        <color theme="1"/>
        <rFont val="Arial Narrow"/>
        <family val="2"/>
      </rPr>
      <t>programas de especialización y diplomados</t>
    </r>
    <r>
      <rPr>
        <i/>
        <sz val="8"/>
        <color theme="1"/>
        <rFont val="Arial Narrow"/>
        <family val="2"/>
      </rPr>
      <t>; que sean materias específicas relacionadas a las funciones principales y misión del puesto no menor de 90 horas los cuales podrán ser acumulativos según la materia en común</t>
    </r>
  </si>
  <si>
    <t>PLAZA</t>
  </si>
  <si>
    <t>001</t>
  </si>
  <si>
    <t>002</t>
  </si>
  <si>
    <t>003</t>
  </si>
  <si>
    <t>SECRETARIA EJECUTIVA</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</si>
  <si>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</si>
  <si>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</si>
  <si>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</si>
  <si>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</si>
  <si>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</si>
  <si>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</si>
  <si>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</si>
  <si>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</si>
  <si>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</si>
  <si>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</si>
  <si>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</si>
  <si>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</si>
  <si>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</si>
  <si>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</si>
  <si>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</si>
  <si>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</si>
  <si>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</si>
  <si>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</si>
  <si>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</si>
  <si>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</si>
  <si>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</si>
  <si>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</si>
  <si>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</si>
  <si>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</si>
  <si>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</si>
  <si>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</si>
  <si>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ORGANO DE GOBIERNO</t>
  </si>
  <si>
    <t>SUB GERENCIA DE RECAUDACION</t>
  </si>
  <si>
    <t>OFICINA DE CONTABILIDAD</t>
  </si>
  <si>
    <t>CODIGO</t>
  </si>
  <si>
    <t>AREA USUARIA</t>
  </si>
  <si>
    <t>N.º DE PLAZAS</t>
  </si>
  <si>
    <t>SUELDO</t>
  </si>
  <si>
    <t>OFICINA GENERAL DE ADMINISTRACION Y FINANZAS</t>
  </si>
  <si>
    <t>OFICINA DE RECURSOS HUMANOS</t>
  </si>
  <si>
    <t>SUB GERENCIA DE MEDIO AMBIENTE</t>
  </si>
  <si>
    <t>GERENCIA MUNICIPAL</t>
  </si>
  <si>
    <t>TOTAL</t>
  </si>
  <si>
    <t>ESPECIALISTA CONTABLE</t>
  </si>
  <si>
    <t>RESPONSABLE DE ADQUISICIONES</t>
  </si>
  <si>
    <t>RESPONSABLE  DE ALMACEN</t>
  </si>
  <si>
    <t>ESPECIALISTA ADMINISTRATIVO II</t>
  </si>
  <si>
    <t>RESPONSABLE DE ALMACEN</t>
  </si>
  <si>
    <t>RESPONSABLE PARA LA UNIDAD DE SALUD</t>
  </si>
  <si>
    <t>RESPONSABLE DE PADRON NOMINAL</t>
  </si>
  <si>
    <t>RESPONSABLE DE DEMUNA</t>
  </si>
  <si>
    <t>RESPONSABLE DE SISFOH</t>
  </si>
  <si>
    <t>RESPONSABLE DEL PCA</t>
  </si>
  <si>
    <t>RESPONSABLE DE PVL</t>
  </si>
  <si>
    <t>RESPONSABLE DE OMAPED</t>
  </si>
  <si>
    <t>RESPONSABLE DEL CIAM</t>
  </si>
  <si>
    <t>RESPONSABLE DE OPC</t>
  </si>
  <si>
    <t>FISCALIZADOR</t>
  </si>
  <si>
    <t>ESPECIALISTA ADMINISTRATIVO (TERMINAL TERRESTRE)</t>
  </si>
  <si>
    <t xml:space="preserve">INSPECTOR DE TRANSPORTE I </t>
  </si>
  <si>
    <t xml:space="preserve">ECONOMISTA </t>
  </si>
  <si>
    <t xml:space="preserve">INGENIERO CIVIL </t>
  </si>
  <si>
    <t>SUPERVISOR DE VALORIZACION DE RESIDUOS SOLIDOS</t>
  </si>
  <si>
    <t>ANALISTA AMBIENTAL</t>
  </si>
  <si>
    <t>ESPECIALISTA AMBIENTAL I-RESIDUOS SOLIDOS</t>
  </si>
  <si>
    <t>ESPECIALISTA AMBIENTAL II-GESTION AMBIENTAL</t>
  </si>
  <si>
    <t>ESPECIALISTA AMBIENTAL I-PLANIFICADOR</t>
  </si>
  <si>
    <t xml:space="preserve">ESPECIALISTA EN GESTION DE RIESGO Y DESASTRES </t>
  </si>
  <si>
    <t>ALCALDIA</t>
  </si>
  <si>
    <t>RELACIONES PUBLICAS E IMAGEN INSTITUCIONAL</t>
  </si>
  <si>
    <t>OFICINA DE LOGISTICA Y MARGESI DE BIENES</t>
  </si>
  <si>
    <t>UNIDAD DE ALMACEN</t>
  </si>
  <si>
    <t>OFICINA DE LOGISTICA Y MARGESI DE BIENES-UNIDAD DE PROCESOS</t>
  </si>
  <si>
    <t>DESARROLLO SOCIAL</t>
  </si>
  <si>
    <t>SUB GERENCIA DE SERVICIOS SOCIALES Y PARTICIPACION CIUDADANA</t>
  </si>
  <si>
    <t>UNIDAD DE SALUD</t>
  </si>
  <si>
    <t>OFICINA DE DEMUNA</t>
  </si>
  <si>
    <t>OFICINA DE UNIDAD LOCAL DE EMPADRONAMIENTO.ULE-SISFOH</t>
  </si>
  <si>
    <t>OFICINA DE PROGRAMA DE COMPLEMENTACION ALIMENTARIA</t>
  </si>
  <si>
    <t>OFICINA DE PROGRAMA DE VASO DE LECHE</t>
  </si>
  <si>
    <t>OFICINA DE OMAPED</t>
  </si>
  <si>
    <t>OFICINA DE CIAM</t>
  </si>
  <si>
    <t>OFICINA DE PARTICIPACION CIUDADANA</t>
  </si>
  <si>
    <t>FISCALIZADORES</t>
  </si>
  <si>
    <t>ADMINISTRACION TRIBUTARIA</t>
  </si>
  <si>
    <t>DESARROLLO ECONOMICO</t>
  </si>
  <si>
    <t>SUB GERENCIA DE TRANSPORTES Y VIALIDAD</t>
  </si>
  <si>
    <t>GERENCIA DE DESARROLLO TERRITORIAL E INFRAESTRUCTURA</t>
  </si>
  <si>
    <t>SUB GERENCIA DE ESTUDIOS DE PRE INVERSION</t>
  </si>
  <si>
    <t>SUB GERENCIA DE INFRAESTRUCTURA</t>
  </si>
  <si>
    <t>SUB GERENCIA DE RIESGOS DE DESASTRES</t>
  </si>
  <si>
    <t>SUB GERENCIA DE SEGURIDAD CIUDADANA</t>
  </si>
  <si>
    <t>ORGANO DE CONTROL INSTITUCIONAL</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</si>
  <si>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</si>
  <si>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</si>
  <si>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</si>
  <si>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</si>
  <si>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</si>
  <si>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</si>
  <si>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</si>
  <si>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</si>
  <si>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</si>
  <si>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</si>
  <si>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</si>
  <si>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</si>
  <si>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</si>
  <si>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</si>
  <si>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</si>
  <si>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</si>
  <si>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</si>
  <si>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</si>
  <si>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</si>
  <si>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</si>
  <si>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</si>
  <si>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</si>
  <si>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</si>
  <si>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</si>
  <si>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</si>
  <si>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</si>
  <si>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</si>
  <si>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</si>
  <si>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</si>
  <si>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</si>
  <si>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</si>
  <si>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</si>
  <si>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</si>
  <si>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</si>
  <si>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</si>
  <si>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</si>
  <si>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</si>
  <si>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</si>
  <si>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</si>
  <si>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</si>
  <si>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</si>
  <si>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</si>
  <si>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</si>
  <si>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</si>
  <si>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</si>
  <si>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</si>
  <si>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</si>
  <si>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</si>
  <si>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</si>
  <si>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</si>
  <si>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</si>
  <si>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</si>
  <si>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</si>
  <si>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</si>
  <si>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</si>
  <si>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</si>
  <si>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</si>
  <si>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</si>
  <si>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</si>
  <si>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</si>
  <si>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</si>
  <si>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</si>
  <si>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</si>
  <si>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</si>
  <si>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</si>
  <si>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</si>
  <si>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</si>
  <si>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</si>
  <si>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</si>
  <si>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</si>
  <si>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</si>
  <si>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</si>
  <si>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</si>
  <si>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</si>
  <si>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</si>
  <si>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Enero 2024.</t>
  </si>
  <si>
    <t>PROCESO DE SELECCIÓN CAS I -2024</t>
  </si>
  <si>
    <t>CAS I</t>
  </si>
  <si>
    <t>- 2024</t>
  </si>
  <si>
    <t>ESPECIALISTA TECNICO ADMINISTRATIVO</t>
  </si>
  <si>
    <t xml:space="preserve">RELACIONISTA PUBLICO II / </t>
  </si>
  <si>
    <t>RESPONSABLE ASISTENCIA SOCIAL</t>
  </si>
  <si>
    <t xml:space="preserve">SECRETARIA EJECUTIVA </t>
  </si>
  <si>
    <t>ESPECIALISTA ADMINISTRATIVO</t>
  </si>
  <si>
    <t>RESPONSABLE ADMINISTRATIVO (RESPONSABLE DE PAPELETAS)</t>
  </si>
  <si>
    <t>RESPONSABLE ADMINISTRATIVO (RESPONSABLE DEL SISTEMA NACIONAL DE SANCIONES SNS)</t>
  </si>
  <si>
    <t>OFICINA ASISTENCIA SOCIAL</t>
  </si>
  <si>
    <t>SUB GERENCA FISCALIZACION</t>
  </si>
  <si>
    <t>SUB GERENCIA DESARROLLO TERRITORIAL</t>
  </si>
  <si>
    <t xml:space="preserve">                           PLAZAS A CONVOCAR - PROCESO CAS I-2024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</si>
</sst>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S/&quot;\ * #,##0.00_-;\-&quot;S/&quot;\ * #,##0.00_-;_-&quot;S/&quot;\ * &quot;-&quot;??_-;_-@_-"/>
    <numFmt numFmtId="164" formatCode="000"/>
    <numFmt numFmtId="165" formatCode="&quot;S/&quot;\ #,##0.00"/>
  </numFmts>
  <fonts count="20" x14ac:knownFonts="1">
    <font>
      <sz val="11"/>
      <color theme="1"/>
      <name val="Calibri"/>
      <family val="2"/>
      <scheme val="minor"/>
    </font>
    <font>
      <sz val="11"/>
      <color theme="1"/>
      <name val="Calibri"/>
      <family val="2"/>
      <scheme val="minor"/>
    </font>
    <font>
      <b/>
      <sz val="16"/>
      <color theme="1"/>
      <name val="Arial Narrow"/>
      <family val="2"/>
    </font>
    <font>
      <sz val="14"/>
      <color theme="1"/>
      <name val="Arial Black"/>
      <family val="2"/>
    </font>
    <font>
      <b/>
      <sz val="12"/>
      <color theme="1"/>
      <name val="Arial"/>
      <family val="2"/>
    </font>
    <font>
      <sz val="10"/>
      <color theme="1"/>
      <name val="Arial Narrow"/>
      <family val="2"/>
    </font>
    <font>
      <i/>
      <sz val="8"/>
      <color theme="1"/>
      <name val="Arial Narrow"/>
      <family val="2"/>
    </font>
    <font>
      <b/>
      <sz val="12"/>
      <color theme="0"/>
      <name val="Arial Narrow"/>
      <family val="2"/>
    </font>
    <font>
      <b/>
      <sz val="10"/>
      <color theme="1"/>
      <name val="Arial Narrow"/>
      <family val="2"/>
    </font>
    <font>
      <b/>
      <sz val="14"/>
      <color theme="1"/>
      <name val="Arial Narrow"/>
      <family val="2"/>
    </font>
    <font>
      <b/>
      <sz val="11"/>
      <color theme="1"/>
      <name val="Arial Narrow"/>
      <family val="2"/>
    </font>
    <font>
      <b/>
      <i/>
      <sz val="8"/>
      <color theme="1"/>
      <name val="Arial Narrow"/>
      <family val="2"/>
    </font>
    <font>
      <sz val="11"/>
      <color theme="1"/>
      <name val="Arial Narrow"/>
      <family val="2"/>
    </font>
    <font>
      <b/>
      <sz val="9"/>
      <color indexed="81"/>
      <name val="Tahoma"/>
      <family val="2"/>
    </font>
    <font>
      <sz val="9"/>
      <color indexed="81"/>
      <name val="Tahoma"/>
      <family val="2"/>
    </font>
    <font>
      <b/>
      <sz val="18"/>
      <color theme="1"/>
      <name val="Calibri"/>
      <family val="2"/>
      <scheme val="minor"/>
    </font>
    <font>
      <b/>
      <sz val="9"/>
      <color theme="1"/>
      <name val="Calibri"/>
      <family val="2"/>
      <scheme val="minor"/>
    </font>
    <font>
      <sz val="10"/>
      <color theme="1"/>
      <name val="Calibri"/>
      <family val="2"/>
      <scheme val="minor"/>
    </font>
    <font>
      <sz val="9"/>
      <color theme="1"/>
      <name val="Calibri"/>
      <family val="2"/>
      <scheme val="minor"/>
    </font>
    <font>
      <sz val="8"/>
      <name val="Calibri"/>
      <family val="2"/>
      <scheme val="minor"/>
    </font>
  </fonts>
  <fills count="17">
    <fill>
      <patternFill patternType="none"/>
    </fill>
    <fill>
      <patternFill patternType="gray125"/>
    </fill>
    <fill>
      <patternFill patternType="solid">
        <fgColor rgb="FFFF00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00B0F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0"/>
        <bgColor indexed="64"/>
      </patternFill>
    </fill>
  </fills>
  <borders count="42">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280">
    <xf numFmtId="0" fontId="0" fillId="0" borderId="0" xfId="0"/>
    <xf numFmtId="0" fontId="5" fillId="0" borderId="0" xfId="0" applyFont="1" applyAlignment="1" applyProtection="1">
      <alignment vertical="center"/>
      <protection hidden="1"/>
    </xf>
    <xf numFmtId="0" fontId="8" fillId="3" borderId="2" xfId="0" applyFont="1" applyFill="1" applyBorder="1" applyAlignment="1" applyProtection="1">
      <alignment horizontal="center" vertical="center"/>
      <protection hidden="1"/>
    </xf>
    <xf numFmtId="0" fontId="8" fillId="4" borderId="4" xfId="0" applyFont="1" applyFill="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8" fillId="3" borderId="4" xfId="0" applyFont="1" applyFill="1" applyBorder="1" applyAlignment="1" applyProtection="1">
      <alignment horizontal="center" vertical="center"/>
      <protection hidden="1"/>
    </xf>
    <xf numFmtId="0" fontId="8" fillId="4" borderId="5" xfId="0" applyFont="1" applyFill="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8" fillId="4" borderId="2" xfId="0" applyFont="1" applyFill="1" applyBorder="1" applyAlignment="1" applyProtection="1">
      <alignment horizontal="center" vertical="center"/>
      <protection hidden="1"/>
    </xf>
    <xf numFmtId="0" fontId="8" fillId="3" borderId="5" xfId="0" applyFont="1" applyFill="1" applyBorder="1" applyAlignment="1" applyProtection="1">
      <alignment horizontal="center" vertical="center"/>
      <protection hidden="1"/>
    </xf>
    <xf numFmtId="0" fontId="8" fillId="3" borderId="2" xfId="0" applyFont="1" applyFill="1" applyBorder="1" applyAlignment="1" applyProtection="1">
      <alignment horizontal="center" vertical="center" wrapText="1"/>
      <protection hidden="1"/>
    </xf>
    <xf numFmtId="0" fontId="8" fillId="4" borderId="2" xfId="0" applyFont="1" applyFill="1" applyBorder="1" applyAlignment="1" applyProtection="1">
      <alignment horizontal="center" vertical="center" wrapText="1"/>
      <protection hidden="1"/>
    </xf>
    <xf numFmtId="0" fontId="8" fillId="4" borderId="4" xfId="0" applyFont="1" applyFill="1" applyBorder="1" applyAlignment="1" applyProtection="1">
      <alignment horizontal="center" vertical="center" wrapText="1"/>
      <protection hidden="1"/>
    </xf>
    <xf numFmtId="0" fontId="8" fillId="10" borderId="4"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10" borderId="5" xfId="0" applyFont="1" applyFill="1" applyBorder="1" applyAlignment="1" applyProtection="1">
      <alignment horizontal="center" vertical="center"/>
      <protection hidden="1"/>
    </xf>
    <xf numFmtId="0" fontId="8" fillId="0" borderId="0" xfId="0" applyFont="1" applyAlignment="1" applyProtection="1">
      <alignment horizontal="left" vertical="center" wrapText="1"/>
      <protection hidden="1"/>
    </xf>
    <xf numFmtId="0" fontId="5" fillId="0" borderId="0" xfId="0" applyFont="1" applyProtection="1">
      <protection hidden="1"/>
    </xf>
    <xf numFmtId="0" fontId="0" fillId="0" borderId="0" xfId="0" applyProtection="1">
      <protection hidden="1"/>
    </xf>
    <xf numFmtId="0" fontId="5" fillId="7" borderId="18" xfId="0" applyFont="1" applyFill="1" applyBorder="1" applyAlignment="1" applyProtection="1">
      <alignment horizontal="center" vertical="center"/>
      <protection locked="0" hidden="1"/>
    </xf>
    <xf numFmtId="0" fontId="8" fillId="4" borderId="18" xfId="0" applyFont="1" applyFill="1" applyBorder="1" applyAlignment="1" applyProtection="1">
      <alignment horizontal="center" vertical="center"/>
      <protection hidden="1"/>
    </xf>
    <xf numFmtId="0" fontId="5" fillId="5" borderId="18" xfId="0" applyFont="1" applyFill="1" applyBorder="1" applyAlignment="1" applyProtection="1">
      <alignment horizontal="center" vertical="center"/>
      <protection locked="0" hidden="1"/>
    </xf>
    <xf numFmtId="0" fontId="5" fillId="5" borderId="19" xfId="0" applyFont="1" applyFill="1" applyBorder="1" applyAlignment="1" applyProtection="1">
      <alignment horizontal="center" vertical="center"/>
      <protection locked="0" hidden="1"/>
    </xf>
    <xf numFmtId="0" fontId="5" fillId="0" borderId="0" xfId="0" applyFont="1" applyAlignment="1" applyProtection="1">
      <alignment horizontal="left" vertical="center"/>
      <protection hidden="1"/>
    </xf>
    <xf numFmtId="164" fontId="5" fillId="7" borderId="18" xfId="0" applyNumberFormat="1" applyFont="1" applyFill="1" applyBorder="1" applyAlignment="1" applyProtection="1">
      <alignment horizontal="center" vertical="center"/>
      <protection locked="0" hidden="1"/>
    </xf>
    <xf numFmtId="49" fontId="8" fillId="3" borderId="18" xfId="0" applyNumberFormat="1" applyFont="1" applyFill="1" applyBorder="1" applyAlignment="1" applyProtection="1">
      <alignment horizontal="center" vertical="center"/>
      <protection hidden="1"/>
    </xf>
    <xf numFmtId="0" fontId="10" fillId="4" borderId="18" xfId="0" applyFont="1" applyFill="1" applyBorder="1" applyAlignment="1" applyProtection="1">
      <alignment vertical="center"/>
      <protection hidden="1"/>
    </xf>
    <xf numFmtId="0" fontId="12" fillId="5" borderId="18" xfId="0" applyFont="1" applyFill="1" applyBorder="1" applyAlignment="1" applyProtection="1">
      <alignment horizontal="center" vertical="center"/>
      <protection hidden="1"/>
    </xf>
    <xf numFmtId="0" fontId="12" fillId="7" borderId="19" xfId="0" applyFont="1" applyFill="1" applyBorder="1" applyAlignment="1" applyProtection="1">
      <alignment horizontal="center" vertical="center"/>
      <protection hidden="1"/>
    </xf>
    <xf numFmtId="0" fontId="5" fillId="7" borderId="18" xfId="0" applyFont="1" applyFill="1" applyBorder="1" applyAlignment="1" applyProtection="1">
      <alignment horizontal="center" vertical="center"/>
      <protection hidden="1"/>
    </xf>
    <xf numFmtId="0" fontId="10" fillId="4" borderId="23" xfId="0" applyFont="1" applyFill="1" applyBorder="1" applyAlignment="1" applyProtection="1">
      <alignment vertical="center"/>
      <protection hidden="1"/>
    </xf>
    <xf numFmtId="0" fontId="12" fillId="5" borderId="23" xfId="0" applyFont="1" applyFill="1" applyBorder="1" applyAlignment="1" applyProtection="1">
      <alignment horizontal="center" vertical="center"/>
      <protection hidden="1"/>
    </xf>
    <xf numFmtId="0" fontId="12" fillId="7" borderId="24" xfId="0" applyFont="1" applyFill="1" applyBorder="1" applyAlignment="1" applyProtection="1">
      <alignment horizontal="center" vertical="center"/>
      <protection hidden="1"/>
    </xf>
    <xf numFmtId="0" fontId="8" fillId="4" borderId="16" xfId="0" applyFont="1" applyFill="1" applyBorder="1" applyAlignment="1" applyProtection="1">
      <alignment vertical="center"/>
      <protection hidden="1"/>
    </xf>
    <xf numFmtId="0" fontId="8" fillId="0" borderId="0" xfId="0" applyFont="1" applyAlignment="1" applyProtection="1">
      <alignment vertical="center"/>
      <protection hidden="1"/>
    </xf>
    <xf numFmtId="0" fontId="5" fillId="4" borderId="16" xfId="0" applyFont="1" applyFill="1" applyBorder="1" applyAlignment="1" applyProtection="1">
      <alignment vertical="center"/>
      <protection hidden="1"/>
    </xf>
    <xf numFmtId="0" fontId="8" fillId="3" borderId="16" xfId="0" applyFont="1" applyFill="1" applyBorder="1" applyAlignment="1" applyProtection="1">
      <alignment vertical="center"/>
      <protection hidden="1"/>
    </xf>
    <xf numFmtId="0" fontId="5" fillId="0" borderId="0" xfId="0" applyFont="1" applyAlignment="1" applyProtection="1">
      <alignment horizontal="right"/>
      <protection hidden="1"/>
    </xf>
    <xf numFmtId="0" fontId="5" fillId="3" borderId="16" xfId="0" applyFont="1" applyFill="1" applyBorder="1" applyAlignment="1" applyProtection="1">
      <alignment vertical="center"/>
      <protection hidden="1"/>
    </xf>
    <xf numFmtId="0" fontId="5" fillId="3" borderId="0" xfId="0" applyFont="1" applyFill="1" applyAlignment="1" applyProtection="1">
      <alignment vertical="center"/>
      <protection hidden="1"/>
    </xf>
    <xf numFmtId="0" fontId="10" fillId="0" borderId="0" xfId="0" applyFont="1" applyAlignment="1" applyProtection="1">
      <alignment horizontal="center"/>
      <protection hidden="1"/>
    </xf>
    <xf numFmtId="0" fontId="5" fillId="5" borderId="18" xfId="0" applyFont="1" applyFill="1" applyBorder="1" applyAlignment="1" applyProtection="1">
      <alignment horizontal="center" vertical="center"/>
      <protection hidden="1"/>
    </xf>
    <xf numFmtId="0" fontId="5" fillId="5" borderId="34" xfId="0" applyFont="1" applyFill="1" applyBorder="1" applyAlignment="1" applyProtection="1">
      <alignment horizontal="center" vertical="center"/>
      <protection hidden="1"/>
    </xf>
    <xf numFmtId="0" fontId="8" fillId="3" borderId="35" xfId="0" applyFont="1" applyFill="1" applyBorder="1" applyAlignment="1" applyProtection="1">
      <alignment horizontal="center" vertical="center"/>
      <protection hidden="1"/>
    </xf>
    <xf numFmtId="0" fontId="8" fillId="3" borderId="37" xfId="0" applyFont="1" applyFill="1" applyBorder="1" applyAlignment="1" applyProtection="1">
      <alignment horizontal="center" vertical="center"/>
      <protection hidden="1"/>
    </xf>
    <xf numFmtId="0" fontId="5" fillId="5" borderId="38" xfId="0" applyFont="1" applyFill="1" applyBorder="1" applyAlignment="1" applyProtection="1">
      <alignment horizontal="center" vertical="center"/>
      <protection locked="0" hidden="1"/>
    </xf>
    <xf numFmtId="0" fontId="5" fillId="7" borderId="38" xfId="0" applyFont="1" applyFill="1" applyBorder="1" applyAlignment="1" applyProtection="1">
      <alignment horizontal="center" vertical="center"/>
      <protection locked="0" hidden="1"/>
    </xf>
    <xf numFmtId="0" fontId="5" fillId="4" borderId="26" xfId="0" applyFont="1" applyFill="1" applyBorder="1" applyAlignment="1" applyProtection="1">
      <alignment vertical="center"/>
      <protection hidden="1"/>
    </xf>
    <xf numFmtId="0" fontId="5" fillId="3" borderId="26" xfId="0" applyFont="1" applyFill="1" applyBorder="1" applyAlignment="1" applyProtection="1">
      <alignment vertical="center"/>
      <protection hidden="1"/>
    </xf>
    <xf numFmtId="49" fontId="5" fillId="5" borderId="39" xfId="0" applyNumberFormat="1" applyFont="1" applyFill="1" applyBorder="1" applyAlignment="1" applyProtection="1">
      <alignment horizontal="center" vertical="center"/>
      <protection locked="0" hidden="1"/>
    </xf>
    <xf numFmtId="0" fontId="5" fillId="3" borderId="40" xfId="0" applyFont="1" applyFill="1" applyBorder="1" applyAlignment="1" applyProtection="1">
      <alignment vertical="center"/>
      <protection hidden="1"/>
    </xf>
    <xf numFmtId="0" fontId="8" fillId="3" borderId="30" xfId="0" applyFont="1" applyFill="1" applyBorder="1" applyAlignment="1" applyProtection="1">
      <alignment horizontal="center" vertical="center" wrapText="1"/>
      <protection hidden="1"/>
    </xf>
    <xf numFmtId="49" fontId="5" fillId="7" borderId="38" xfId="0" applyNumberFormat="1" applyFont="1" applyFill="1" applyBorder="1" applyAlignment="1" applyProtection="1">
      <alignment horizontal="center" vertical="center"/>
      <protection locked="0" hidden="1"/>
    </xf>
    <xf numFmtId="49" fontId="5" fillId="5" borderId="38" xfId="0" applyNumberFormat="1" applyFont="1" applyFill="1" applyBorder="1" applyAlignment="1" applyProtection="1">
      <alignment horizontal="center" vertical="center"/>
      <protection locked="0" hidden="1"/>
    </xf>
    <xf numFmtId="0" fontId="8" fillId="4" borderId="30" xfId="0" applyFont="1" applyFill="1" applyBorder="1" applyAlignment="1" applyProtection="1">
      <alignment horizontal="center" vertical="center" wrapText="1"/>
      <protection hidden="1"/>
    </xf>
    <xf numFmtId="0" fontId="5" fillId="7" borderId="30" xfId="0" applyFont="1" applyFill="1" applyBorder="1" applyAlignment="1" applyProtection="1">
      <alignment horizontal="center" vertical="center"/>
      <protection locked="0" hidden="1"/>
    </xf>
    <xf numFmtId="0" fontId="15" fillId="0" borderId="0" xfId="0" applyFont="1"/>
    <xf numFmtId="0" fontId="16" fillId="15" borderId="18" xfId="0" applyFont="1" applyFill="1" applyBorder="1" applyAlignment="1">
      <alignment horizontal="center" wrapText="1"/>
    </xf>
    <xf numFmtId="0" fontId="16" fillId="15" borderId="23" xfId="0" applyFont="1" applyFill="1" applyBorder="1" applyAlignment="1">
      <alignment horizontal="center" wrapText="1"/>
    </xf>
    <xf numFmtId="49" fontId="17" fillId="0" borderId="18" xfId="0" applyNumberFormat="1" applyFont="1" applyBorder="1" applyAlignment="1">
      <alignment horizontal="center" wrapText="1"/>
    </xf>
    <xf numFmtId="0" fontId="18" fillId="16" borderId="18" xfId="0" applyFont="1" applyFill="1" applyBorder="1" applyAlignment="1">
      <alignment horizontal="center" wrapText="1"/>
    </xf>
    <xf numFmtId="0" fontId="18" fillId="16" borderId="23" xfId="0" applyFont="1" applyFill="1" applyBorder="1" applyAlignment="1">
      <alignment horizontal="center" wrapText="1"/>
    </xf>
    <xf numFmtId="4" fontId="18" fillId="16" borderId="18" xfId="0" applyNumberFormat="1" applyFont="1" applyFill="1" applyBorder="1" applyAlignment="1">
      <alignment horizontal="center" wrapText="1"/>
    </xf>
    <xf numFmtId="0" fontId="0" fillId="0" borderId="18" xfId="0" applyBorder="1" applyAlignment="1">
      <alignment horizontal="center" wrapText="1"/>
    </xf>
    <xf numFmtId="0" fontId="18" fillId="16" borderId="18" xfId="0" applyFont="1" applyFill="1" applyBorder="1" applyAlignment="1">
      <alignment wrapText="1"/>
    </xf>
    <xf numFmtId="0" fontId="0" fillId="0" borderId="18" xfId="0" applyBorder="1"/>
    <xf numFmtId="0" fontId="0" fillId="0" borderId="18" xfId="0" applyFill="1" applyBorder="1" applyAlignment="1">
      <alignment horizontal="center" wrapText="1"/>
    </xf>
    <xf numFmtId="165" fontId="18" fillId="16" borderId="18" xfId="0" applyNumberFormat="1" applyFont="1" applyFill="1" applyBorder="1" applyAlignment="1">
      <alignment wrapText="1"/>
    </xf>
    <xf numFmtId="0" fontId="5" fillId="0" borderId="0" xfId="0" applyFont="1" applyAlignment="1" applyProtection="1">
      <alignment horizontal="center"/>
      <protection hidden="1"/>
    </xf>
    <xf numFmtId="0" fontId="10" fillId="0" borderId="0" xfId="0" applyFont="1" applyAlignment="1" applyProtection="1">
      <alignment horizontal="center" vertical="center"/>
      <protection hidden="1"/>
    </xf>
    <xf numFmtId="0" fontId="5" fillId="5" borderId="19" xfId="0" applyFont="1" applyFill="1" applyBorder="1" applyAlignment="1" applyProtection="1">
      <alignment horizontal="left" vertical="center"/>
      <protection locked="0" hidden="1"/>
    </xf>
    <xf numFmtId="0" fontId="5" fillId="5" borderId="39" xfId="0" applyFont="1" applyFill="1" applyBorder="1" applyAlignment="1" applyProtection="1">
      <alignment horizontal="left" vertical="center"/>
      <protection locked="0" hidden="1"/>
    </xf>
    <xf numFmtId="0" fontId="8" fillId="0" borderId="0" xfId="0" applyFont="1" applyAlignment="1" applyProtection="1">
      <alignment horizontal="left" vertical="center"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vertical="center"/>
      <protection hidden="1"/>
    </xf>
    <xf numFmtId="0" fontId="5" fillId="10" borderId="18" xfId="0" applyFont="1" applyFill="1" applyBorder="1" applyAlignment="1" applyProtection="1">
      <alignment horizontal="left" vertical="center" wrapText="1"/>
      <protection hidden="1"/>
    </xf>
    <xf numFmtId="0" fontId="5" fillId="10" borderId="18" xfId="0" applyFont="1" applyFill="1" applyBorder="1" applyAlignment="1" applyProtection="1">
      <alignment horizontal="center" vertical="center"/>
      <protection hidden="1"/>
    </xf>
    <xf numFmtId="0" fontId="8" fillId="3" borderId="4" xfId="0" applyFont="1" applyFill="1" applyBorder="1" applyAlignment="1" applyProtection="1">
      <alignment horizontal="center" vertical="center"/>
      <protection hidden="1"/>
    </xf>
    <xf numFmtId="0" fontId="8" fillId="3" borderId="18" xfId="0" applyFont="1" applyFill="1" applyBorder="1" applyAlignment="1" applyProtection="1">
      <alignment horizontal="center" vertical="center"/>
      <protection hidden="1"/>
    </xf>
    <xf numFmtId="0" fontId="8" fillId="3" borderId="38" xfId="0" applyFont="1" applyFill="1" applyBorder="1" applyAlignment="1" applyProtection="1">
      <alignment horizontal="center" vertical="center"/>
      <protection hidden="1"/>
    </xf>
    <xf numFmtId="0" fontId="5" fillId="7" borderId="18" xfId="0" applyFont="1" applyFill="1" applyBorder="1" applyAlignment="1" applyProtection="1">
      <alignment horizontal="left" vertical="center"/>
      <protection locked="0" hidden="1"/>
    </xf>
    <xf numFmtId="0" fontId="5" fillId="7" borderId="38" xfId="0" applyFont="1" applyFill="1" applyBorder="1" applyAlignment="1" applyProtection="1">
      <alignment horizontal="left" vertical="center"/>
      <protection locked="0" hidden="1"/>
    </xf>
    <xf numFmtId="0" fontId="5" fillId="3" borderId="18" xfId="0" applyFont="1" applyFill="1" applyBorder="1" applyAlignment="1" applyProtection="1">
      <alignment horizontal="left" vertical="center"/>
      <protection hidden="1"/>
    </xf>
    <xf numFmtId="0" fontId="5" fillId="3" borderId="18" xfId="0" applyFont="1" applyFill="1" applyBorder="1" applyAlignment="1" applyProtection="1">
      <alignment horizontal="center" vertical="center"/>
      <protection hidden="1"/>
    </xf>
    <xf numFmtId="0" fontId="5" fillId="10" borderId="18" xfId="0" applyFont="1" applyFill="1" applyBorder="1" applyAlignment="1" applyProtection="1">
      <alignment horizontal="left" vertical="center"/>
      <protection hidden="1"/>
    </xf>
    <xf numFmtId="0" fontId="5" fillId="3" borderId="4" xfId="0" applyFont="1" applyFill="1" applyBorder="1" applyAlignment="1" applyProtection="1">
      <alignment horizontal="center" vertical="center"/>
      <protection hidden="1"/>
    </xf>
    <xf numFmtId="0" fontId="5" fillId="7" borderId="23" xfId="0" applyFont="1" applyFill="1" applyBorder="1" applyAlignment="1" applyProtection="1">
      <alignment horizontal="center" vertical="center"/>
      <protection locked="0" hidden="1"/>
    </xf>
    <xf numFmtId="0" fontId="5" fillId="7" borderId="25" xfId="0" applyFont="1" applyFill="1" applyBorder="1" applyAlignment="1" applyProtection="1">
      <alignment horizontal="center" vertical="center"/>
      <protection locked="0" hidden="1"/>
    </xf>
    <xf numFmtId="0" fontId="5" fillId="7" borderId="14" xfId="0" applyFont="1" applyFill="1" applyBorder="1" applyAlignment="1" applyProtection="1">
      <alignment horizontal="center" vertical="center"/>
      <protection locked="0" hidden="1"/>
    </xf>
    <xf numFmtId="0" fontId="5" fillId="3" borderId="23" xfId="0" applyFont="1" applyFill="1" applyBorder="1" applyAlignment="1" applyProtection="1">
      <alignment horizontal="center" vertical="center"/>
      <protection hidden="1"/>
    </xf>
    <xf numFmtId="0" fontId="5" fillId="3" borderId="14" xfId="0" applyFont="1" applyFill="1" applyBorder="1" applyAlignment="1" applyProtection="1">
      <alignment horizontal="center" vertical="center"/>
      <protection hidden="1"/>
    </xf>
    <xf numFmtId="0" fontId="5" fillId="7" borderId="28" xfId="0" applyFont="1" applyFill="1" applyBorder="1" applyAlignment="1" applyProtection="1">
      <alignment horizontal="center" vertical="center"/>
      <protection locked="0" hidden="1"/>
    </xf>
    <xf numFmtId="0" fontId="5" fillId="5" borderId="19" xfId="0" applyFont="1" applyFill="1" applyBorder="1" applyAlignment="1" applyProtection="1">
      <alignment vertical="center"/>
      <protection locked="0" hidden="1"/>
    </xf>
    <xf numFmtId="0" fontId="5" fillId="5" borderId="19" xfId="0" applyFont="1" applyFill="1" applyBorder="1" applyAlignment="1" applyProtection="1">
      <alignment horizontal="center" vertical="center"/>
      <protection locked="0" hidden="1"/>
    </xf>
    <xf numFmtId="0" fontId="5" fillId="5" borderId="39" xfId="0" applyFont="1" applyFill="1" applyBorder="1" applyAlignment="1" applyProtection="1">
      <alignment horizontal="center" vertical="center"/>
      <protection locked="0" hidden="1"/>
    </xf>
    <xf numFmtId="0" fontId="7" fillId="2" borderId="7" xfId="0" applyFont="1" applyFill="1" applyBorder="1" applyAlignment="1" applyProtection="1">
      <alignment horizontal="left" vertical="center"/>
      <protection hidden="1"/>
    </xf>
    <xf numFmtId="0" fontId="7" fillId="2" borderId="16" xfId="0" applyFont="1" applyFill="1" applyBorder="1" applyAlignment="1" applyProtection="1">
      <alignment horizontal="left" vertical="center"/>
      <protection hidden="1"/>
    </xf>
    <xf numFmtId="0" fontId="7" fillId="2" borderId="26" xfId="0" applyFont="1" applyFill="1" applyBorder="1" applyAlignment="1" applyProtection="1">
      <alignment horizontal="left" vertical="center"/>
      <protection hidden="1"/>
    </xf>
    <xf numFmtId="0" fontId="5" fillId="3" borderId="17" xfId="0" applyFont="1" applyFill="1" applyBorder="1" applyAlignment="1" applyProtection="1">
      <alignment horizontal="left" vertical="center"/>
      <protection hidden="1"/>
    </xf>
    <xf numFmtId="0" fontId="5" fillId="3" borderId="17" xfId="0" applyFont="1" applyFill="1" applyBorder="1" applyAlignment="1" applyProtection="1">
      <alignment horizontal="center" vertical="center"/>
      <protection hidden="1"/>
    </xf>
    <xf numFmtId="0" fontId="5" fillId="5" borderId="18" xfId="0" applyFont="1" applyFill="1" applyBorder="1" applyAlignment="1" applyProtection="1">
      <alignment vertical="center"/>
      <protection locked="0" hidden="1"/>
    </xf>
    <xf numFmtId="0" fontId="5" fillId="5" borderId="18" xfId="0" applyFont="1" applyFill="1" applyBorder="1" applyAlignment="1" applyProtection="1">
      <alignment horizontal="center" vertical="center"/>
      <protection locked="0" hidden="1"/>
    </xf>
    <xf numFmtId="0" fontId="5" fillId="5" borderId="38" xfId="0" applyFont="1" applyFill="1" applyBorder="1" applyAlignment="1" applyProtection="1">
      <alignment horizontal="center" vertical="center"/>
      <protection locked="0" hidden="1"/>
    </xf>
    <xf numFmtId="0" fontId="5" fillId="7" borderId="18" xfId="0" applyFont="1" applyFill="1" applyBorder="1" applyAlignment="1" applyProtection="1">
      <alignment vertical="center"/>
      <protection locked="0" hidden="1"/>
    </xf>
    <xf numFmtId="0" fontId="5" fillId="7" borderId="18" xfId="0" applyFont="1" applyFill="1" applyBorder="1" applyAlignment="1" applyProtection="1">
      <alignment horizontal="center" vertical="center"/>
      <protection locked="0" hidden="1"/>
    </xf>
    <xf numFmtId="0" fontId="5" fillId="7" borderId="38" xfId="0" applyFont="1" applyFill="1" applyBorder="1" applyAlignment="1" applyProtection="1">
      <alignment horizontal="center" vertical="center"/>
      <protection locked="0" hidden="1"/>
    </xf>
    <xf numFmtId="0" fontId="8" fillId="3" borderId="5" xfId="0" applyFont="1" applyFill="1" applyBorder="1" applyAlignment="1" applyProtection="1">
      <alignment horizontal="center" vertical="center" wrapText="1"/>
      <protection hidden="1"/>
    </xf>
    <xf numFmtId="0" fontId="8" fillId="3" borderId="15" xfId="0" applyFont="1" applyFill="1" applyBorder="1" applyAlignment="1" applyProtection="1">
      <alignment horizontal="center" vertical="center" wrapText="1"/>
      <protection hidden="1"/>
    </xf>
    <xf numFmtId="0" fontId="8" fillId="3" borderId="19" xfId="0" applyFont="1" applyFill="1" applyBorder="1" applyAlignment="1" applyProtection="1">
      <alignment horizontal="center" vertical="center" wrapText="1"/>
      <protection hidden="1"/>
    </xf>
    <xf numFmtId="0" fontId="5" fillId="7" borderId="19" xfId="0" applyFont="1" applyFill="1" applyBorder="1" applyAlignment="1" applyProtection="1">
      <alignment horizontal="left" vertical="center" wrapText="1"/>
      <protection locked="0" hidden="1"/>
    </xf>
    <xf numFmtId="0" fontId="5" fillId="7" borderId="39" xfId="0" applyFont="1" applyFill="1" applyBorder="1" applyAlignment="1" applyProtection="1">
      <alignment horizontal="left" vertical="center" wrapText="1"/>
      <protection locked="0" hidden="1"/>
    </xf>
    <xf numFmtId="14" fontId="8" fillId="3" borderId="1" xfId="0" applyNumberFormat="1" applyFont="1" applyFill="1" applyBorder="1" applyAlignment="1" applyProtection="1">
      <alignment horizontal="center" vertical="center"/>
      <protection hidden="1"/>
    </xf>
    <xf numFmtId="14" fontId="8" fillId="3" borderId="12" xfId="0" applyNumberFormat="1" applyFont="1" applyFill="1" applyBorder="1" applyAlignment="1" applyProtection="1">
      <alignment horizontal="center" vertical="center"/>
      <protection hidden="1"/>
    </xf>
    <xf numFmtId="0" fontId="7" fillId="2" borderId="1" xfId="0" applyFont="1" applyFill="1" applyBorder="1" applyAlignment="1" applyProtection="1">
      <alignment horizontal="left" vertical="center"/>
      <protection hidden="1"/>
    </xf>
    <xf numFmtId="0" fontId="7" fillId="2" borderId="12" xfId="0" applyFont="1" applyFill="1" applyBorder="1" applyAlignment="1" applyProtection="1">
      <alignment horizontal="left" vertical="center"/>
      <protection hidden="1"/>
    </xf>
    <xf numFmtId="0" fontId="7" fillId="2" borderId="27" xfId="0" applyFont="1" applyFill="1" applyBorder="1" applyAlignment="1" applyProtection="1">
      <alignment horizontal="left" vertical="center"/>
      <protection hidden="1"/>
    </xf>
    <xf numFmtId="0" fontId="8" fillId="4" borderId="17" xfId="0" applyFont="1" applyFill="1" applyBorder="1" applyAlignment="1" applyProtection="1">
      <alignment horizontal="center" vertical="center"/>
      <protection hidden="1"/>
    </xf>
    <xf numFmtId="0" fontId="8" fillId="4" borderId="17" xfId="0" applyFont="1" applyFill="1" applyBorder="1" applyAlignment="1" applyProtection="1">
      <alignment horizontal="center" vertical="center" wrapText="1"/>
      <protection hidden="1"/>
    </xf>
    <xf numFmtId="0" fontId="8" fillId="4" borderId="30" xfId="0" applyFont="1" applyFill="1" applyBorder="1" applyAlignment="1" applyProtection="1">
      <alignment horizontal="center" vertical="center" wrapText="1"/>
      <protection hidden="1"/>
    </xf>
    <xf numFmtId="0" fontId="5" fillId="5" borderId="23" xfId="0" applyFont="1" applyFill="1" applyBorder="1" applyAlignment="1" applyProtection="1">
      <alignment horizontal="left" vertical="center" wrapText="1"/>
      <protection locked="0" hidden="1"/>
    </xf>
    <xf numFmtId="0" fontId="5" fillId="5" borderId="25" xfId="0" applyFont="1" applyFill="1" applyBorder="1" applyAlignment="1" applyProtection="1">
      <alignment horizontal="left" vertical="center" wrapText="1"/>
      <protection locked="0" hidden="1"/>
    </xf>
    <xf numFmtId="0" fontId="5" fillId="5" borderId="14" xfId="0" applyFont="1" applyFill="1" applyBorder="1" applyAlignment="1" applyProtection="1">
      <alignment horizontal="left" vertical="center" wrapText="1"/>
      <protection locked="0" hidden="1"/>
    </xf>
    <xf numFmtId="0" fontId="5" fillId="5" borderId="18" xfId="0" applyFont="1" applyFill="1" applyBorder="1" applyAlignment="1" applyProtection="1">
      <alignment horizontal="left" vertical="center"/>
      <protection locked="0" hidden="1"/>
    </xf>
    <xf numFmtId="0" fontId="5" fillId="5" borderId="23" xfId="0" applyFont="1" applyFill="1" applyBorder="1" applyAlignment="1" applyProtection="1">
      <alignment horizontal="center" vertical="center"/>
      <protection locked="0" hidden="1"/>
    </xf>
    <xf numFmtId="0" fontId="5" fillId="5" borderId="14" xfId="0" applyFont="1" applyFill="1" applyBorder="1" applyAlignment="1" applyProtection="1">
      <alignment horizontal="center" vertical="center"/>
      <protection locked="0" hidden="1"/>
    </xf>
    <xf numFmtId="14" fontId="5" fillId="5" borderId="18" xfId="0" applyNumberFormat="1" applyFont="1" applyFill="1" applyBorder="1" applyAlignment="1" applyProtection="1">
      <alignment horizontal="center" vertical="center"/>
      <protection locked="0" hidden="1"/>
    </xf>
    <xf numFmtId="0" fontId="8" fillId="3" borderId="14" xfId="0" applyFont="1" applyFill="1" applyBorder="1" applyAlignment="1" applyProtection="1">
      <alignment horizontal="center" vertical="center"/>
      <protection hidden="1"/>
    </xf>
    <xf numFmtId="44" fontId="5" fillId="7" borderId="18" xfId="1" applyFont="1" applyFill="1" applyBorder="1" applyAlignment="1" applyProtection="1">
      <alignment horizontal="center" vertical="center"/>
      <protection locked="0" hidden="1"/>
    </xf>
    <xf numFmtId="0" fontId="8" fillId="4" borderId="22" xfId="0" applyFont="1" applyFill="1" applyBorder="1" applyAlignment="1" applyProtection="1">
      <alignment horizontal="center" vertical="center" wrapText="1"/>
      <protection hidden="1"/>
    </xf>
    <xf numFmtId="0" fontId="8" fillId="4" borderId="20" xfId="0" applyFont="1" applyFill="1" applyBorder="1" applyAlignment="1" applyProtection="1">
      <alignment horizontal="center" vertical="center" wrapText="1"/>
      <protection hidden="1"/>
    </xf>
    <xf numFmtId="0" fontId="8" fillId="4" borderId="13" xfId="0" applyFont="1" applyFill="1" applyBorder="1" applyAlignment="1" applyProtection="1">
      <alignment horizontal="center" vertical="center" wrapText="1"/>
      <protection hidden="1"/>
    </xf>
    <xf numFmtId="0" fontId="6" fillId="0" borderId="0" xfId="0" applyFont="1" applyAlignment="1" applyProtection="1">
      <alignment horizontal="left" vertical="center" wrapText="1"/>
      <protection hidden="1"/>
    </xf>
    <xf numFmtId="0" fontId="5" fillId="7" borderId="25" xfId="0" applyFont="1" applyFill="1" applyBorder="1" applyAlignment="1" applyProtection="1">
      <alignment horizontal="center" vertical="center" wrapText="1"/>
      <protection locked="0" hidden="1"/>
    </xf>
    <xf numFmtId="0" fontId="5" fillId="7" borderId="14" xfId="0" applyFont="1" applyFill="1" applyBorder="1" applyAlignment="1" applyProtection="1">
      <alignment horizontal="center" vertical="center" wrapText="1"/>
      <protection locked="0" hidden="1"/>
    </xf>
    <xf numFmtId="0" fontId="5" fillId="7" borderId="23" xfId="0" applyFont="1" applyFill="1" applyBorder="1" applyAlignment="1" applyProtection="1">
      <alignment horizontal="center" vertical="center" wrapText="1"/>
      <protection locked="0" hidden="1"/>
    </xf>
    <xf numFmtId="14" fontId="5" fillId="7" borderId="23" xfId="0" applyNumberFormat="1" applyFont="1" applyFill="1" applyBorder="1" applyAlignment="1" applyProtection="1">
      <alignment horizontal="center" vertical="center"/>
      <protection locked="0" hidden="1"/>
    </xf>
    <xf numFmtId="14" fontId="5" fillId="7" borderId="14" xfId="0" applyNumberFormat="1" applyFont="1" applyFill="1" applyBorder="1" applyAlignment="1" applyProtection="1">
      <alignment horizontal="center" vertical="center"/>
      <protection locked="0" hidden="1"/>
    </xf>
    <xf numFmtId="0" fontId="5" fillId="5" borderId="24" xfId="0" applyFont="1" applyFill="1" applyBorder="1" applyAlignment="1" applyProtection="1">
      <alignment horizontal="center" vertical="center" wrapText="1"/>
      <protection locked="0" hidden="1"/>
    </xf>
    <xf numFmtId="0" fontId="5" fillId="5" borderId="21" xfId="0" applyFont="1" applyFill="1" applyBorder="1" applyAlignment="1" applyProtection="1">
      <alignment horizontal="center" vertical="center" wrapText="1"/>
      <protection locked="0" hidden="1"/>
    </xf>
    <xf numFmtId="0" fontId="5" fillId="5" borderId="15" xfId="0" applyFont="1" applyFill="1" applyBorder="1" applyAlignment="1" applyProtection="1">
      <alignment horizontal="center" vertical="center" wrapText="1"/>
      <protection locked="0" hidden="1"/>
    </xf>
    <xf numFmtId="0" fontId="5" fillId="5" borderId="24" xfId="0" applyFont="1" applyFill="1" applyBorder="1" applyAlignment="1" applyProtection="1">
      <alignment horizontal="center" vertical="center"/>
      <protection locked="0" hidden="1"/>
    </xf>
    <xf numFmtId="0" fontId="5" fillId="5" borderId="15" xfId="0" applyFont="1" applyFill="1" applyBorder="1" applyAlignment="1" applyProtection="1">
      <alignment horizontal="center" vertical="center"/>
      <protection locked="0" hidden="1"/>
    </xf>
    <xf numFmtId="14" fontId="5" fillId="5" borderId="24" xfId="0" applyNumberFormat="1" applyFont="1" applyFill="1" applyBorder="1" applyAlignment="1" applyProtection="1">
      <alignment horizontal="center" vertical="center"/>
      <protection locked="0" hidden="1"/>
    </xf>
    <xf numFmtId="14" fontId="5" fillId="5" borderId="15" xfId="0" applyNumberFormat="1" applyFont="1" applyFill="1" applyBorder="1" applyAlignment="1" applyProtection="1">
      <alignment horizontal="center" vertical="center"/>
      <protection locked="0" hidden="1"/>
    </xf>
    <xf numFmtId="0" fontId="5" fillId="5" borderId="25" xfId="0" applyFont="1" applyFill="1" applyBorder="1" applyAlignment="1" applyProtection="1">
      <alignment horizontal="center" vertical="center" wrapText="1"/>
      <protection locked="0" hidden="1"/>
    </xf>
    <xf numFmtId="0" fontId="5" fillId="5" borderId="14" xfId="0" applyFont="1" applyFill="1" applyBorder="1" applyAlignment="1" applyProtection="1">
      <alignment horizontal="center" vertical="center" wrapText="1"/>
      <protection locked="0" hidden="1"/>
    </xf>
    <xf numFmtId="0" fontId="5" fillId="5" borderId="23" xfId="0" applyFont="1" applyFill="1" applyBorder="1" applyAlignment="1" applyProtection="1">
      <alignment horizontal="center" vertical="center" wrapText="1"/>
      <protection locked="0" hidden="1"/>
    </xf>
    <xf numFmtId="14" fontId="5" fillId="5" borderId="23" xfId="0" applyNumberFormat="1" applyFont="1" applyFill="1" applyBorder="1" applyAlignment="1" applyProtection="1">
      <alignment horizontal="center" vertical="center"/>
      <protection locked="0" hidden="1"/>
    </xf>
    <xf numFmtId="14" fontId="5" fillId="5" borderId="14" xfId="0" applyNumberFormat="1" applyFont="1" applyFill="1" applyBorder="1" applyAlignment="1" applyProtection="1">
      <alignment horizontal="center" vertical="center"/>
      <protection locked="0" hidden="1"/>
    </xf>
    <xf numFmtId="0" fontId="8" fillId="3" borderId="20"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22" xfId="0" applyFont="1" applyFill="1" applyBorder="1" applyAlignment="1" applyProtection="1">
      <alignment horizontal="center" vertical="center"/>
      <protection hidden="1"/>
    </xf>
    <xf numFmtId="0" fontId="8" fillId="3" borderId="20" xfId="0" applyFont="1" applyFill="1" applyBorder="1" applyAlignment="1" applyProtection="1">
      <alignment horizontal="center" vertical="center"/>
      <protection hidden="1"/>
    </xf>
    <xf numFmtId="0" fontId="8" fillId="3" borderId="13" xfId="0" applyFont="1" applyFill="1" applyBorder="1" applyAlignment="1" applyProtection="1">
      <alignment horizontal="center" vertical="center"/>
      <protection hidden="1"/>
    </xf>
    <xf numFmtId="0" fontId="8" fillId="3" borderId="22" xfId="0" applyFont="1" applyFill="1" applyBorder="1" applyAlignment="1" applyProtection="1">
      <alignment horizontal="center" vertical="center" wrapText="1"/>
      <protection hidden="1"/>
    </xf>
    <xf numFmtId="0" fontId="5" fillId="5" borderId="23" xfId="0" applyFont="1" applyFill="1" applyBorder="1" applyAlignment="1" applyProtection="1">
      <alignment horizontal="left" vertical="center"/>
      <protection locked="0" hidden="1"/>
    </xf>
    <xf numFmtId="0" fontId="5" fillId="5" borderId="25" xfId="0" applyFont="1" applyFill="1" applyBorder="1" applyAlignment="1" applyProtection="1">
      <alignment horizontal="left" vertical="center"/>
      <protection locked="0" hidden="1"/>
    </xf>
    <xf numFmtId="0" fontId="5" fillId="5" borderId="14" xfId="0" applyFont="1" applyFill="1" applyBorder="1" applyAlignment="1" applyProtection="1">
      <alignment horizontal="left" vertical="center"/>
      <protection locked="0" hidden="1"/>
    </xf>
    <xf numFmtId="49" fontId="5" fillId="5" borderId="18" xfId="0" applyNumberFormat="1" applyFont="1" applyFill="1" applyBorder="1" applyAlignment="1" applyProtection="1">
      <alignment horizontal="center" vertical="center"/>
      <protection locked="0" hidden="1"/>
    </xf>
    <xf numFmtId="49" fontId="5" fillId="5" borderId="38" xfId="0" applyNumberFormat="1" applyFont="1" applyFill="1" applyBorder="1" applyAlignment="1" applyProtection="1">
      <alignment horizontal="center" vertical="center"/>
      <protection locked="0" hidden="1"/>
    </xf>
    <xf numFmtId="0" fontId="5" fillId="7" borderId="24" xfId="0" applyFont="1" applyFill="1" applyBorder="1" applyAlignment="1" applyProtection="1">
      <alignment horizontal="left" vertical="center"/>
      <protection locked="0" hidden="1"/>
    </xf>
    <xf numFmtId="0" fontId="5" fillId="7" borderId="21" xfId="0" applyFont="1" applyFill="1" applyBorder="1" applyAlignment="1" applyProtection="1">
      <alignment horizontal="left" vertical="center"/>
      <protection locked="0" hidden="1"/>
    </xf>
    <xf numFmtId="0" fontId="5" fillId="7" borderId="15" xfId="0" applyFont="1" applyFill="1" applyBorder="1" applyAlignment="1" applyProtection="1">
      <alignment horizontal="left" vertical="center"/>
      <protection locked="0" hidden="1"/>
    </xf>
    <xf numFmtId="49" fontId="5" fillId="7" borderId="19" xfId="0" applyNumberFormat="1" applyFont="1" applyFill="1" applyBorder="1" applyAlignment="1" applyProtection="1">
      <alignment horizontal="center" vertical="center"/>
      <protection locked="0" hidden="1"/>
    </xf>
    <xf numFmtId="49" fontId="5" fillId="7" borderId="39" xfId="0" applyNumberFormat="1" applyFont="1" applyFill="1" applyBorder="1" applyAlignment="1" applyProtection="1">
      <alignment horizontal="center" vertical="center"/>
      <protection locked="0" hidden="1"/>
    </xf>
    <xf numFmtId="0" fontId="5" fillId="5" borderId="24" xfId="0" applyFont="1" applyFill="1" applyBorder="1" applyAlignment="1" applyProtection="1">
      <alignment horizontal="left" vertical="center"/>
      <protection locked="0" hidden="1"/>
    </xf>
    <xf numFmtId="0" fontId="5" fillId="5" borderId="21" xfId="0" applyFont="1" applyFill="1" applyBorder="1" applyAlignment="1" applyProtection="1">
      <alignment horizontal="left" vertical="center"/>
      <protection locked="0" hidden="1"/>
    </xf>
    <xf numFmtId="0" fontId="5" fillId="5" borderId="15" xfId="0" applyFont="1" applyFill="1" applyBorder="1" applyAlignment="1" applyProtection="1">
      <alignment horizontal="left" vertical="center"/>
      <protection locked="0" hidden="1"/>
    </xf>
    <xf numFmtId="49" fontId="5" fillId="5" borderId="19" xfId="0" applyNumberFormat="1" applyFont="1" applyFill="1" applyBorder="1" applyAlignment="1" applyProtection="1">
      <alignment horizontal="center" vertical="center"/>
      <protection locked="0" hidden="1"/>
    </xf>
    <xf numFmtId="49" fontId="5" fillId="5" borderId="39" xfId="0" applyNumberFormat="1" applyFont="1" applyFill="1" applyBorder="1" applyAlignment="1" applyProtection="1">
      <alignment horizontal="center" vertical="center"/>
      <protection locked="0" hidden="1"/>
    </xf>
    <xf numFmtId="0" fontId="8" fillId="4" borderId="22" xfId="0" applyFont="1" applyFill="1" applyBorder="1" applyAlignment="1" applyProtection="1">
      <alignment horizontal="center" vertical="center"/>
      <protection hidden="1"/>
    </xf>
    <xf numFmtId="0" fontId="8" fillId="4" borderId="20" xfId="0" applyFont="1" applyFill="1" applyBorder="1" applyAlignment="1" applyProtection="1">
      <alignment horizontal="center" vertical="center"/>
      <protection hidden="1"/>
    </xf>
    <xf numFmtId="0" fontId="8" fillId="4" borderId="13" xfId="0" applyFont="1" applyFill="1" applyBorder="1" applyAlignment="1" applyProtection="1">
      <alignment horizontal="center" vertical="center"/>
      <protection hidden="1"/>
    </xf>
    <xf numFmtId="0" fontId="8" fillId="4" borderId="41" xfId="0" applyFont="1" applyFill="1" applyBorder="1" applyAlignment="1" applyProtection="1">
      <alignment horizontal="center" vertical="center"/>
      <protection hidden="1"/>
    </xf>
    <xf numFmtId="0" fontId="8" fillId="3" borderId="17" xfId="0" applyFont="1" applyFill="1" applyBorder="1" applyAlignment="1" applyProtection="1">
      <alignment horizontal="center" vertical="center"/>
      <protection hidden="1"/>
    </xf>
    <xf numFmtId="0" fontId="8" fillId="3" borderId="30" xfId="0" applyFont="1" applyFill="1" applyBorder="1" applyAlignment="1" applyProtection="1">
      <alignment horizontal="center" vertical="center"/>
      <protection hidden="1"/>
    </xf>
    <xf numFmtId="0" fontId="5" fillId="7" borderId="23" xfId="0" applyFont="1" applyFill="1" applyBorder="1" applyAlignment="1" applyProtection="1">
      <alignment horizontal="left" vertical="center"/>
      <protection locked="0" hidden="1"/>
    </xf>
    <xf numFmtId="0" fontId="5" fillId="7" borderId="25" xfId="0" applyFont="1" applyFill="1" applyBorder="1" applyAlignment="1" applyProtection="1">
      <alignment horizontal="left" vertical="center"/>
      <protection locked="0" hidden="1"/>
    </xf>
    <xf numFmtId="0" fontId="5" fillId="7" borderId="14" xfId="0" applyFont="1" applyFill="1" applyBorder="1" applyAlignment="1" applyProtection="1">
      <alignment horizontal="left" vertical="center"/>
      <protection locked="0" hidden="1"/>
    </xf>
    <xf numFmtId="49" fontId="5" fillId="7" borderId="18" xfId="0" applyNumberFormat="1" applyFont="1" applyFill="1" applyBorder="1" applyAlignment="1" applyProtection="1">
      <alignment horizontal="center" vertical="center"/>
      <protection locked="0" hidden="1"/>
    </xf>
    <xf numFmtId="49" fontId="5" fillId="7" borderId="38" xfId="0" applyNumberFormat="1" applyFont="1" applyFill="1" applyBorder="1" applyAlignment="1" applyProtection="1">
      <alignment horizontal="center" vertical="center"/>
      <protection locked="0" hidden="1"/>
    </xf>
    <xf numFmtId="0" fontId="8" fillId="3" borderId="32" xfId="0" applyFont="1" applyFill="1" applyBorder="1" applyAlignment="1" applyProtection="1">
      <alignment horizontal="center" vertical="center"/>
      <protection hidden="1"/>
    </xf>
    <xf numFmtId="0" fontId="8" fillId="3" borderId="33" xfId="0" applyFont="1" applyFill="1" applyBorder="1" applyAlignment="1" applyProtection="1">
      <alignment horizontal="center" vertical="center"/>
      <protection hidden="1"/>
    </xf>
    <xf numFmtId="0" fontId="8" fillId="3" borderId="36" xfId="0" applyFont="1" applyFill="1" applyBorder="1" applyAlignment="1" applyProtection="1">
      <alignment horizontal="center" vertical="center"/>
      <protection hidden="1"/>
    </xf>
    <xf numFmtId="0" fontId="6" fillId="0" borderId="10" xfId="0" applyFont="1" applyBorder="1" applyAlignment="1" applyProtection="1">
      <alignment horizontal="left" vertical="center" wrapText="1"/>
      <protection hidden="1"/>
    </xf>
    <xf numFmtId="0" fontId="7" fillId="2" borderId="11" xfId="0" applyFont="1" applyFill="1" applyBorder="1" applyAlignment="1" applyProtection="1">
      <alignment horizontal="left" vertical="center"/>
      <protection hidden="1"/>
    </xf>
    <xf numFmtId="0" fontId="7" fillId="2" borderId="10" xfId="0" applyFont="1" applyFill="1" applyBorder="1" applyAlignment="1" applyProtection="1">
      <alignment horizontal="left" vertical="center"/>
      <protection hidden="1"/>
    </xf>
    <xf numFmtId="0" fontId="7" fillId="2" borderId="29" xfId="0" applyFont="1" applyFill="1" applyBorder="1" applyAlignment="1" applyProtection="1">
      <alignment horizontal="left" vertical="center"/>
      <protection hidden="1"/>
    </xf>
    <xf numFmtId="0" fontId="8" fillId="4" borderId="30" xfId="0" applyFont="1" applyFill="1" applyBorder="1" applyAlignment="1" applyProtection="1">
      <alignment horizontal="center" vertical="center"/>
      <protection hidden="1"/>
    </xf>
    <xf numFmtId="0" fontId="5" fillId="7" borderId="18" xfId="0" applyFont="1" applyFill="1" applyBorder="1" applyAlignment="1" applyProtection="1">
      <alignment horizontal="center" vertical="center" wrapText="1"/>
      <protection locked="0" hidden="1"/>
    </xf>
    <xf numFmtId="0" fontId="5" fillId="7" borderId="18" xfId="0" applyFont="1" applyFill="1" applyBorder="1" applyAlignment="1" applyProtection="1">
      <alignment horizontal="center" vertical="center" wrapText="1"/>
      <protection hidden="1"/>
    </xf>
    <xf numFmtId="0" fontId="5" fillId="7" borderId="18" xfId="0" applyFont="1" applyFill="1" applyBorder="1" applyAlignment="1" applyProtection="1">
      <alignment horizontal="left" vertical="center" wrapText="1"/>
      <protection locked="0" hidden="1"/>
    </xf>
    <xf numFmtId="14" fontId="5" fillId="7" borderId="18" xfId="0" applyNumberFormat="1" applyFont="1" applyFill="1" applyBorder="1" applyAlignment="1" applyProtection="1">
      <alignment horizontal="center" vertical="center"/>
      <protection locked="0" hidden="1"/>
    </xf>
    <xf numFmtId="1" fontId="5" fillId="7" borderId="18" xfId="0" applyNumberFormat="1" applyFont="1" applyFill="1" applyBorder="1" applyAlignment="1" applyProtection="1">
      <alignment horizontal="center" vertical="center"/>
      <protection locked="0" hidden="1"/>
    </xf>
    <xf numFmtId="0" fontId="5" fillId="5" borderId="19" xfId="0" applyFont="1" applyFill="1" applyBorder="1" applyAlignment="1" applyProtection="1">
      <alignment horizontal="center" vertical="center" wrapText="1"/>
      <protection locked="0" hidden="1"/>
    </xf>
    <xf numFmtId="0" fontId="5" fillId="5" borderId="19" xfId="0" applyFont="1" applyFill="1" applyBorder="1" applyAlignment="1" applyProtection="1">
      <alignment horizontal="center" vertical="center" wrapText="1"/>
      <protection hidden="1"/>
    </xf>
    <xf numFmtId="0" fontId="5" fillId="5" borderId="19" xfId="0" applyFont="1" applyFill="1" applyBorder="1" applyAlignment="1" applyProtection="1">
      <alignment horizontal="left" vertical="center" wrapText="1"/>
      <protection locked="0" hidden="1"/>
    </xf>
    <xf numFmtId="14" fontId="5" fillId="5" borderId="19" xfId="0" applyNumberFormat="1" applyFont="1" applyFill="1" applyBorder="1" applyAlignment="1" applyProtection="1">
      <alignment horizontal="center" vertical="center"/>
      <protection locked="0" hidden="1"/>
    </xf>
    <xf numFmtId="1" fontId="5" fillId="5" borderId="19" xfId="0" applyNumberFormat="1" applyFont="1" applyFill="1" applyBorder="1" applyAlignment="1" applyProtection="1">
      <alignment horizontal="center" vertical="center"/>
      <protection locked="0" hidden="1"/>
    </xf>
    <xf numFmtId="0" fontId="5" fillId="5" borderId="18" xfId="0" applyFont="1" applyFill="1" applyBorder="1" applyAlignment="1" applyProtection="1">
      <alignment horizontal="center" vertical="center" wrapText="1"/>
      <protection locked="0" hidden="1"/>
    </xf>
    <xf numFmtId="0" fontId="5" fillId="5" borderId="18" xfId="0" applyFont="1" applyFill="1" applyBorder="1" applyAlignment="1" applyProtection="1">
      <alignment horizontal="center" vertical="center" wrapText="1"/>
      <protection hidden="1"/>
    </xf>
    <xf numFmtId="0" fontId="5" fillId="5" borderId="18" xfId="0" applyFont="1" applyFill="1" applyBorder="1" applyAlignment="1" applyProtection="1">
      <alignment horizontal="left" vertical="center" wrapText="1"/>
      <protection locked="0" hidden="1"/>
    </xf>
    <xf numFmtId="1" fontId="5" fillId="5" borderId="18" xfId="0" applyNumberFormat="1" applyFont="1" applyFill="1" applyBorder="1" applyAlignment="1" applyProtection="1">
      <alignment horizontal="center" vertical="center"/>
      <protection locked="0" hidden="1"/>
    </xf>
    <xf numFmtId="0" fontId="8" fillId="3" borderId="17" xfId="0" applyFont="1" applyFill="1" applyBorder="1" applyAlignment="1" applyProtection="1">
      <alignment horizontal="center" vertical="center" wrapText="1"/>
      <protection hidden="1"/>
    </xf>
    <xf numFmtId="0" fontId="10" fillId="4" borderId="4" xfId="0" applyFont="1" applyFill="1" applyBorder="1" applyAlignment="1" applyProtection="1">
      <alignment horizontal="center" vertical="center"/>
      <protection hidden="1"/>
    </xf>
    <xf numFmtId="0" fontId="10" fillId="4" borderId="18" xfId="0" applyFont="1" applyFill="1" applyBorder="1" applyAlignment="1" applyProtection="1">
      <alignment horizontal="center" vertical="center"/>
      <protection hidden="1"/>
    </xf>
    <xf numFmtId="0" fontId="10" fillId="11" borderId="23" xfId="0" applyFont="1" applyFill="1" applyBorder="1" applyAlignment="1" applyProtection="1">
      <alignment horizontal="center" vertical="center" wrapText="1"/>
      <protection hidden="1"/>
    </xf>
    <xf numFmtId="0" fontId="10" fillId="11" borderId="25" xfId="0" applyFont="1" applyFill="1" applyBorder="1" applyAlignment="1" applyProtection="1">
      <alignment horizontal="center" vertical="center" wrapText="1"/>
      <protection hidden="1"/>
    </xf>
    <xf numFmtId="0" fontId="10" fillId="11" borderId="28" xfId="0" applyFont="1" applyFill="1" applyBorder="1" applyAlignment="1" applyProtection="1">
      <alignment horizontal="center" vertical="center" wrapText="1"/>
      <protection hidden="1"/>
    </xf>
    <xf numFmtId="0" fontId="10" fillId="8" borderId="25" xfId="0" applyFont="1" applyFill="1" applyBorder="1" applyAlignment="1" applyProtection="1">
      <alignment horizontal="center" vertical="center" wrapText="1"/>
      <protection hidden="1"/>
    </xf>
    <xf numFmtId="0" fontId="10" fillId="8" borderId="28"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protection hidden="1"/>
    </xf>
    <xf numFmtId="0" fontId="10" fillId="3" borderId="19" xfId="0" applyFont="1" applyFill="1" applyBorder="1" applyAlignment="1" applyProtection="1">
      <alignment horizontal="center" vertical="center"/>
      <protection hidden="1"/>
    </xf>
    <xf numFmtId="0" fontId="12" fillId="12" borderId="9" xfId="0" applyFont="1" applyFill="1" applyBorder="1" applyAlignment="1" applyProtection="1">
      <alignment horizontal="center" vertical="center" wrapText="1"/>
      <protection hidden="1"/>
    </xf>
    <xf numFmtId="0" fontId="12" fillId="12" borderId="21" xfId="0" applyFont="1" applyFill="1" applyBorder="1" applyAlignment="1" applyProtection="1">
      <alignment horizontal="center" vertical="center" wrapText="1"/>
      <protection hidden="1"/>
    </xf>
    <xf numFmtId="0" fontId="12" fillId="12" borderId="24" xfId="0" applyFont="1" applyFill="1" applyBorder="1" applyAlignment="1" applyProtection="1">
      <alignment horizontal="center" vertical="center" wrapText="1"/>
      <protection hidden="1"/>
    </xf>
    <xf numFmtId="0" fontId="12" fillId="12" borderId="31" xfId="0" applyFont="1" applyFill="1" applyBorder="1" applyAlignment="1" applyProtection="1">
      <alignment horizontal="center" vertical="center" wrapText="1"/>
      <protection hidden="1"/>
    </xf>
    <xf numFmtId="0" fontId="12" fillId="14" borderId="21" xfId="0" applyFont="1" applyFill="1" applyBorder="1" applyAlignment="1" applyProtection="1">
      <alignment horizontal="center" vertical="center"/>
      <protection hidden="1"/>
    </xf>
    <xf numFmtId="0" fontId="12" fillId="14" borderId="15" xfId="0" applyFont="1" applyFill="1" applyBorder="1" applyAlignment="1" applyProtection="1">
      <alignment horizontal="center" vertical="center"/>
      <protection hidden="1"/>
    </xf>
    <xf numFmtId="0" fontId="12" fillId="14" borderId="24" xfId="0" applyFont="1" applyFill="1" applyBorder="1" applyAlignment="1" applyProtection="1">
      <alignment horizontal="center" vertical="center"/>
      <protection hidden="1"/>
    </xf>
    <xf numFmtId="0" fontId="12" fillId="14" borderId="31" xfId="0" applyFont="1" applyFill="1" applyBorder="1" applyAlignment="1" applyProtection="1">
      <alignment horizontal="center" vertical="center"/>
      <protection hidden="1"/>
    </xf>
    <xf numFmtId="0" fontId="10" fillId="4" borderId="2" xfId="0" applyFont="1" applyFill="1" applyBorder="1" applyAlignment="1" applyProtection="1">
      <alignment horizontal="center" vertical="center"/>
      <protection hidden="1"/>
    </xf>
    <xf numFmtId="0" fontId="10" fillId="4" borderId="17" xfId="0" applyFont="1" applyFill="1" applyBorder="1" applyAlignment="1" applyProtection="1">
      <alignment horizontal="center" vertical="center"/>
      <protection hidden="1"/>
    </xf>
    <xf numFmtId="0" fontId="10" fillId="4" borderId="22" xfId="0" applyFont="1" applyFill="1" applyBorder="1" applyAlignment="1" applyProtection="1">
      <alignment horizontal="center" vertical="center"/>
      <protection hidden="1"/>
    </xf>
    <xf numFmtId="0" fontId="10" fillId="11" borderId="2" xfId="0" applyFont="1" applyFill="1" applyBorder="1" applyAlignment="1" applyProtection="1">
      <alignment horizontal="center" vertical="center" wrapText="1"/>
      <protection hidden="1"/>
    </xf>
    <xf numFmtId="0" fontId="10" fillId="11" borderId="17" xfId="0" applyFont="1" applyFill="1" applyBorder="1" applyAlignment="1" applyProtection="1">
      <alignment horizontal="center" vertical="center" wrapText="1"/>
      <protection hidden="1"/>
    </xf>
    <xf numFmtId="0" fontId="10" fillId="11" borderId="30" xfId="0" applyFont="1" applyFill="1" applyBorder="1" applyAlignment="1" applyProtection="1">
      <alignment horizontal="center" vertical="center" wrapText="1"/>
      <protection hidden="1"/>
    </xf>
    <xf numFmtId="0" fontId="10" fillId="8" borderId="13" xfId="0" applyFont="1" applyFill="1" applyBorder="1" applyAlignment="1" applyProtection="1">
      <alignment horizontal="center" vertical="center" wrapText="1"/>
      <protection hidden="1"/>
    </xf>
    <xf numFmtId="0" fontId="10" fillId="8" borderId="17" xfId="0" applyFont="1" applyFill="1" applyBorder="1" applyAlignment="1" applyProtection="1">
      <alignment horizontal="center" vertical="center" wrapText="1"/>
      <protection hidden="1"/>
    </xf>
    <xf numFmtId="0" fontId="10" fillId="8" borderId="30" xfId="0" applyFont="1" applyFill="1" applyBorder="1" applyAlignment="1" applyProtection="1">
      <alignment horizontal="center" vertical="center" wrapText="1"/>
      <protection hidden="1"/>
    </xf>
    <xf numFmtId="0" fontId="12" fillId="12" borderId="3" xfId="0" applyFont="1" applyFill="1" applyBorder="1" applyAlignment="1" applyProtection="1">
      <alignment horizontal="center" vertical="center" wrapText="1"/>
      <protection hidden="1"/>
    </xf>
    <xf numFmtId="0" fontId="12" fillId="12" borderId="14" xfId="0" applyFont="1" applyFill="1" applyBorder="1" applyAlignment="1" applyProtection="1">
      <alignment horizontal="center" vertical="center" wrapText="1"/>
      <protection hidden="1"/>
    </xf>
    <xf numFmtId="0" fontId="12" fillId="12" borderId="23" xfId="0" applyFont="1" applyFill="1" applyBorder="1" applyAlignment="1" applyProtection="1">
      <alignment horizontal="center" vertical="center" wrapText="1"/>
      <protection hidden="1"/>
    </xf>
    <xf numFmtId="0" fontId="12" fillId="12" borderId="28" xfId="0" applyFont="1" applyFill="1" applyBorder="1" applyAlignment="1" applyProtection="1">
      <alignment horizontal="center" vertical="center" wrapText="1"/>
      <protection hidden="1"/>
    </xf>
    <xf numFmtId="0" fontId="12" fillId="14" borderId="14" xfId="0" applyFont="1" applyFill="1" applyBorder="1" applyAlignment="1" applyProtection="1">
      <alignment horizontal="center" vertical="center" wrapText="1"/>
      <protection hidden="1"/>
    </xf>
    <xf numFmtId="0" fontId="12" fillId="14" borderId="18" xfId="0" applyFont="1" applyFill="1" applyBorder="1" applyAlignment="1" applyProtection="1">
      <alignment horizontal="center" vertical="center" wrapText="1"/>
      <protection hidden="1"/>
    </xf>
    <xf numFmtId="0" fontId="12" fillId="14" borderId="38" xfId="0" applyFont="1" applyFill="1" applyBorder="1" applyAlignment="1" applyProtection="1">
      <alignment horizontal="center" vertical="center" wrapText="1"/>
      <protection hidden="1"/>
    </xf>
    <xf numFmtId="0" fontId="5" fillId="5" borderId="5" xfId="0" applyFont="1" applyFill="1" applyBorder="1" applyAlignment="1" applyProtection="1">
      <alignment horizontal="center" vertical="center"/>
      <protection locked="0" hidden="1"/>
    </xf>
    <xf numFmtId="0" fontId="9" fillId="9" borderId="7" xfId="0" applyFont="1" applyFill="1" applyBorder="1" applyAlignment="1" applyProtection="1">
      <alignment horizontal="center" vertical="center"/>
      <protection hidden="1"/>
    </xf>
    <xf numFmtId="0" fontId="9" fillId="9" borderId="16" xfId="0" applyFont="1" applyFill="1" applyBorder="1" applyAlignment="1" applyProtection="1">
      <alignment horizontal="center" vertical="center"/>
      <protection hidden="1"/>
    </xf>
    <xf numFmtId="0" fontId="9" fillId="9" borderId="26" xfId="0" applyFont="1" applyFill="1" applyBorder="1" applyAlignment="1" applyProtection="1">
      <alignment horizontal="center" vertical="center"/>
      <protection hidden="1"/>
    </xf>
    <xf numFmtId="0" fontId="8" fillId="4" borderId="4" xfId="0" applyFont="1" applyFill="1" applyBorder="1" applyAlignment="1" applyProtection="1">
      <alignment horizontal="center" vertical="center"/>
      <protection hidden="1"/>
    </xf>
    <xf numFmtId="0" fontId="8" fillId="4" borderId="14" xfId="0" applyFont="1" applyFill="1" applyBorder="1" applyAlignment="1" applyProtection="1">
      <alignment horizontal="center" vertical="center"/>
      <protection hidden="1"/>
    </xf>
    <xf numFmtId="0" fontId="8" fillId="4" borderId="18" xfId="0" applyFont="1" applyFill="1" applyBorder="1" applyAlignment="1" applyProtection="1">
      <alignment horizontal="center" vertical="center"/>
      <protection hidden="1"/>
    </xf>
    <xf numFmtId="0" fontId="8" fillId="4" borderId="38" xfId="0" applyFont="1" applyFill="1" applyBorder="1" applyAlignment="1" applyProtection="1">
      <alignment horizontal="center" vertical="center"/>
      <protection hidden="1"/>
    </xf>
    <xf numFmtId="0" fontId="8" fillId="3" borderId="4"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8" fillId="3" borderId="18" xfId="0" applyFont="1" applyFill="1" applyBorder="1" applyAlignment="1" applyProtection="1">
      <alignment horizontal="center" vertical="center" wrapText="1"/>
      <protection hidden="1"/>
    </xf>
    <xf numFmtId="0" fontId="8" fillId="3" borderId="38" xfId="0" applyFont="1" applyFill="1" applyBorder="1" applyAlignment="1" applyProtection="1">
      <alignment horizontal="center" vertical="center" wrapText="1"/>
      <protection hidden="1"/>
    </xf>
    <xf numFmtId="0" fontId="5" fillId="7" borderId="4" xfId="0" applyFont="1" applyFill="1" applyBorder="1" applyAlignment="1" applyProtection="1">
      <alignment horizontal="center" vertical="center"/>
      <protection locked="0" hidden="1"/>
    </xf>
    <xf numFmtId="0" fontId="8" fillId="3" borderId="8" xfId="0" applyFont="1" applyFill="1" applyBorder="1" applyAlignment="1" applyProtection="1">
      <alignment horizontal="left" vertical="center"/>
      <protection hidden="1"/>
    </xf>
    <xf numFmtId="0" fontId="8" fillId="3" borderId="20" xfId="0" applyFont="1" applyFill="1" applyBorder="1" applyAlignment="1" applyProtection="1">
      <alignment horizontal="left" vertical="center"/>
      <protection hidden="1"/>
    </xf>
    <xf numFmtId="0" fontId="5" fillId="5" borderId="5" xfId="0" applyFont="1" applyFill="1" applyBorder="1" applyAlignment="1" applyProtection="1">
      <alignment horizontal="left" vertical="center"/>
      <protection locked="0" hidden="1"/>
    </xf>
    <xf numFmtId="0" fontId="5" fillId="8" borderId="9" xfId="0" applyFont="1" applyFill="1" applyBorder="1" applyAlignment="1" applyProtection="1">
      <alignment horizontal="left" vertical="center"/>
      <protection hidden="1"/>
    </xf>
    <xf numFmtId="0" fontId="5" fillId="8" borderId="21" xfId="0" applyFont="1" applyFill="1" applyBorder="1" applyAlignment="1" applyProtection="1">
      <alignment horizontal="left" vertical="center"/>
      <protection hidden="1"/>
    </xf>
    <xf numFmtId="0" fontId="5" fillId="8" borderId="15" xfId="0" applyFont="1" applyFill="1" applyBorder="1" applyAlignment="1" applyProtection="1">
      <alignment horizontal="left" vertical="center"/>
      <protection hidden="1"/>
    </xf>
    <xf numFmtId="14" fontId="5" fillId="14" borderId="24" xfId="0" applyNumberFormat="1" applyFont="1" applyFill="1" applyBorder="1" applyAlignment="1" applyProtection="1">
      <alignment horizontal="center" vertical="center"/>
      <protection locked="0" hidden="1"/>
    </xf>
    <xf numFmtId="14" fontId="5" fillId="14" borderId="31" xfId="0" applyNumberFormat="1" applyFont="1" applyFill="1" applyBorder="1" applyAlignment="1" applyProtection="1">
      <alignment horizontal="center" vertical="center"/>
      <protection locked="0" hidden="1"/>
    </xf>
    <xf numFmtId="0" fontId="8" fillId="4" borderId="8" xfId="0" applyFont="1" applyFill="1" applyBorder="1" applyAlignment="1" applyProtection="1">
      <alignment horizontal="left" vertical="center"/>
      <protection hidden="1"/>
    </xf>
    <xf numFmtId="0" fontId="8" fillId="4" borderId="20" xfId="0" applyFont="1" applyFill="1" applyBorder="1" applyAlignment="1" applyProtection="1">
      <alignment horizontal="left" vertical="center"/>
      <protection hidden="1"/>
    </xf>
    <xf numFmtId="0" fontId="5" fillId="5" borderId="4" xfId="0" applyFont="1" applyFill="1" applyBorder="1" applyAlignment="1" applyProtection="1">
      <alignment horizontal="left" vertical="center"/>
      <protection locked="0" hidden="1"/>
    </xf>
    <xf numFmtId="0" fontId="5" fillId="5" borderId="4" xfId="0" applyFont="1" applyFill="1" applyBorder="1" applyAlignment="1" applyProtection="1">
      <alignment horizontal="center" vertical="center"/>
      <protection locked="0" hidden="1"/>
    </xf>
    <xf numFmtId="0" fontId="5" fillId="5" borderId="38" xfId="0" applyFont="1" applyFill="1" applyBorder="1" applyAlignment="1" applyProtection="1">
      <alignment horizontal="left" vertical="center"/>
      <protection locked="0" hidden="1"/>
    </xf>
    <xf numFmtId="0" fontId="8" fillId="3" borderId="2" xfId="0" applyFont="1" applyFill="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8" fillId="3" borderId="3" xfId="0" applyFont="1" applyFill="1" applyBorder="1" applyAlignment="1" applyProtection="1">
      <alignment horizontal="center" vertical="center"/>
      <protection hidden="1"/>
    </xf>
    <xf numFmtId="164" fontId="5" fillId="7" borderId="18" xfId="0" applyNumberFormat="1" applyFont="1" applyFill="1" applyBorder="1" applyAlignment="1" applyProtection="1">
      <alignment horizontal="center" vertical="center"/>
      <protection hidden="1"/>
    </xf>
    <xf numFmtId="0" fontId="5" fillId="7" borderId="18" xfId="0" applyFont="1" applyFill="1" applyBorder="1" applyAlignment="1" applyProtection="1">
      <alignment horizontal="center" vertical="center"/>
      <protection hidden="1"/>
    </xf>
    <xf numFmtId="0" fontId="5" fillId="7" borderId="38" xfId="0" applyFont="1" applyFill="1" applyBorder="1" applyAlignment="1" applyProtection="1">
      <alignment horizontal="center" vertical="center"/>
      <protection hidden="1"/>
    </xf>
    <xf numFmtId="0" fontId="5" fillId="5" borderId="5" xfId="0" applyFont="1" applyFill="1" applyBorder="1" applyAlignment="1" applyProtection="1">
      <alignment horizontal="left" vertical="center"/>
      <protection hidden="1"/>
    </xf>
    <xf numFmtId="0" fontId="5" fillId="5" borderId="15" xfId="0" applyFont="1" applyFill="1" applyBorder="1" applyAlignment="1" applyProtection="1">
      <alignment horizontal="left" vertical="center"/>
      <protection hidden="1"/>
    </xf>
    <xf numFmtId="0" fontId="5" fillId="5" borderId="19" xfId="0" applyFont="1" applyFill="1" applyBorder="1" applyAlignment="1" applyProtection="1">
      <alignment horizontal="left" vertical="center"/>
      <protection hidden="1"/>
    </xf>
    <xf numFmtId="0" fontId="5" fillId="5" borderId="19" xfId="0" applyFont="1" applyFill="1" applyBorder="1" applyAlignment="1" applyProtection="1">
      <alignment horizontal="center" vertical="center"/>
      <protection hidden="1"/>
    </xf>
    <xf numFmtId="0" fontId="5" fillId="5" borderId="39" xfId="0" applyFont="1" applyFill="1" applyBorder="1" applyAlignment="1" applyProtection="1">
      <alignment horizontal="center" vertical="center"/>
      <protection hidden="1"/>
    </xf>
    <xf numFmtId="0" fontId="5" fillId="6" borderId="6" xfId="0" applyFont="1" applyFill="1" applyBorder="1" applyAlignment="1" applyProtection="1">
      <alignment horizontal="center" vertical="center"/>
      <protection hidden="1"/>
    </xf>
    <xf numFmtId="0" fontId="5" fillId="13" borderId="6" xfId="0" applyFont="1" applyFill="1" applyBorder="1" applyAlignment="1" applyProtection="1">
      <alignment horizontal="center" vertical="center"/>
      <protection locked="0" hidden="1"/>
    </xf>
    <xf numFmtId="0" fontId="5" fillId="6" borderId="22" xfId="0" applyFont="1" applyFill="1" applyBorder="1" applyAlignment="1" applyProtection="1">
      <alignment horizontal="center" vertical="center"/>
      <protection hidden="1"/>
    </xf>
    <xf numFmtId="0" fontId="5" fillId="6" borderId="13" xfId="0" applyFont="1" applyFill="1" applyBorder="1" applyAlignment="1" applyProtection="1">
      <alignment horizontal="center" vertical="center"/>
      <protection hidden="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GIS-02/Downloads/FICHA%20DE%20INSCRIPSCION%20CA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_POSTULANTE"/>
      <sheetName val="DATOS"/>
    </sheetNames>
    <sheetDataSet>
      <sheetData sheetId="0"/>
      <sheetData sheetId="1">
        <row r="24">
          <cell r="F24">
            <v>0</v>
          </cell>
          <cell r="G24">
            <v>0</v>
          </cell>
          <cell r="H24">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92014-912F-429F-9F70-D62108A2693E}">
  <dimension ref="A1:Q157"/>
  <sheetViews>
    <sheetView tabSelected="1" zoomScale="115" zoomScaleNormal="115" workbookViewId="0">
      <selection activeCell="C9" sqref="C9"/>
    </sheetView>
  </sheetViews>
  <sheetFormatPr baseColWidth="10" defaultRowHeight="15" x14ac:dyDescent="0.25"/>
  <cols>
    <col min="1" max="1" width="2.85546875" customWidth="1"/>
    <col min="2" max="2" width="6.42578125" customWidth="1"/>
    <col min="3" max="3" width="5.85546875" customWidth="1"/>
    <col min="4" max="4" width="6.42578125" customWidth="1"/>
    <col min="5" max="5" width="5.7109375" customWidth="1"/>
    <col min="6" max="6" width="7" customWidth="1"/>
    <col min="7" max="16" width="5.7109375" customWidth="1"/>
    <col min="17" max="17" width="6.42578125" customWidth="1"/>
  </cols>
  <sheetData>
    <row r="1" spans="1:17" ht="20.25" x14ac:dyDescent="0.25">
      <c r="A1" s="264" t="s">
        <v>0</v>
      </c>
      <c r="B1" s="264"/>
      <c r="C1" s="264"/>
      <c r="D1" s="264"/>
      <c r="E1" s="264"/>
      <c r="F1" s="264"/>
      <c r="G1" s="264"/>
      <c r="H1" s="264"/>
      <c r="I1" s="264"/>
      <c r="J1" s="264"/>
      <c r="K1" s="264"/>
      <c r="L1" s="264"/>
      <c r="M1" s="264"/>
      <c r="N1" s="264"/>
      <c r="O1" s="264"/>
      <c r="P1" s="264"/>
      <c r="Q1" s="264"/>
    </row>
    <row r="2" spans="1:17" ht="22.5" x14ac:dyDescent="0.25">
      <c r="A2" s="265" t="s">
        <v>303</v>
      </c>
      <c r="B2" s="265"/>
      <c r="C2" s="265"/>
      <c r="D2" s="265"/>
      <c r="E2" s="265"/>
      <c r="F2" s="265"/>
      <c r="G2" s="265"/>
      <c r="H2" s="265"/>
      <c r="I2" s="265"/>
      <c r="J2" s="265"/>
      <c r="K2" s="265"/>
      <c r="L2" s="265"/>
      <c r="M2" s="265"/>
      <c r="N2" s="265"/>
      <c r="O2" s="265"/>
      <c r="P2" s="265"/>
      <c r="Q2" s="265"/>
    </row>
    <row r="3" spans="1:17" ht="15.75" x14ac:dyDescent="0.25">
      <c r="A3" s="266" t="s">
        <v>1</v>
      </c>
      <c r="B3" s="266"/>
      <c r="C3" s="266"/>
      <c r="D3" s="266"/>
      <c r="E3" s="266"/>
      <c r="F3" s="266"/>
      <c r="G3" s="266"/>
      <c r="H3" s="266"/>
      <c r="I3" s="266"/>
      <c r="J3" s="266"/>
      <c r="K3" s="266"/>
      <c r="L3" s="266"/>
      <c r="M3" s="266"/>
      <c r="N3" s="266"/>
      <c r="O3" s="266"/>
      <c r="P3" s="266"/>
      <c r="Q3" s="266"/>
    </row>
    <row r="4" spans="1:17" ht="15.75" x14ac:dyDescent="0.25">
      <c r="A4" s="266" t="s">
        <v>2</v>
      </c>
      <c r="B4" s="266"/>
      <c r="C4" s="266"/>
      <c r="D4" s="266"/>
      <c r="E4" s="266"/>
      <c r="F4" s="266"/>
      <c r="G4" s="266"/>
      <c r="H4" s="266"/>
      <c r="I4" s="266"/>
      <c r="J4" s="266"/>
      <c r="K4" s="266"/>
      <c r="L4" s="266"/>
      <c r="M4" s="266"/>
      <c r="N4" s="266"/>
      <c r="O4" s="266"/>
      <c r="P4" s="266"/>
      <c r="Q4" s="266"/>
    </row>
    <row r="5" spans="1:17" x14ac:dyDescent="0.25">
      <c r="A5" s="1"/>
      <c r="B5" s="1"/>
      <c r="C5" s="1"/>
      <c r="D5" s="1"/>
      <c r="E5" s="1"/>
      <c r="F5" s="1"/>
      <c r="G5" s="1"/>
      <c r="H5" s="1"/>
      <c r="I5" s="1"/>
      <c r="J5" s="1"/>
      <c r="K5" s="1"/>
      <c r="L5" s="1"/>
      <c r="M5" s="1"/>
      <c r="N5" s="1"/>
      <c r="O5" s="1"/>
      <c r="P5" s="1"/>
      <c r="Q5" s="1"/>
    </row>
    <row r="6" spans="1:17" ht="15.75" thickBot="1" x14ac:dyDescent="0.3">
      <c r="A6" s="131" t="s">
        <v>3</v>
      </c>
      <c r="B6" s="131"/>
      <c r="C6" s="131"/>
      <c r="D6" s="131"/>
      <c r="E6" s="131"/>
      <c r="F6" s="131"/>
      <c r="G6" s="131"/>
      <c r="H6" s="131"/>
      <c r="I6" s="131"/>
      <c r="J6" s="131"/>
      <c r="K6" s="131"/>
      <c r="L6" s="131"/>
      <c r="M6" s="131"/>
      <c r="N6" s="131"/>
      <c r="O6" s="131"/>
      <c r="P6" s="131"/>
      <c r="Q6" s="131"/>
    </row>
    <row r="7" spans="1:17" ht="16.5" thickBot="1" x14ac:dyDescent="0.3">
      <c r="A7" s="113" t="s">
        <v>4</v>
      </c>
      <c r="B7" s="114"/>
      <c r="C7" s="114"/>
      <c r="D7" s="114"/>
      <c r="E7" s="115"/>
      <c r="F7" s="1"/>
      <c r="G7" s="34"/>
      <c r="H7" s="1"/>
      <c r="I7" s="1"/>
      <c r="J7" s="1"/>
      <c r="K7" s="1"/>
      <c r="L7" s="1"/>
      <c r="M7" s="1"/>
      <c r="N7" s="1"/>
      <c r="O7" s="1"/>
      <c r="P7" s="1"/>
      <c r="Q7" s="1"/>
    </row>
    <row r="8" spans="1:17" x14ac:dyDescent="0.25">
      <c r="A8" s="263" t="s">
        <v>5</v>
      </c>
      <c r="B8" s="153"/>
      <c r="C8" s="174"/>
      <c r="D8" s="174"/>
      <c r="E8" s="174" t="s">
        <v>6</v>
      </c>
      <c r="F8" s="174"/>
      <c r="G8" s="174"/>
      <c r="H8" s="174"/>
      <c r="I8" s="174"/>
      <c r="J8" s="174"/>
      <c r="K8" s="174"/>
      <c r="L8" s="174"/>
      <c r="M8" s="174"/>
      <c r="N8" s="174"/>
      <c r="O8" s="174"/>
      <c r="P8" s="174"/>
      <c r="Q8" s="175"/>
    </row>
    <row r="9" spans="1:17" x14ac:dyDescent="0.25">
      <c r="A9" s="267" t="s">
        <v>304</v>
      </c>
      <c r="B9" s="126"/>
      <c r="C9" s="24" t="s">
        <v>233</v>
      </c>
      <c r="D9" s="25" t="s">
        <v>305</v>
      </c>
      <c r="E9" s="268" t="str">
        <f>VLOOKUP(C9,DATOS!B6:F109,3,0)</f>
        <v>ESPECIALISTA AMBIENTAL I-RESIDUOS SOLIDOS</v>
      </c>
      <c r="F9" s="269"/>
      <c r="G9" s="269"/>
      <c r="H9" s="269"/>
      <c r="I9" s="269"/>
      <c r="J9" s="269"/>
      <c r="K9" s="269"/>
      <c r="L9" s="269"/>
      <c r="M9" s="269"/>
      <c r="N9" s="269"/>
      <c r="O9" s="269"/>
      <c r="P9" s="269"/>
      <c r="Q9" s="270"/>
    </row>
    <row r="10" spans="1:17" x14ac:dyDescent="0.25">
      <c r="A10" s="241" t="s">
        <v>7</v>
      </c>
      <c r="B10" s="242"/>
      <c r="C10" s="243"/>
      <c r="D10" s="243"/>
      <c r="E10" s="243"/>
      <c r="F10" s="243"/>
      <c r="G10" s="243"/>
      <c r="H10" s="243"/>
      <c r="I10" s="243"/>
      <c r="J10" s="243"/>
      <c r="K10" s="243" t="s">
        <v>8</v>
      </c>
      <c r="L10" s="243"/>
      <c r="M10" s="243"/>
      <c r="N10" s="243"/>
      <c r="O10" s="243"/>
      <c r="P10" s="243"/>
      <c r="Q10" s="244"/>
    </row>
    <row r="11" spans="1:17" ht="15.75" thickBot="1" x14ac:dyDescent="0.3">
      <c r="A11" s="271" t="str">
        <f>VLOOKUP(C9,SUELDOS,2,FALSE)</f>
        <v>SUB GERENCIA DE MEDIO AMBIENTE</v>
      </c>
      <c r="B11" s="272"/>
      <c r="C11" s="273"/>
      <c r="D11" s="273"/>
      <c r="E11" s="273"/>
      <c r="F11" s="273"/>
      <c r="G11" s="273"/>
      <c r="H11" s="273"/>
      <c r="I11" s="273"/>
      <c r="J11" s="273"/>
      <c r="K11" s="274" t="s">
        <v>165</v>
      </c>
      <c r="L11" s="274"/>
      <c r="M11" s="274"/>
      <c r="N11" s="274"/>
      <c r="O11" s="274"/>
      <c r="P11" s="274"/>
      <c r="Q11" s="275"/>
    </row>
    <row r="12" spans="1:17" x14ac:dyDescent="0.25">
      <c r="A12" s="276" t="s">
        <v>9</v>
      </c>
      <c r="B12" s="276"/>
      <c r="C12" s="276"/>
      <c r="D12" s="276"/>
      <c r="E12" s="276"/>
      <c r="F12" s="276"/>
      <c r="G12" s="276"/>
      <c r="H12" s="276"/>
      <c r="I12" s="276"/>
      <c r="J12" s="276"/>
      <c r="K12" s="277"/>
      <c r="L12" s="277"/>
      <c r="M12" s="278" t="s">
        <v>10</v>
      </c>
      <c r="N12" s="279"/>
      <c r="O12" s="277"/>
      <c r="P12" s="277"/>
      <c r="Q12" s="277"/>
    </row>
    <row r="13" spans="1:17" x14ac:dyDescent="0.25">
      <c r="A13" s="4"/>
      <c r="B13" s="4"/>
      <c r="C13" s="4"/>
      <c r="D13" s="4"/>
      <c r="E13" s="4"/>
      <c r="F13" s="4"/>
      <c r="G13" s="4"/>
      <c r="H13" s="4"/>
      <c r="I13" s="4"/>
      <c r="J13" s="4"/>
      <c r="K13" s="4"/>
      <c r="L13" s="4"/>
      <c r="M13" s="4"/>
      <c r="N13" s="4"/>
      <c r="O13" s="4"/>
      <c r="P13" s="4"/>
      <c r="Q13" s="4"/>
    </row>
    <row r="14" spans="1:17" ht="38.25" customHeight="1" thickBot="1" x14ac:dyDescent="0.3">
      <c r="A14" s="131" t="s">
        <v>11</v>
      </c>
      <c r="B14" s="131"/>
      <c r="C14" s="131"/>
      <c r="D14" s="131"/>
      <c r="E14" s="131"/>
      <c r="F14" s="131"/>
      <c r="G14" s="131"/>
      <c r="H14" s="131"/>
      <c r="I14" s="131"/>
      <c r="J14" s="131"/>
      <c r="K14" s="131"/>
      <c r="L14" s="131"/>
      <c r="M14" s="131"/>
      <c r="N14" s="131"/>
      <c r="O14" s="131"/>
      <c r="P14" s="131"/>
      <c r="Q14" s="131"/>
    </row>
    <row r="15" spans="1:17" ht="16.5" thickBot="1" x14ac:dyDescent="0.3">
      <c r="A15" s="95" t="s">
        <v>12</v>
      </c>
      <c r="B15" s="96"/>
      <c r="C15" s="96"/>
      <c r="D15" s="96"/>
      <c r="E15" s="97"/>
      <c r="F15" s="1"/>
      <c r="G15" s="1"/>
      <c r="H15" s="1"/>
      <c r="I15" s="1"/>
      <c r="J15" s="1"/>
      <c r="K15" s="1"/>
      <c r="L15" s="1"/>
      <c r="M15" s="1"/>
      <c r="N15" s="1"/>
      <c r="O15" s="1"/>
      <c r="P15" s="1"/>
      <c r="Q15" s="1"/>
    </row>
    <row r="16" spans="1:17" x14ac:dyDescent="0.25">
      <c r="A16" s="263" t="s">
        <v>13</v>
      </c>
      <c r="B16" s="174"/>
      <c r="C16" s="174"/>
      <c r="D16" s="174" t="s">
        <v>14</v>
      </c>
      <c r="E16" s="174"/>
      <c r="F16" s="174" t="s">
        <v>15</v>
      </c>
      <c r="G16" s="174"/>
      <c r="H16" s="174"/>
      <c r="I16" s="174"/>
      <c r="J16" s="174"/>
      <c r="K16" s="174"/>
      <c r="L16" s="174" t="s">
        <v>16</v>
      </c>
      <c r="M16" s="174"/>
      <c r="N16" s="174"/>
      <c r="O16" s="174"/>
      <c r="P16" s="174"/>
      <c r="Q16" s="175"/>
    </row>
    <row r="17" spans="1:17" x14ac:dyDescent="0.25">
      <c r="A17" s="249"/>
      <c r="B17" s="104"/>
      <c r="C17" s="104"/>
      <c r="D17" s="179"/>
      <c r="E17" s="179"/>
      <c r="F17" s="80"/>
      <c r="G17" s="80"/>
      <c r="H17" s="80"/>
      <c r="I17" s="80"/>
      <c r="J17" s="80"/>
      <c r="K17" s="80"/>
      <c r="L17" s="80"/>
      <c r="M17" s="80"/>
      <c r="N17" s="80"/>
      <c r="O17" s="80"/>
      <c r="P17" s="80"/>
      <c r="Q17" s="81"/>
    </row>
    <row r="18" spans="1:17" x14ac:dyDescent="0.25">
      <c r="A18" s="241" t="s">
        <v>17</v>
      </c>
      <c r="B18" s="243"/>
      <c r="C18" s="243"/>
      <c r="D18" s="243" t="s">
        <v>18</v>
      </c>
      <c r="E18" s="243"/>
      <c r="F18" s="243"/>
      <c r="G18" s="243" t="s">
        <v>19</v>
      </c>
      <c r="H18" s="243"/>
      <c r="I18" s="243"/>
      <c r="J18" s="243"/>
      <c r="K18" s="243"/>
      <c r="L18" s="243"/>
      <c r="M18" s="243"/>
      <c r="N18" s="243"/>
      <c r="O18" s="243"/>
      <c r="P18" s="243"/>
      <c r="Q18" s="244"/>
    </row>
    <row r="19" spans="1:17" x14ac:dyDescent="0.25">
      <c r="A19" s="261"/>
      <c r="B19" s="101"/>
      <c r="C19" s="101"/>
      <c r="D19" s="21"/>
      <c r="E19" s="21"/>
      <c r="F19" s="21"/>
      <c r="G19" s="122"/>
      <c r="H19" s="122"/>
      <c r="I19" s="122"/>
      <c r="J19" s="122"/>
      <c r="K19" s="122"/>
      <c r="L19" s="122"/>
      <c r="M19" s="122"/>
      <c r="N19" s="122"/>
      <c r="O19" s="122"/>
      <c r="P19" s="122"/>
      <c r="Q19" s="262"/>
    </row>
    <row r="20" spans="1:17" x14ac:dyDescent="0.25">
      <c r="A20" s="77" t="s">
        <v>20</v>
      </c>
      <c r="B20" s="78"/>
      <c r="C20" s="78"/>
      <c r="D20" s="78" t="s">
        <v>21</v>
      </c>
      <c r="E20" s="78"/>
      <c r="F20" s="78"/>
      <c r="G20" s="78"/>
      <c r="H20" s="78"/>
      <c r="I20" s="78"/>
      <c r="J20" s="78"/>
      <c r="K20" s="78"/>
      <c r="L20" s="78" t="s">
        <v>22</v>
      </c>
      <c r="M20" s="78"/>
      <c r="N20" s="78"/>
      <c r="O20" s="78"/>
      <c r="P20" s="78"/>
      <c r="Q20" s="79"/>
    </row>
    <row r="21" spans="1:17" x14ac:dyDescent="0.25">
      <c r="A21" s="249"/>
      <c r="B21" s="104"/>
      <c r="C21" s="104"/>
      <c r="D21" s="80"/>
      <c r="E21" s="80"/>
      <c r="F21" s="80"/>
      <c r="G21" s="80"/>
      <c r="H21" s="80"/>
      <c r="I21" s="80"/>
      <c r="J21" s="80"/>
      <c r="K21" s="80"/>
      <c r="L21" s="80"/>
      <c r="M21" s="80"/>
      <c r="N21" s="80"/>
      <c r="O21" s="80"/>
      <c r="P21" s="80"/>
      <c r="Q21" s="81"/>
    </row>
    <row r="22" spans="1:17" x14ac:dyDescent="0.25">
      <c r="A22" s="241" t="s">
        <v>23</v>
      </c>
      <c r="B22" s="243"/>
      <c r="C22" s="243"/>
      <c r="D22" s="243"/>
      <c r="E22" s="243" t="s">
        <v>24</v>
      </c>
      <c r="F22" s="243"/>
      <c r="G22" s="243"/>
      <c r="H22" s="243"/>
      <c r="I22" s="243" t="s">
        <v>25</v>
      </c>
      <c r="J22" s="243"/>
      <c r="K22" s="243"/>
      <c r="L22" s="243"/>
      <c r="M22" s="243" t="s">
        <v>26</v>
      </c>
      <c r="N22" s="243"/>
      <c r="O22" s="243"/>
      <c r="P22" s="243" t="s">
        <v>27</v>
      </c>
      <c r="Q22" s="244"/>
    </row>
    <row r="23" spans="1:17" x14ac:dyDescent="0.25">
      <c r="A23" s="260"/>
      <c r="B23" s="122"/>
      <c r="C23" s="122"/>
      <c r="D23" s="122"/>
      <c r="E23" s="122"/>
      <c r="F23" s="122"/>
      <c r="G23" s="122"/>
      <c r="H23" s="122"/>
      <c r="I23" s="122"/>
      <c r="J23" s="122"/>
      <c r="K23" s="122"/>
      <c r="L23" s="122"/>
      <c r="M23" s="21"/>
      <c r="N23" s="101"/>
      <c r="O23" s="101"/>
      <c r="P23" s="101"/>
      <c r="Q23" s="102"/>
    </row>
    <row r="24" spans="1:17" x14ac:dyDescent="0.25">
      <c r="A24" s="77" t="s">
        <v>28</v>
      </c>
      <c r="B24" s="78"/>
      <c r="C24" s="78"/>
      <c r="D24" s="78" t="s">
        <v>29</v>
      </c>
      <c r="E24" s="78"/>
      <c r="F24" s="78"/>
      <c r="G24" s="78" t="s">
        <v>30</v>
      </c>
      <c r="H24" s="78"/>
      <c r="I24" s="78"/>
      <c r="J24" s="78" t="s">
        <v>31</v>
      </c>
      <c r="K24" s="78"/>
      <c r="L24" s="78"/>
      <c r="M24" s="78"/>
      <c r="N24" s="78"/>
      <c r="O24" s="78"/>
      <c r="P24" s="78"/>
      <c r="Q24" s="79"/>
    </row>
    <row r="25" spans="1:17" x14ac:dyDescent="0.25">
      <c r="A25" s="249"/>
      <c r="B25" s="104"/>
      <c r="C25" s="104"/>
      <c r="D25" s="104"/>
      <c r="E25" s="104"/>
      <c r="F25" s="104"/>
      <c r="G25" s="104"/>
      <c r="H25" s="104"/>
      <c r="I25" s="104"/>
      <c r="J25" s="104"/>
      <c r="K25" s="104"/>
      <c r="L25" s="104"/>
      <c r="M25" s="104"/>
      <c r="N25" s="104"/>
      <c r="O25" s="104"/>
      <c r="P25" s="104"/>
      <c r="Q25" s="105"/>
    </row>
    <row r="26" spans="1:17" x14ac:dyDescent="0.25">
      <c r="A26" s="241" t="s">
        <v>32</v>
      </c>
      <c r="B26" s="243"/>
      <c r="C26" s="243"/>
      <c r="D26" s="243"/>
      <c r="E26" s="243"/>
      <c r="F26" s="243"/>
      <c r="G26" s="243"/>
      <c r="H26" s="243"/>
      <c r="I26" s="243" t="s">
        <v>33</v>
      </c>
      <c r="J26" s="243"/>
      <c r="K26" s="243" t="s">
        <v>34</v>
      </c>
      <c r="L26" s="243"/>
      <c r="M26" s="243" t="s">
        <v>35</v>
      </c>
      <c r="N26" s="243"/>
      <c r="O26" s="243"/>
      <c r="P26" s="243"/>
      <c r="Q26" s="244"/>
    </row>
    <row r="27" spans="1:17" ht="15.75" thickBot="1" x14ac:dyDescent="0.3">
      <c r="A27" s="252"/>
      <c r="B27" s="70"/>
      <c r="C27" s="70"/>
      <c r="D27" s="70"/>
      <c r="E27" s="70"/>
      <c r="F27" s="70"/>
      <c r="G27" s="70"/>
      <c r="H27" s="70"/>
      <c r="I27" s="93"/>
      <c r="J27" s="93"/>
      <c r="K27" s="93"/>
      <c r="L27" s="93"/>
      <c r="M27" s="70"/>
      <c r="N27" s="70"/>
      <c r="O27" s="70"/>
      <c r="P27" s="70"/>
      <c r="Q27" s="71"/>
    </row>
    <row r="28" spans="1:17" x14ac:dyDescent="0.25">
      <c r="A28" s="4"/>
      <c r="B28" s="4"/>
      <c r="C28" s="4"/>
      <c r="D28" s="4"/>
      <c r="E28" s="4"/>
      <c r="F28" s="4"/>
      <c r="G28" s="4"/>
      <c r="H28" s="4"/>
      <c r="I28" s="4"/>
      <c r="J28" s="4"/>
      <c r="K28" s="4"/>
      <c r="L28" s="4"/>
      <c r="M28" s="4"/>
      <c r="N28" s="4"/>
      <c r="O28" s="4"/>
      <c r="P28" s="4"/>
      <c r="Q28" s="4"/>
    </row>
    <row r="29" spans="1:17" ht="56.25" customHeight="1" thickBot="1" x14ac:dyDescent="0.3">
      <c r="A29" s="131" t="s">
        <v>36</v>
      </c>
      <c r="B29" s="131"/>
      <c r="C29" s="131"/>
      <c r="D29" s="131"/>
      <c r="E29" s="131"/>
      <c r="F29" s="131"/>
      <c r="G29" s="131"/>
      <c r="H29" s="131"/>
      <c r="I29" s="131"/>
      <c r="J29" s="131"/>
      <c r="K29" s="131"/>
      <c r="L29" s="131"/>
      <c r="M29" s="131"/>
      <c r="N29" s="131"/>
      <c r="O29" s="131"/>
      <c r="P29" s="131"/>
      <c r="Q29" s="131"/>
    </row>
    <row r="30" spans="1:17" ht="16.5" thickBot="1" x14ac:dyDescent="0.3">
      <c r="A30" s="113" t="s">
        <v>37</v>
      </c>
      <c r="B30" s="114"/>
      <c r="C30" s="114"/>
      <c r="D30" s="114"/>
      <c r="E30" s="115"/>
      <c r="F30" s="1"/>
      <c r="G30" s="1"/>
      <c r="H30" s="1"/>
      <c r="I30" s="1"/>
      <c r="J30" s="1"/>
      <c r="K30" s="1"/>
      <c r="L30" s="1"/>
      <c r="M30" s="1"/>
      <c r="N30" s="1"/>
      <c r="O30" s="1"/>
      <c r="P30" s="1"/>
      <c r="Q30" s="1"/>
    </row>
    <row r="31" spans="1:17" x14ac:dyDescent="0.25">
      <c r="A31" s="258" t="s">
        <v>38</v>
      </c>
      <c r="B31" s="259"/>
      <c r="C31" s="259"/>
      <c r="D31" s="259"/>
      <c r="E31" s="259"/>
      <c r="F31" s="33"/>
      <c r="G31" s="35"/>
      <c r="H31" s="35"/>
      <c r="I31" s="35"/>
      <c r="J31" s="35"/>
      <c r="K31" s="35"/>
      <c r="L31" s="35"/>
      <c r="M31" s="35"/>
      <c r="N31" s="35"/>
      <c r="O31" s="35"/>
      <c r="P31" s="35"/>
      <c r="Q31" s="47"/>
    </row>
    <row r="32" spans="1:17" x14ac:dyDescent="0.25">
      <c r="A32" s="241" t="s">
        <v>39</v>
      </c>
      <c r="B32" s="242"/>
      <c r="C32" s="243"/>
      <c r="D32" s="243"/>
      <c r="E32" s="243"/>
      <c r="F32" s="243"/>
      <c r="G32" s="243"/>
      <c r="H32" s="243"/>
      <c r="I32" s="243"/>
      <c r="J32" s="243"/>
      <c r="K32" s="243"/>
      <c r="L32" s="243" t="s">
        <v>40</v>
      </c>
      <c r="M32" s="243"/>
      <c r="N32" s="243" t="s">
        <v>41</v>
      </c>
      <c r="O32" s="243"/>
      <c r="P32" s="243" t="s">
        <v>42</v>
      </c>
      <c r="Q32" s="244"/>
    </row>
    <row r="33" spans="1:17" ht="15.75" thickBot="1" x14ac:dyDescent="0.3">
      <c r="A33" s="252"/>
      <c r="B33" s="167"/>
      <c r="C33" s="70"/>
      <c r="D33" s="70"/>
      <c r="E33" s="70"/>
      <c r="F33" s="70"/>
      <c r="G33" s="70"/>
      <c r="H33" s="70"/>
      <c r="I33" s="70"/>
      <c r="J33" s="70"/>
      <c r="K33" s="70"/>
      <c r="L33" s="93"/>
      <c r="M33" s="93"/>
      <c r="N33" s="93"/>
      <c r="O33" s="93"/>
      <c r="P33" s="93"/>
      <c r="Q33" s="94"/>
    </row>
    <row r="34" spans="1:17" ht="15.75" thickBot="1" x14ac:dyDescent="0.3">
      <c r="A34" s="253" t="s">
        <v>43</v>
      </c>
      <c r="B34" s="254"/>
      <c r="C34" s="254"/>
      <c r="D34" s="254"/>
      <c r="E34" s="254"/>
      <c r="F34" s="254"/>
      <c r="G34" s="254"/>
      <c r="H34" s="254"/>
      <c r="I34" s="254"/>
      <c r="J34" s="254"/>
      <c r="K34" s="254"/>
      <c r="L34" s="254"/>
      <c r="M34" s="254"/>
      <c r="N34" s="254"/>
      <c r="O34" s="255"/>
      <c r="P34" s="256"/>
      <c r="Q34" s="257"/>
    </row>
    <row r="35" spans="1:17" x14ac:dyDescent="0.25">
      <c r="A35" s="250" t="s">
        <v>44</v>
      </c>
      <c r="B35" s="251"/>
      <c r="C35" s="251"/>
      <c r="D35" s="251"/>
      <c r="E35" s="251"/>
      <c r="F35" s="251"/>
      <c r="G35" s="36"/>
      <c r="H35" s="38"/>
      <c r="I35" s="38"/>
      <c r="J35" s="38"/>
      <c r="K35" s="38"/>
      <c r="L35" s="38"/>
      <c r="M35" s="38"/>
      <c r="N35" s="38"/>
      <c r="O35" s="38"/>
      <c r="P35" s="38"/>
      <c r="Q35" s="48"/>
    </row>
    <row r="36" spans="1:17" ht="30" customHeight="1" x14ac:dyDescent="0.25">
      <c r="A36" s="245" t="s">
        <v>45</v>
      </c>
      <c r="B36" s="246"/>
      <c r="C36" s="247"/>
      <c r="D36" s="247" t="s">
        <v>46</v>
      </c>
      <c r="E36" s="247"/>
      <c r="F36" s="247"/>
      <c r="G36" s="247"/>
      <c r="H36" s="247"/>
      <c r="I36" s="247"/>
      <c r="J36" s="247"/>
      <c r="K36" s="247" t="s">
        <v>47</v>
      </c>
      <c r="L36" s="247"/>
      <c r="M36" s="247"/>
      <c r="N36" s="247"/>
      <c r="O36" s="247"/>
      <c r="P36" s="247"/>
      <c r="Q36" s="248"/>
    </row>
    <row r="37" spans="1:17" x14ac:dyDescent="0.25">
      <c r="A37" s="249"/>
      <c r="B37" s="88"/>
      <c r="C37" s="104"/>
      <c r="D37" s="80"/>
      <c r="E37" s="80"/>
      <c r="F37" s="80"/>
      <c r="G37" s="80"/>
      <c r="H37" s="80"/>
      <c r="I37" s="80"/>
      <c r="J37" s="80"/>
      <c r="K37" s="80"/>
      <c r="L37" s="80"/>
      <c r="M37" s="80"/>
      <c r="N37" s="80"/>
      <c r="O37" s="80"/>
      <c r="P37" s="80"/>
      <c r="Q37" s="81"/>
    </row>
    <row r="38" spans="1:17" x14ac:dyDescent="0.25">
      <c r="A38" s="241" t="s">
        <v>48</v>
      </c>
      <c r="B38" s="242"/>
      <c r="C38" s="243"/>
      <c r="D38" s="243"/>
      <c r="E38" s="243" t="s">
        <v>49</v>
      </c>
      <c r="F38" s="243"/>
      <c r="G38" s="243" t="s">
        <v>50</v>
      </c>
      <c r="H38" s="243"/>
      <c r="I38" s="20" t="s">
        <v>51</v>
      </c>
      <c r="J38" s="20" t="s">
        <v>52</v>
      </c>
      <c r="K38" s="243" t="s">
        <v>53</v>
      </c>
      <c r="L38" s="243"/>
      <c r="M38" s="243"/>
      <c r="N38" s="243" t="s">
        <v>54</v>
      </c>
      <c r="O38" s="243"/>
      <c r="P38" s="243" t="s">
        <v>55</v>
      </c>
      <c r="Q38" s="244"/>
    </row>
    <row r="39" spans="1:17" ht="15.75" thickBot="1" x14ac:dyDescent="0.3">
      <c r="A39" s="237"/>
      <c r="B39" s="93"/>
      <c r="C39" s="93"/>
      <c r="D39" s="93"/>
      <c r="E39" s="93"/>
      <c r="F39" s="93"/>
      <c r="G39" s="93"/>
      <c r="H39" s="93"/>
      <c r="I39" s="22"/>
      <c r="J39" s="22"/>
      <c r="K39" s="22"/>
      <c r="L39" s="22"/>
      <c r="M39" s="22"/>
      <c r="N39" s="93"/>
      <c r="O39" s="93"/>
      <c r="P39" s="168"/>
      <c r="Q39" s="169"/>
    </row>
    <row r="40" spans="1:17" x14ac:dyDescent="0.25">
      <c r="A40" s="250" t="s">
        <v>56</v>
      </c>
      <c r="B40" s="251"/>
      <c r="C40" s="251"/>
      <c r="D40" s="251"/>
      <c r="E40" s="251"/>
      <c r="F40" s="251"/>
      <c r="G40" s="251"/>
      <c r="H40" s="39"/>
      <c r="I40" s="39"/>
      <c r="J40" s="39"/>
      <c r="K40" s="39"/>
      <c r="L40" s="39"/>
      <c r="M40" s="39"/>
      <c r="N40" s="39"/>
      <c r="O40" s="39"/>
      <c r="P40" s="39"/>
      <c r="Q40" s="50"/>
    </row>
    <row r="41" spans="1:17" ht="35.25" customHeight="1" x14ac:dyDescent="0.25">
      <c r="A41" s="245" t="s">
        <v>45</v>
      </c>
      <c r="B41" s="246"/>
      <c r="C41" s="247"/>
      <c r="D41" s="247" t="s">
        <v>46</v>
      </c>
      <c r="E41" s="247"/>
      <c r="F41" s="247"/>
      <c r="G41" s="247"/>
      <c r="H41" s="247"/>
      <c r="I41" s="247"/>
      <c r="J41" s="247"/>
      <c r="K41" s="247" t="s">
        <v>47</v>
      </c>
      <c r="L41" s="247"/>
      <c r="M41" s="247"/>
      <c r="N41" s="247"/>
      <c r="O41" s="247"/>
      <c r="P41" s="247"/>
      <c r="Q41" s="248"/>
    </row>
    <row r="42" spans="1:17" x14ac:dyDescent="0.25">
      <c r="A42" s="249"/>
      <c r="B42" s="88"/>
      <c r="C42" s="104"/>
      <c r="D42" s="80"/>
      <c r="E42" s="80"/>
      <c r="F42" s="80"/>
      <c r="G42" s="80"/>
      <c r="H42" s="80"/>
      <c r="I42" s="80"/>
      <c r="J42" s="80"/>
      <c r="K42" s="80"/>
      <c r="L42" s="80"/>
      <c r="M42" s="80"/>
      <c r="N42" s="80"/>
      <c r="O42" s="80"/>
      <c r="P42" s="80"/>
      <c r="Q42" s="81"/>
    </row>
    <row r="43" spans="1:17" x14ac:dyDescent="0.25">
      <c r="A43" s="241" t="s">
        <v>48</v>
      </c>
      <c r="B43" s="242"/>
      <c r="C43" s="243"/>
      <c r="D43" s="243"/>
      <c r="E43" s="243" t="s">
        <v>49</v>
      </c>
      <c r="F43" s="243"/>
      <c r="G43" s="243" t="s">
        <v>50</v>
      </c>
      <c r="H43" s="243"/>
      <c r="I43" s="20" t="s">
        <v>51</v>
      </c>
      <c r="J43" s="20" t="s">
        <v>52</v>
      </c>
      <c r="K43" s="243" t="s">
        <v>53</v>
      </c>
      <c r="L43" s="243"/>
      <c r="M43" s="243"/>
      <c r="N43" s="243" t="s">
        <v>54</v>
      </c>
      <c r="O43" s="243"/>
      <c r="P43" s="243" t="s">
        <v>55</v>
      </c>
      <c r="Q43" s="244"/>
    </row>
    <row r="44" spans="1:17" ht="15.75" thickBot="1" x14ac:dyDescent="0.3">
      <c r="A44" s="237"/>
      <c r="B44" s="141"/>
      <c r="C44" s="93"/>
      <c r="D44" s="93"/>
      <c r="E44" s="93"/>
      <c r="F44" s="93"/>
      <c r="G44" s="93"/>
      <c r="H44" s="93"/>
      <c r="I44" s="22"/>
      <c r="J44" s="22"/>
      <c r="K44" s="22"/>
      <c r="L44" s="22"/>
      <c r="M44" s="22"/>
      <c r="N44" s="93"/>
      <c r="O44" s="93"/>
      <c r="P44" s="168"/>
      <c r="Q44" s="169"/>
    </row>
    <row r="45" spans="1:17" ht="15.75" thickBot="1" x14ac:dyDescent="0.3">
      <c r="A45" s="1"/>
      <c r="B45" s="1"/>
      <c r="C45" s="1"/>
      <c r="D45" s="1"/>
      <c r="E45" s="1"/>
      <c r="F45" s="1"/>
      <c r="G45" s="1"/>
      <c r="H45" s="1"/>
      <c r="I45" s="1"/>
      <c r="J45" s="1"/>
      <c r="K45" s="1"/>
      <c r="L45" s="1"/>
      <c r="M45" s="1"/>
      <c r="N45" s="1"/>
      <c r="O45" s="1"/>
      <c r="P45" s="1"/>
      <c r="Q45" s="1"/>
    </row>
    <row r="46" spans="1:17" ht="18.75" thickBot="1" x14ac:dyDescent="0.3">
      <c r="A46" s="238" t="s">
        <v>57</v>
      </c>
      <c r="B46" s="239"/>
      <c r="C46" s="239"/>
      <c r="D46" s="239"/>
      <c r="E46" s="239"/>
      <c r="F46" s="239"/>
      <c r="G46" s="239"/>
      <c r="H46" s="239"/>
      <c r="I46" s="239"/>
      <c r="J46" s="239"/>
      <c r="K46" s="239"/>
      <c r="L46" s="239"/>
      <c r="M46" s="239"/>
      <c r="N46" s="239"/>
      <c r="O46" s="239"/>
      <c r="P46" s="239"/>
      <c r="Q46" s="240"/>
    </row>
    <row r="47" spans="1:17" ht="16.5" x14ac:dyDescent="0.25">
      <c r="A47" s="221" t="s">
        <v>58</v>
      </c>
      <c r="B47" s="222"/>
      <c r="C47" s="222"/>
      <c r="D47" s="222"/>
      <c r="E47" s="223"/>
      <c r="F47" s="224" t="s">
        <v>59</v>
      </c>
      <c r="G47" s="225"/>
      <c r="H47" s="225"/>
      <c r="I47" s="225"/>
      <c r="J47" s="225"/>
      <c r="K47" s="226"/>
      <c r="L47" s="227" t="s">
        <v>60</v>
      </c>
      <c r="M47" s="228"/>
      <c r="N47" s="228"/>
      <c r="O47" s="228"/>
      <c r="P47" s="228"/>
      <c r="Q47" s="229"/>
    </row>
    <row r="48" spans="1:17" ht="16.5" x14ac:dyDescent="0.25">
      <c r="A48" s="204" t="s">
        <v>61</v>
      </c>
      <c r="B48" s="205"/>
      <c r="C48" s="205"/>
      <c r="D48" s="26" t="s">
        <v>62</v>
      </c>
      <c r="E48" s="30" t="s">
        <v>63</v>
      </c>
      <c r="F48" s="230" t="str">
        <f>CONCATENATE(N98," año(s)")</f>
        <v>0 año(s)</v>
      </c>
      <c r="G48" s="231"/>
      <c r="H48" s="232" t="str">
        <f>CONCATENATE(O98," mes(es)")</f>
        <v>0 mes(es)</v>
      </c>
      <c r="I48" s="231"/>
      <c r="J48" s="232" t="str">
        <f>CONCATENATE(P98," día(s)")</f>
        <v>0 día(s)</v>
      </c>
      <c r="K48" s="233"/>
      <c r="L48" s="234" t="str">
        <f>CONCATENATE(N122," año(s)")</f>
        <v>0 año(s)</v>
      </c>
      <c r="M48" s="235"/>
      <c r="N48" s="235" t="str">
        <f>CONCATENATE(O122," mes(es)")</f>
        <v>0 mes(es)</v>
      </c>
      <c r="O48" s="235"/>
      <c r="P48" s="235" t="str">
        <f>CONCATENATE(P122," día(s)")</f>
        <v>0 día(s)</v>
      </c>
      <c r="Q48" s="236"/>
    </row>
    <row r="49" spans="1:17" ht="16.5" x14ac:dyDescent="0.25">
      <c r="A49" s="204" t="s">
        <v>64</v>
      </c>
      <c r="B49" s="205"/>
      <c r="C49" s="205"/>
      <c r="D49" s="27">
        <f>COUNTIF(F55:H64,"CURSO")</f>
        <v>0</v>
      </c>
      <c r="E49" s="31">
        <f ca="1">SUMIF(F55:H64,"CURSO",O55:P64)</f>
        <v>0</v>
      </c>
      <c r="F49" s="206" t="s">
        <v>65</v>
      </c>
      <c r="G49" s="207"/>
      <c r="H49" s="208"/>
      <c r="I49" s="206" t="s">
        <v>66</v>
      </c>
      <c r="J49" s="207"/>
      <c r="K49" s="208"/>
      <c r="L49" s="209" t="s">
        <v>67</v>
      </c>
      <c r="M49" s="209"/>
      <c r="N49" s="209"/>
      <c r="O49" s="209"/>
      <c r="P49" s="209"/>
      <c r="Q49" s="210"/>
    </row>
    <row r="50" spans="1:17" ht="17.25" thickBot="1" x14ac:dyDescent="0.3">
      <c r="A50" s="211" t="s">
        <v>68</v>
      </c>
      <c r="B50" s="212"/>
      <c r="C50" s="212"/>
      <c r="D50" s="28">
        <f>COUNTIF(F55:H64,"ESPECIALIZACIÓN")</f>
        <v>0</v>
      </c>
      <c r="E50" s="32">
        <f ca="1">SUMIF(F55:H64,"ESPECIALIZACIÓN",O55:P64)</f>
        <v>0</v>
      </c>
      <c r="F50" s="213" t="str">
        <f>IF(D25&lt;&gt;"","SI CUENTA","NO CUENTA")</f>
        <v>NO CUENTA</v>
      </c>
      <c r="G50" s="214"/>
      <c r="H50" s="214"/>
      <c r="I50" s="215" t="str">
        <f>IF(G25&lt;&gt;"","SI CUENTA","NO CUENTA")</f>
        <v>NO CUENTA</v>
      </c>
      <c r="J50" s="214"/>
      <c r="K50" s="216"/>
      <c r="L50" s="217" t="str">
        <f>CONCATENATE([1]DATOS!F24," año(s)")</f>
        <v>0 año(s)</v>
      </c>
      <c r="M50" s="218"/>
      <c r="N50" s="219" t="str">
        <f>CONCATENATE([1]DATOS!G24," mes(es)")</f>
        <v>0 mes(es)</v>
      </c>
      <c r="O50" s="218"/>
      <c r="P50" s="219" t="str">
        <f>CONCATENATE([1]DATOS!H24," día(s)")</f>
        <v>0 día(s)</v>
      </c>
      <c r="Q50" s="220"/>
    </row>
    <row r="51" spans="1:17" x14ac:dyDescent="0.25">
      <c r="A51" s="1"/>
      <c r="B51" s="1"/>
      <c r="C51" s="1"/>
      <c r="D51" s="1"/>
      <c r="E51" s="1"/>
      <c r="F51" s="1"/>
      <c r="G51" s="1"/>
      <c r="H51" s="1"/>
      <c r="I51" s="1"/>
      <c r="J51" s="1"/>
      <c r="K51" s="1"/>
      <c r="L51" s="1"/>
      <c r="M51" s="1"/>
      <c r="N51" s="1"/>
      <c r="O51" s="1"/>
      <c r="P51" s="1"/>
      <c r="Q51" s="1"/>
    </row>
    <row r="52" spans="1:17" ht="98.25" customHeight="1" thickBot="1" x14ac:dyDescent="0.3">
      <c r="A52" s="131" t="s">
        <v>133</v>
      </c>
      <c r="B52" s="131"/>
      <c r="C52" s="131"/>
      <c r="D52" s="131"/>
      <c r="E52" s="131"/>
      <c r="F52" s="131"/>
      <c r="G52" s="131"/>
      <c r="H52" s="131"/>
      <c r="I52" s="131"/>
      <c r="J52" s="131"/>
      <c r="K52" s="131"/>
      <c r="L52" s="131"/>
      <c r="M52" s="131"/>
      <c r="N52" s="131"/>
      <c r="O52" s="131"/>
      <c r="P52" s="131"/>
      <c r="Q52" s="131"/>
    </row>
    <row r="53" spans="1:17" ht="16.5" thickBot="1" x14ac:dyDescent="0.3">
      <c r="A53" s="95" t="s">
        <v>69</v>
      </c>
      <c r="B53" s="96"/>
      <c r="C53" s="96"/>
      <c r="D53" s="96"/>
      <c r="E53" s="96"/>
      <c r="F53" s="96"/>
      <c r="G53" s="96"/>
      <c r="H53" s="96"/>
      <c r="I53" s="96"/>
      <c r="J53" s="96"/>
      <c r="K53" s="96"/>
      <c r="L53" s="96"/>
      <c r="M53" s="96"/>
      <c r="N53" s="96"/>
      <c r="O53" s="97"/>
      <c r="P53" s="1"/>
      <c r="Q53" s="1"/>
    </row>
    <row r="54" spans="1:17" ht="25.5" x14ac:dyDescent="0.25">
      <c r="A54" s="2" t="s">
        <v>70</v>
      </c>
      <c r="B54" s="203" t="s">
        <v>71</v>
      </c>
      <c r="C54" s="203"/>
      <c r="D54" s="203"/>
      <c r="E54" s="203"/>
      <c r="F54" s="203" t="s">
        <v>72</v>
      </c>
      <c r="G54" s="203"/>
      <c r="H54" s="203"/>
      <c r="I54" s="203" t="s">
        <v>73</v>
      </c>
      <c r="J54" s="203"/>
      <c r="K54" s="203"/>
      <c r="L54" s="203"/>
      <c r="M54" s="203" t="s">
        <v>74</v>
      </c>
      <c r="N54" s="203"/>
      <c r="O54" s="203" t="s">
        <v>75</v>
      </c>
      <c r="P54" s="203"/>
      <c r="Q54" s="51" t="s">
        <v>76</v>
      </c>
    </row>
    <row r="55" spans="1:17" ht="27" customHeight="1" x14ac:dyDescent="0.25">
      <c r="A55" s="5">
        <v>1</v>
      </c>
      <c r="B55" s="189"/>
      <c r="C55" s="189"/>
      <c r="D55" s="189"/>
      <c r="E55" s="189"/>
      <c r="F55" s="190" t="str">
        <f>IF(O55="","SE SELECCIONARA AUTOMÁTICAMENTE",IF(O55&lt;12,"NO SE CONSIDERA", IF(O55&lt;90,"CURSO","ESPECIALIZACIÓN")))</f>
        <v>SE SELECCIONARA AUTOMÁTICAMENTE</v>
      </c>
      <c r="G55" s="190"/>
      <c r="H55" s="190"/>
      <c r="I55" s="191"/>
      <c r="J55" s="191"/>
      <c r="K55" s="191"/>
      <c r="L55" s="191"/>
      <c r="M55" s="192"/>
      <c r="N55" s="192"/>
      <c r="O55" s="193"/>
      <c r="P55" s="193"/>
      <c r="Q55" s="52"/>
    </row>
    <row r="56" spans="1:17" ht="30.75" customHeight="1" x14ac:dyDescent="0.25">
      <c r="A56" s="3">
        <v>2</v>
      </c>
      <c r="B56" s="199"/>
      <c r="C56" s="199"/>
      <c r="D56" s="199"/>
      <c r="E56" s="199"/>
      <c r="F56" s="200" t="str">
        <f t="shared" ref="F56:F63" si="0">IF(O56="","SE SELECCIONARA AUTOMÁTICAMENTE",IF(O56&lt;12,"NO SE CONSIDERA", IF(O56&lt;90,"CURSO","ESPECIALIZACIÓN")))</f>
        <v>SE SELECCIONARA AUTOMÁTICAMENTE</v>
      </c>
      <c r="G56" s="200"/>
      <c r="H56" s="200"/>
      <c r="I56" s="201"/>
      <c r="J56" s="201"/>
      <c r="K56" s="201"/>
      <c r="L56" s="201"/>
      <c r="M56" s="125"/>
      <c r="N56" s="125"/>
      <c r="O56" s="202"/>
      <c r="P56" s="202"/>
      <c r="Q56" s="53"/>
    </row>
    <row r="57" spans="1:17" ht="23.25" customHeight="1" x14ac:dyDescent="0.25">
      <c r="A57" s="5">
        <v>3</v>
      </c>
      <c r="B57" s="189"/>
      <c r="C57" s="189"/>
      <c r="D57" s="189"/>
      <c r="E57" s="189"/>
      <c r="F57" s="190" t="str">
        <f t="shared" si="0"/>
        <v>SE SELECCIONARA AUTOMÁTICAMENTE</v>
      </c>
      <c r="G57" s="190"/>
      <c r="H57" s="190"/>
      <c r="I57" s="191"/>
      <c r="J57" s="191"/>
      <c r="K57" s="191"/>
      <c r="L57" s="191"/>
      <c r="M57" s="192"/>
      <c r="N57" s="192"/>
      <c r="O57" s="193"/>
      <c r="P57" s="193"/>
      <c r="Q57" s="52"/>
    </row>
    <row r="58" spans="1:17" ht="25.5" customHeight="1" x14ac:dyDescent="0.25">
      <c r="A58" s="3">
        <v>4</v>
      </c>
      <c r="B58" s="199"/>
      <c r="C58" s="199"/>
      <c r="D58" s="199"/>
      <c r="E58" s="199"/>
      <c r="F58" s="200" t="str">
        <f t="shared" si="0"/>
        <v>SE SELECCIONARA AUTOMÁTICAMENTE</v>
      </c>
      <c r="G58" s="200"/>
      <c r="H58" s="200"/>
      <c r="I58" s="201"/>
      <c r="J58" s="201"/>
      <c r="K58" s="201"/>
      <c r="L58" s="201"/>
      <c r="M58" s="125"/>
      <c r="N58" s="125"/>
      <c r="O58" s="202"/>
      <c r="P58" s="202"/>
      <c r="Q58" s="53"/>
    </row>
    <row r="59" spans="1:17" ht="28.5" customHeight="1" x14ac:dyDescent="0.25">
      <c r="A59" s="5">
        <v>5</v>
      </c>
      <c r="B59" s="189"/>
      <c r="C59" s="189"/>
      <c r="D59" s="189"/>
      <c r="E59" s="189"/>
      <c r="F59" s="190" t="str">
        <f t="shared" si="0"/>
        <v>SE SELECCIONARA AUTOMÁTICAMENTE</v>
      </c>
      <c r="G59" s="190"/>
      <c r="H59" s="190"/>
      <c r="I59" s="191"/>
      <c r="J59" s="191"/>
      <c r="K59" s="191"/>
      <c r="L59" s="191"/>
      <c r="M59" s="192"/>
      <c r="N59" s="192"/>
      <c r="O59" s="193"/>
      <c r="P59" s="193"/>
      <c r="Q59" s="52"/>
    </row>
    <row r="60" spans="1:17" ht="26.25" customHeight="1" x14ac:dyDescent="0.25">
      <c r="A60" s="3">
        <v>6</v>
      </c>
      <c r="B60" s="199"/>
      <c r="C60" s="199"/>
      <c r="D60" s="199"/>
      <c r="E60" s="199"/>
      <c r="F60" s="200" t="str">
        <f t="shared" si="0"/>
        <v>SE SELECCIONARA AUTOMÁTICAMENTE</v>
      </c>
      <c r="G60" s="200"/>
      <c r="H60" s="200"/>
      <c r="I60" s="201"/>
      <c r="J60" s="201"/>
      <c r="K60" s="201"/>
      <c r="L60" s="201"/>
      <c r="M60" s="125"/>
      <c r="N60" s="125"/>
      <c r="O60" s="202"/>
      <c r="P60" s="202"/>
      <c r="Q60" s="53"/>
    </row>
    <row r="61" spans="1:17" ht="34.5" customHeight="1" x14ac:dyDescent="0.25">
      <c r="A61" s="5">
        <v>7</v>
      </c>
      <c r="B61" s="189"/>
      <c r="C61" s="189"/>
      <c r="D61" s="189"/>
      <c r="E61" s="189"/>
      <c r="F61" s="190" t="str">
        <f t="shared" si="0"/>
        <v>SE SELECCIONARA AUTOMÁTICAMENTE</v>
      </c>
      <c r="G61" s="190"/>
      <c r="H61" s="190"/>
      <c r="I61" s="191"/>
      <c r="J61" s="191"/>
      <c r="K61" s="191"/>
      <c r="L61" s="191"/>
      <c r="M61" s="192"/>
      <c r="N61" s="192"/>
      <c r="O61" s="193"/>
      <c r="P61" s="193"/>
      <c r="Q61" s="52"/>
    </row>
    <row r="62" spans="1:17" ht="28.5" customHeight="1" x14ac:dyDescent="0.25">
      <c r="A62" s="3">
        <v>8</v>
      </c>
      <c r="B62" s="199"/>
      <c r="C62" s="199"/>
      <c r="D62" s="199"/>
      <c r="E62" s="199"/>
      <c r="F62" s="200" t="str">
        <f t="shared" si="0"/>
        <v>SE SELECCIONARA AUTOMÁTICAMENTE</v>
      </c>
      <c r="G62" s="200"/>
      <c r="H62" s="200"/>
      <c r="I62" s="201"/>
      <c r="J62" s="201"/>
      <c r="K62" s="201"/>
      <c r="L62" s="201"/>
      <c r="M62" s="125"/>
      <c r="N62" s="125"/>
      <c r="O62" s="202"/>
      <c r="P62" s="202"/>
      <c r="Q62" s="53"/>
    </row>
    <row r="63" spans="1:17" ht="25.5" customHeight="1" x14ac:dyDescent="0.25">
      <c r="A63" s="5">
        <v>9</v>
      </c>
      <c r="B63" s="189"/>
      <c r="C63" s="189"/>
      <c r="D63" s="189"/>
      <c r="E63" s="189"/>
      <c r="F63" s="190" t="str">
        <f t="shared" si="0"/>
        <v>SE SELECCIONARA AUTOMÁTICAMENTE</v>
      </c>
      <c r="G63" s="190"/>
      <c r="H63" s="190"/>
      <c r="I63" s="191"/>
      <c r="J63" s="191"/>
      <c r="K63" s="191"/>
      <c r="L63" s="191"/>
      <c r="M63" s="192"/>
      <c r="N63" s="192"/>
      <c r="O63" s="193"/>
      <c r="P63" s="193"/>
      <c r="Q63" s="52"/>
    </row>
    <row r="64" spans="1:17" ht="31.5" customHeight="1" thickBot="1" x14ac:dyDescent="0.3">
      <c r="A64" s="6">
        <v>10</v>
      </c>
      <c r="B64" s="194"/>
      <c r="C64" s="194"/>
      <c r="D64" s="194"/>
      <c r="E64" s="194"/>
      <c r="F64" s="195" t="str">
        <f>IF(O64="","SE SELECCIONARA AUTOMÁTICAMENTE",IF(O64&lt;12,"NO SE CONSIDERA", IF(O64&lt;90,"CURSO","ESPECIALIZACIÓN")))</f>
        <v>SE SELECCIONARA AUTOMÁTICAMENTE</v>
      </c>
      <c r="G64" s="195"/>
      <c r="H64" s="195"/>
      <c r="I64" s="196"/>
      <c r="J64" s="196"/>
      <c r="K64" s="196"/>
      <c r="L64" s="196"/>
      <c r="M64" s="197"/>
      <c r="N64" s="197"/>
      <c r="O64" s="198"/>
      <c r="P64" s="198"/>
      <c r="Q64" s="49"/>
    </row>
    <row r="65" spans="1:17" ht="15.75" thickBot="1" x14ac:dyDescent="0.3">
      <c r="A65" s="7"/>
      <c r="B65" s="23"/>
      <c r="C65" s="23"/>
      <c r="D65" s="23"/>
      <c r="E65" s="23"/>
      <c r="F65" s="23"/>
      <c r="G65" s="23"/>
      <c r="H65" s="23"/>
      <c r="I65" s="23"/>
      <c r="J65" s="23"/>
      <c r="K65" s="181" t="s">
        <v>77</v>
      </c>
      <c r="L65" s="182"/>
      <c r="M65" s="182"/>
      <c r="N65" s="182"/>
      <c r="O65" s="182">
        <f>SUM(O55:P64)</f>
        <v>0</v>
      </c>
      <c r="P65" s="183"/>
      <c r="Q65" s="4"/>
    </row>
    <row r="66" spans="1:17" x14ac:dyDescent="0.25">
      <c r="A66" s="1"/>
      <c r="B66" s="1"/>
      <c r="C66" s="1"/>
      <c r="D66" s="1"/>
      <c r="E66" s="1"/>
      <c r="F66" s="1"/>
      <c r="G66" s="1"/>
      <c r="H66" s="1"/>
      <c r="I66" s="1"/>
      <c r="J66" s="1"/>
      <c r="K66" s="1"/>
      <c r="L66" s="1"/>
      <c r="M66" s="1"/>
      <c r="N66" s="1"/>
      <c r="O66" s="1"/>
      <c r="P66" s="1"/>
      <c r="Q66" s="1"/>
    </row>
    <row r="67" spans="1:17" ht="39" customHeight="1" thickBot="1" x14ac:dyDescent="0.3">
      <c r="A67" s="184" t="s">
        <v>78</v>
      </c>
      <c r="B67" s="184"/>
      <c r="C67" s="184"/>
      <c r="D67" s="184"/>
      <c r="E67" s="184"/>
      <c r="F67" s="184"/>
      <c r="G67" s="184"/>
      <c r="H67" s="184"/>
      <c r="I67" s="184"/>
      <c r="J67" s="184"/>
      <c r="K67" s="184"/>
      <c r="L67" s="184"/>
      <c r="M67" s="184"/>
      <c r="N67" s="184"/>
      <c r="O67" s="184"/>
      <c r="P67" s="184"/>
      <c r="Q67" s="184"/>
    </row>
    <row r="68" spans="1:17" ht="16.5" thickBot="1" x14ac:dyDescent="0.3">
      <c r="A68" s="185" t="s">
        <v>79</v>
      </c>
      <c r="B68" s="186"/>
      <c r="C68" s="186"/>
      <c r="D68" s="186"/>
      <c r="E68" s="186"/>
      <c r="F68" s="186"/>
      <c r="G68" s="186"/>
      <c r="H68" s="186"/>
      <c r="I68" s="187"/>
      <c r="J68" s="1"/>
      <c r="K68" s="1"/>
      <c r="L68" s="1"/>
      <c r="M68" s="1"/>
      <c r="N68" s="1"/>
      <c r="O68" s="1"/>
      <c r="P68" s="1"/>
      <c r="Q68" s="1"/>
    </row>
    <row r="69" spans="1:17" x14ac:dyDescent="0.25">
      <c r="A69" s="8" t="s">
        <v>70</v>
      </c>
      <c r="B69" s="170" t="s">
        <v>80</v>
      </c>
      <c r="C69" s="171"/>
      <c r="D69" s="171"/>
      <c r="E69" s="171"/>
      <c r="F69" s="172"/>
      <c r="G69" s="116" t="s">
        <v>81</v>
      </c>
      <c r="H69" s="116"/>
      <c r="I69" s="116"/>
      <c r="J69" s="116"/>
      <c r="K69" s="116"/>
      <c r="L69" s="116"/>
      <c r="M69" s="116" t="s">
        <v>82</v>
      </c>
      <c r="N69" s="116"/>
      <c r="O69" s="116"/>
      <c r="P69" s="116" t="s">
        <v>55</v>
      </c>
      <c r="Q69" s="188"/>
    </row>
    <row r="70" spans="1:17" x14ac:dyDescent="0.25">
      <c r="A70" s="3">
        <v>1</v>
      </c>
      <c r="B70" s="155"/>
      <c r="C70" s="156"/>
      <c r="D70" s="156"/>
      <c r="E70" s="156"/>
      <c r="F70" s="157"/>
      <c r="G70" s="122"/>
      <c r="H70" s="122"/>
      <c r="I70" s="122"/>
      <c r="J70" s="122"/>
      <c r="K70" s="122"/>
      <c r="L70" s="122"/>
      <c r="M70" s="101"/>
      <c r="N70" s="101"/>
      <c r="O70" s="101"/>
      <c r="P70" s="158"/>
      <c r="Q70" s="159"/>
    </row>
    <row r="71" spans="1:17" x14ac:dyDescent="0.25">
      <c r="A71" s="5">
        <v>2</v>
      </c>
      <c r="B71" s="176"/>
      <c r="C71" s="177"/>
      <c r="D71" s="177"/>
      <c r="E71" s="177"/>
      <c r="F71" s="178"/>
      <c r="G71" s="80"/>
      <c r="H71" s="80"/>
      <c r="I71" s="80"/>
      <c r="J71" s="80"/>
      <c r="K71" s="80"/>
      <c r="L71" s="80"/>
      <c r="M71" s="104"/>
      <c r="N71" s="104"/>
      <c r="O71" s="104"/>
      <c r="P71" s="179"/>
      <c r="Q71" s="180"/>
    </row>
    <row r="72" spans="1:17" ht="15.75" thickBot="1" x14ac:dyDescent="0.3">
      <c r="A72" s="6">
        <v>3</v>
      </c>
      <c r="B72" s="165"/>
      <c r="C72" s="166"/>
      <c r="D72" s="166"/>
      <c r="E72" s="166"/>
      <c r="F72" s="167"/>
      <c r="G72" s="70"/>
      <c r="H72" s="70"/>
      <c r="I72" s="70"/>
      <c r="J72" s="70"/>
      <c r="K72" s="70"/>
      <c r="L72" s="70"/>
      <c r="M72" s="93"/>
      <c r="N72" s="93"/>
      <c r="O72" s="93"/>
      <c r="P72" s="168"/>
      <c r="Q72" s="169"/>
    </row>
    <row r="73" spans="1:17" x14ac:dyDescent="0.25">
      <c r="A73" s="1"/>
      <c r="B73" s="1"/>
      <c r="C73" s="1"/>
      <c r="D73" s="1"/>
      <c r="E73" s="1"/>
      <c r="F73" s="1"/>
      <c r="G73" s="1"/>
      <c r="H73" s="1"/>
      <c r="I73" s="1"/>
      <c r="J73" s="1"/>
      <c r="K73" s="1"/>
      <c r="L73" s="1"/>
      <c r="M73" s="1"/>
      <c r="N73" s="1"/>
      <c r="O73" s="1"/>
      <c r="P73" s="1"/>
      <c r="Q73" s="1"/>
    </row>
    <row r="74" spans="1:17" ht="33.75" customHeight="1" thickBot="1" x14ac:dyDescent="0.3">
      <c r="A74" s="131" t="s">
        <v>83</v>
      </c>
      <c r="B74" s="131"/>
      <c r="C74" s="131"/>
      <c r="D74" s="131"/>
      <c r="E74" s="131"/>
      <c r="F74" s="131"/>
      <c r="G74" s="131"/>
      <c r="H74" s="131"/>
      <c r="I74" s="131"/>
      <c r="J74" s="131"/>
      <c r="K74" s="131"/>
      <c r="L74" s="131"/>
      <c r="M74" s="131"/>
      <c r="N74" s="131"/>
      <c r="O74" s="131"/>
      <c r="P74" s="131"/>
      <c r="Q74" s="131"/>
    </row>
    <row r="75" spans="1:17" ht="16.5" thickBot="1" x14ac:dyDescent="0.3">
      <c r="A75" s="113" t="s">
        <v>84</v>
      </c>
      <c r="B75" s="114"/>
      <c r="C75" s="114"/>
      <c r="D75" s="114"/>
      <c r="E75" s="114"/>
      <c r="F75" s="114"/>
      <c r="G75" s="114"/>
      <c r="H75" s="115"/>
      <c r="I75" s="1"/>
      <c r="J75" s="1"/>
      <c r="K75" s="1"/>
      <c r="L75" s="1"/>
      <c r="M75" s="1"/>
      <c r="N75" s="1"/>
      <c r="O75" s="1"/>
      <c r="P75" s="1"/>
      <c r="Q75" s="1"/>
    </row>
    <row r="76" spans="1:17" x14ac:dyDescent="0.25">
      <c r="A76" s="2" t="s">
        <v>70</v>
      </c>
      <c r="B76" s="151" t="s">
        <v>85</v>
      </c>
      <c r="C76" s="152"/>
      <c r="D76" s="152"/>
      <c r="E76" s="152"/>
      <c r="F76" s="153"/>
      <c r="G76" s="174" t="s">
        <v>81</v>
      </c>
      <c r="H76" s="174"/>
      <c r="I76" s="174"/>
      <c r="J76" s="174"/>
      <c r="K76" s="174"/>
      <c r="L76" s="174"/>
      <c r="M76" s="174" t="s">
        <v>82</v>
      </c>
      <c r="N76" s="174"/>
      <c r="O76" s="174"/>
      <c r="P76" s="174" t="s">
        <v>55</v>
      </c>
      <c r="Q76" s="175"/>
    </row>
    <row r="77" spans="1:17" x14ac:dyDescent="0.25">
      <c r="A77" s="5">
        <v>1</v>
      </c>
      <c r="B77" s="176"/>
      <c r="C77" s="177"/>
      <c r="D77" s="177"/>
      <c r="E77" s="177"/>
      <c r="F77" s="178"/>
      <c r="G77" s="80"/>
      <c r="H77" s="80"/>
      <c r="I77" s="80"/>
      <c r="J77" s="80"/>
      <c r="K77" s="80"/>
      <c r="L77" s="80"/>
      <c r="M77" s="104"/>
      <c r="N77" s="104"/>
      <c r="O77" s="104"/>
      <c r="P77" s="179"/>
      <c r="Q77" s="180"/>
    </row>
    <row r="78" spans="1:17" ht="15.75" thickBot="1" x14ac:dyDescent="0.3">
      <c r="A78" s="6">
        <v>2</v>
      </c>
      <c r="B78" s="165"/>
      <c r="C78" s="166"/>
      <c r="D78" s="166"/>
      <c r="E78" s="166"/>
      <c r="F78" s="167"/>
      <c r="G78" s="70"/>
      <c r="H78" s="70"/>
      <c r="I78" s="70"/>
      <c r="J78" s="70"/>
      <c r="K78" s="70"/>
      <c r="L78" s="70"/>
      <c r="M78" s="93"/>
      <c r="N78" s="93"/>
      <c r="O78" s="93"/>
      <c r="P78" s="168"/>
      <c r="Q78" s="169"/>
    </row>
    <row r="79" spans="1:17" ht="15.75" thickBot="1" x14ac:dyDescent="0.3">
      <c r="A79" s="1"/>
      <c r="B79" s="1"/>
      <c r="C79" s="1"/>
      <c r="D79" s="1"/>
      <c r="E79" s="1"/>
      <c r="F79" s="1"/>
      <c r="G79" s="1"/>
      <c r="H79" s="1"/>
      <c r="I79" s="1"/>
      <c r="J79" s="1"/>
      <c r="K79" s="1"/>
      <c r="L79" s="1"/>
      <c r="M79" s="1"/>
      <c r="N79" s="1"/>
      <c r="O79" s="1"/>
      <c r="P79" s="1"/>
      <c r="Q79" s="1"/>
    </row>
    <row r="80" spans="1:17" ht="16.5" thickBot="1" x14ac:dyDescent="0.3">
      <c r="A80" s="113" t="s">
        <v>86</v>
      </c>
      <c r="B80" s="114"/>
      <c r="C80" s="114"/>
      <c r="D80" s="114"/>
      <c r="E80" s="114"/>
      <c r="F80" s="114"/>
      <c r="G80" s="114"/>
      <c r="H80" s="114"/>
      <c r="I80" s="115"/>
      <c r="J80" s="1"/>
      <c r="K80" s="1"/>
      <c r="L80" s="1"/>
      <c r="M80" s="1"/>
      <c r="N80" s="1"/>
      <c r="O80" s="1"/>
      <c r="P80" s="1"/>
      <c r="Q80" s="1"/>
    </row>
    <row r="81" spans="1:17" x14ac:dyDescent="0.25">
      <c r="A81" s="8" t="s">
        <v>70</v>
      </c>
      <c r="B81" s="170" t="s">
        <v>87</v>
      </c>
      <c r="C81" s="171"/>
      <c r="D81" s="171"/>
      <c r="E81" s="171"/>
      <c r="F81" s="171"/>
      <c r="G81" s="171"/>
      <c r="H81" s="171"/>
      <c r="I81" s="171"/>
      <c r="J81" s="171"/>
      <c r="K81" s="171"/>
      <c r="L81" s="171"/>
      <c r="M81" s="171"/>
      <c r="N81" s="171"/>
      <c r="O81" s="172"/>
      <c r="P81" s="170" t="s">
        <v>88</v>
      </c>
      <c r="Q81" s="173"/>
    </row>
    <row r="82" spans="1:17" x14ac:dyDescent="0.25">
      <c r="A82" s="3">
        <v>1</v>
      </c>
      <c r="B82" s="155"/>
      <c r="C82" s="156"/>
      <c r="D82" s="156"/>
      <c r="E82" s="156"/>
      <c r="F82" s="156"/>
      <c r="G82" s="156"/>
      <c r="H82" s="156"/>
      <c r="I82" s="156"/>
      <c r="J82" s="156"/>
      <c r="K82" s="156"/>
      <c r="L82" s="156"/>
      <c r="M82" s="156"/>
      <c r="N82" s="156"/>
      <c r="O82" s="157"/>
      <c r="P82" s="158"/>
      <c r="Q82" s="159"/>
    </row>
    <row r="83" spans="1:17" ht="15.75" thickBot="1" x14ac:dyDescent="0.3">
      <c r="A83" s="9">
        <v>2</v>
      </c>
      <c r="B83" s="160"/>
      <c r="C83" s="161"/>
      <c r="D83" s="161"/>
      <c r="E83" s="161"/>
      <c r="F83" s="161"/>
      <c r="G83" s="161"/>
      <c r="H83" s="161"/>
      <c r="I83" s="161"/>
      <c r="J83" s="161"/>
      <c r="K83" s="161"/>
      <c r="L83" s="161"/>
      <c r="M83" s="161"/>
      <c r="N83" s="161"/>
      <c r="O83" s="162"/>
      <c r="P83" s="163"/>
      <c r="Q83" s="164"/>
    </row>
    <row r="84" spans="1:17" x14ac:dyDescent="0.25">
      <c r="A84" s="1"/>
      <c r="B84" s="1"/>
      <c r="C84" s="1"/>
      <c r="D84" s="1"/>
      <c r="E84" s="1"/>
      <c r="F84" s="1"/>
      <c r="G84" s="1"/>
      <c r="H84" s="1"/>
      <c r="I84" s="1"/>
      <c r="J84" s="1"/>
      <c r="K84" s="1"/>
      <c r="L84" s="1"/>
      <c r="M84" s="1"/>
      <c r="N84" s="1"/>
      <c r="O84" s="1"/>
      <c r="P84" s="1"/>
      <c r="Q84" s="1"/>
    </row>
    <row r="85" spans="1:17" ht="48.75" customHeight="1" thickBot="1" x14ac:dyDescent="0.3">
      <c r="A85" s="131" t="s">
        <v>89</v>
      </c>
      <c r="B85" s="131"/>
      <c r="C85" s="131"/>
      <c r="D85" s="131"/>
      <c r="E85" s="131"/>
      <c r="F85" s="131"/>
      <c r="G85" s="131"/>
      <c r="H85" s="131"/>
      <c r="I85" s="131"/>
      <c r="J85" s="131"/>
      <c r="K85" s="131"/>
      <c r="L85" s="131"/>
      <c r="M85" s="131"/>
      <c r="N85" s="131"/>
      <c r="O85" s="131"/>
      <c r="P85" s="131"/>
      <c r="Q85" s="131"/>
    </row>
    <row r="86" spans="1:17" ht="16.5" thickBot="1" x14ac:dyDescent="0.3">
      <c r="A86" s="113" t="s">
        <v>90</v>
      </c>
      <c r="B86" s="114"/>
      <c r="C86" s="114"/>
      <c r="D86" s="114"/>
      <c r="E86" s="114"/>
      <c r="F86" s="114"/>
      <c r="G86" s="115"/>
      <c r="H86" s="1"/>
      <c r="I86" s="1"/>
      <c r="J86" s="1"/>
      <c r="K86" s="1"/>
      <c r="L86" s="1"/>
      <c r="M86" s="1"/>
      <c r="N86" s="1"/>
      <c r="O86" s="1"/>
      <c r="P86" s="1"/>
      <c r="Q86" s="1"/>
    </row>
    <row r="87" spans="1:17" ht="25.5" x14ac:dyDescent="0.25">
      <c r="A87" s="10" t="s">
        <v>70</v>
      </c>
      <c r="B87" s="149" t="s">
        <v>91</v>
      </c>
      <c r="C87" s="149"/>
      <c r="D87" s="150"/>
      <c r="E87" s="151" t="s">
        <v>92</v>
      </c>
      <c r="F87" s="152"/>
      <c r="G87" s="153"/>
      <c r="H87" s="151" t="s">
        <v>93</v>
      </c>
      <c r="I87" s="153"/>
      <c r="J87" s="154" t="s">
        <v>94</v>
      </c>
      <c r="K87" s="153"/>
      <c r="L87" s="154" t="s">
        <v>95</v>
      </c>
      <c r="M87" s="153"/>
      <c r="N87" s="154" t="s">
        <v>96</v>
      </c>
      <c r="O87" s="149"/>
      <c r="P87" s="150"/>
      <c r="Q87" s="51" t="s">
        <v>55</v>
      </c>
    </row>
    <row r="88" spans="1:17" x14ac:dyDescent="0.25">
      <c r="A88" s="5">
        <v>1</v>
      </c>
      <c r="B88" s="134"/>
      <c r="C88" s="132"/>
      <c r="D88" s="133"/>
      <c r="E88" s="134"/>
      <c r="F88" s="132"/>
      <c r="G88" s="133"/>
      <c r="H88" s="86"/>
      <c r="I88" s="88"/>
      <c r="J88" s="135"/>
      <c r="K88" s="136"/>
      <c r="L88" s="135"/>
      <c r="M88" s="136"/>
      <c r="N88" s="29">
        <f>DATEDIF(J88,L88,"y")</f>
        <v>0</v>
      </c>
      <c r="O88" s="29">
        <f t="shared" ref="O88:O97" si="1">DATEDIF(J88,L88,"ym")</f>
        <v>0</v>
      </c>
      <c r="P88" s="29">
        <f t="shared" ref="P88:P97" si="2">DATEDIF(J88,L88,"md")</f>
        <v>0</v>
      </c>
      <c r="Q88" s="52"/>
    </row>
    <row r="89" spans="1:17" x14ac:dyDescent="0.25">
      <c r="A89" s="3">
        <v>2</v>
      </c>
      <c r="B89" s="146"/>
      <c r="C89" s="144"/>
      <c r="D89" s="145"/>
      <c r="E89" s="146"/>
      <c r="F89" s="144"/>
      <c r="G89" s="145"/>
      <c r="H89" s="123"/>
      <c r="I89" s="124"/>
      <c r="J89" s="147"/>
      <c r="K89" s="148"/>
      <c r="L89" s="147"/>
      <c r="M89" s="148"/>
      <c r="N89" s="41">
        <f t="shared" ref="N89:N97" si="3">DATEDIF(J89,L89,"y")</f>
        <v>0</v>
      </c>
      <c r="O89" s="41">
        <f t="shared" si="1"/>
        <v>0</v>
      </c>
      <c r="P89" s="41">
        <f t="shared" si="2"/>
        <v>0</v>
      </c>
      <c r="Q89" s="53"/>
    </row>
    <row r="90" spans="1:17" x14ac:dyDescent="0.25">
      <c r="A90" s="5">
        <v>3</v>
      </c>
      <c r="B90" s="132"/>
      <c r="C90" s="132"/>
      <c r="D90" s="133"/>
      <c r="E90" s="134"/>
      <c r="F90" s="132"/>
      <c r="G90" s="133"/>
      <c r="H90" s="86"/>
      <c r="I90" s="88"/>
      <c r="J90" s="135"/>
      <c r="K90" s="136"/>
      <c r="L90" s="135"/>
      <c r="M90" s="136"/>
      <c r="N90" s="29">
        <f t="shared" si="3"/>
        <v>0</v>
      </c>
      <c r="O90" s="29">
        <f t="shared" si="1"/>
        <v>0</v>
      </c>
      <c r="P90" s="29">
        <f t="shared" si="2"/>
        <v>0</v>
      </c>
      <c r="Q90" s="52"/>
    </row>
    <row r="91" spans="1:17" x14ac:dyDescent="0.25">
      <c r="A91" s="3">
        <v>4</v>
      </c>
      <c r="B91" s="144"/>
      <c r="C91" s="144"/>
      <c r="D91" s="145"/>
      <c r="E91" s="146"/>
      <c r="F91" s="144"/>
      <c r="G91" s="145"/>
      <c r="H91" s="123"/>
      <c r="I91" s="124"/>
      <c r="J91" s="147"/>
      <c r="K91" s="148"/>
      <c r="L91" s="147"/>
      <c r="M91" s="148"/>
      <c r="N91" s="41">
        <f t="shared" si="3"/>
        <v>0</v>
      </c>
      <c r="O91" s="41">
        <f t="shared" si="1"/>
        <v>0</v>
      </c>
      <c r="P91" s="41">
        <f t="shared" si="2"/>
        <v>0</v>
      </c>
      <c r="Q91" s="53"/>
    </row>
    <row r="92" spans="1:17" x14ac:dyDescent="0.25">
      <c r="A92" s="5">
        <v>5</v>
      </c>
      <c r="B92" s="132"/>
      <c r="C92" s="132"/>
      <c r="D92" s="133"/>
      <c r="E92" s="134"/>
      <c r="F92" s="132"/>
      <c r="G92" s="133"/>
      <c r="H92" s="86"/>
      <c r="I92" s="88"/>
      <c r="J92" s="135"/>
      <c r="K92" s="136"/>
      <c r="L92" s="135"/>
      <c r="M92" s="136"/>
      <c r="N92" s="29">
        <f t="shared" si="3"/>
        <v>0</v>
      </c>
      <c r="O92" s="29">
        <f t="shared" si="1"/>
        <v>0</v>
      </c>
      <c r="P92" s="29">
        <f t="shared" si="2"/>
        <v>0</v>
      </c>
      <c r="Q92" s="52"/>
    </row>
    <row r="93" spans="1:17" x14ac:dyDescent="0.25">
      <c r="A93" s="3">
        <v>6</v>
      </c>
      <c r="B93" s="146"/>
      <c r="C93" s="144"/>
      <c r="D93" s="145"/>
      <c r="E93" s="146"/>
      <c r="F93" s="144"/>
      <c r="G93" s="145"/>
      <c r="H93" s="123"/>
      <c r="I93" s="124"/>
      <c r="J93" s="147"/>
      <c r="K93" s="148"/>
      <c r="L93" s="147"/>
      <c r="M93" s="148"/>
      <c r="N93" s="41">
        <f t="shared" si="3"/>
        <v>0</v>
      </c>
      <c r="O93" s="41">
        <f t="shared" si="1"/>
        <v>0</v>
      </c>
      <c r="P93" s="41">
        <f t="shared" si="2"/>
        <v>0</v>
      </c>
      <c r="Q93" s="53"/>
    </row>
    <row r="94" spans="1:17" x14ac:dyDescent="0.25">
      <c r="A94" s="5">
        <v>7</v>
      </c>
      <c r="B94" s="132"/>
      <c r="C94" s="132"/>
      <c r="D94" s="133"/>
      <c r="E94" s="134"/>
      <c r="F94" s="132"/>
      <c r="G94" s="133"/>
      <c r="H94" s="86"/>
      <c r="I94" s="88"/>
      <c r="J94" s="135"/>
      <c r="K94" s="136"/>
      <c r="L94" s="135"/>
      <c r="M94" s="136"/>
      <c r="N94" s="29">
        <f t="shared" si="3"/>
        <v>0</v>
      </c>
      <c r="O94" s="29">
        <f t="shared" si="1"/>
        <v>0</v>
      </c>
      <c r="P94" s="29">
        <f t="shared" si="2"/>
        <v>0</v>
      </c>
      <c r="Q94" s="52"/>
    </row>
    <row r="95" spans="1:17" x14ac:dyDescent="0.25">
      <c r="A95" s="3">
        <v>8</v>
      </c>
      <c r="B95" s="144"/>
      <c r="C95" s="144"/>
      <c r="D95" s="145"/>
      <c r="E95" s="146"/>
      <c r="F95" s="144"/>
      <c r="G95" s="145"/>
      <c r="H95" s="123"/>
      <c r="I95" s="124"/>
      <c r="J95" s="147"/>
      <c r="K95" s="148"/>
      <c r="L95" s="147"/>
      <c r="M95" s="148"/>
      <c r="N95" s="41">
        <f t="shared" si="3"/>
        <v>0</v>
      </c>
      <c r="O95" s="41">
        <f t="shared" si="1"/>
        <v>0</v>
      </c>
      <c r="P95" s="41">
        <f t="shared" si="2"/>
        <v>0</v>
      </c>
      <c r="Q95" s="53"/>
    </row>
    <row r="96" spans="1:17" x14ac:dyDescent="0.25">
      <c r="A96" s="5">
        <v>9</v>
      </c>
      <c r="B96" s="132"/>
      <c r="C96" s="132"/>
      <c r="D96" s="133"/>
      <c r="E96" s="134"/>
      <c r="F96" s="132"/>
      <c r="G96" s="133"/>
      <c r="H96" s="86"/>
      <c r="I96" s="88"/>
      <c r="J96" s="135"/>
      <c r="K96" s="136"/>
      <c r="L96" s="135"/>
      <c r="M96" s="136"/>
      <c r="N96" s="29">
        <f t="shared" si="3"/>
        <v>0</v>
      </c>
      <c r="O96" s="29">
        <f t="shared" si="1"/>
        <v>0</v>
      </c>
      <c r="P96" s="29">
        <f t="shared" si="2"/>
        <v>0</v>
      </c>
      <c r="Q96" s="52"/>
    </row>
    <row r="97" spans="1:17" ht="15.75" thickBot="1" x14ac:dyDescent="0.3">
      <c r="A97" s="6">
        <v>10</v>
      </c>
      <c r="B97" s="137"/>
      <c r="C97" s="138"/>
      <c r="D97" s="139"/>
      <c r="E97" s="137"/>
      <c r="F97" s="138"/>
      <c r="G97" s="139"/>
      <c r="H97" s="140"/>
      <c r="I97" s="141"/>
      <c r="J97" s="142"/>
      <c r="K97" s="143"/>
      <c r="L97" s="142"/>
      <c r="M97" s="143"/>
      <c r="N97" s="42">
        <f t="shared" si="3"/>
        <v>0</v>
      </c>
      <c r="O97" s="42">
        <f t="shared" si="1"/>
        <v>0</v>
      </c>
      <c r="P97" s="42">
        <f t="shared" si="2"/>
        <v>0</v>
      </c>
      <c r="Q97" s="49"/>
    </row>
    <row r="98" spans="1:17" ht="15.75" thickBot="1" x14ac:dyDescent="0.3">
      <c r="A98" s="7"/>
      <c r="B98" s="23"/>
      <c r="C98" s="23"/>
      <c r="D98" s="23"/>
      <c r="E98" s="23"/>
      <c r="F98" s="23"/>
      <c r="G98" s="23"/>
      <c r="H98" s="4"/>
      <c r="I98" s="4"/>
      <c r="J98" s="111" t="s">
        <v>97</v>
      </c>
      <c r="K98" s="112"/>
      <c r="L98" s="112"/>
      <c r="M98" s="112"/>
      <c r="N98" s="43">
        <f>SUM(N88:N97)+INT((SUM(O88:O97)+((SUM(P88:P97)-P98)/12)-O98)/12)</f>
        <v>0</v>
      </c>
      <c r="O98" s="43">
        <f>IF(SUM(O88:O97) +((SUM(P88:P97)-P98)/INT(365/12))&gt;11,((SUM(O88:O97) +((SUM(P88:P97)-P98)/INT(365/12)))-(INT((SUM(O88:O97) +((SUM(P88:P97)-P98)/INT(365/12)))/12))*12),SUM(O88:O97) +((SUM(P88:P97)-P98)/INT(365/12)))</f>
        <v>0</v>
      </c>
      <c r="P98" s="44">
        <f>IF(SUM(P88:P97)&gt;INT(365/12),SUM(P88:P97)-(INT(SUM(P88:P97)/INT(365/12))) *(INT(365/12)),SUM(P88:P97))</f>
        <v>0</v>
      </c>
      <c r="Q98" s="1"/>
    </row>
    <row r="99" spans="1:17" x14ac:dyDescent="0.25">
      <c r="A99" s="1"/>
      <c r="B99" s="1"/>
      <c r="C99" s="1"/>
      <c r="D99" s="1"/>
      <c r="E99" s="1"/>
      <c r="F99" s="1"/>
      <c r="G99" s="1"/>
      <c r="H99" s="1"/>
      <c r="I99" s="1"/>
      <c r="J99" s="1"/>
      <c r="K99" s="1"/>
      <c r="L99" s="1"/>
      <c r="M99" s="1"/>
      <c r="N99" s="1"/>
      <c r="O99" s="1"/>
      <c r="P99" s="1"/>
      <c r="Q99" s="1"/>
    </row>
    <row r="100" spans="1:17" ht="34.5" customHeight="1" thickBot="1" x14ac:dyDescent="0.3">
      <c r="A100" s="131" t="s">
        <v>98</v>
      </c>
      <c r="B100" s="131"/>
      <c r="C100" s="131"/>
      <c r="D100" s="131"/>
      <c r="E100" s="131"/>
      <c r="F100" s="131"/>
      <c r="G100" s="131"/>
      <c r="H100" s="131"/>
      <c r="I100" s="131"/>
      <c r="J100" s="131"/>
      <c r="K100" s="131"/>
      <c r="L100" s="131"/>
      <c r="M100" s="131"/>
      <c r="N100" s="131"/>
      <c r="O100" s="131"/>
      <c r="P100" s="131"/>
      <c r="Q100" s="131"/>
    </row>
    <row r="101" spans="1:17" ht="16.5" thickBot="1" x14ac:dyDescent="0.3">
      <c r="A101" s="113" t="s">
        <v>99</v>
      </c>
      <c r="B101" s="114"/>
      <c r="C101" s="114"/>
      <c r="D101" s="114"/>
      <c r="E101" s="114"/>
      <c r="F101" s="114"/>
      <c r="G101" s="115"/>
      <c r="H101" s="1"/>
      <c r="I101" s="1"/>
      <c r="J101" s="1"/>
      <c r="K101" s="1"/>
      <c r="L101" s="1"/>
      <c r="M101" s="1"/>
      <c r="N101" s="1"/>
      <c r="O101" s="1"/>
      <c r="P101" s="1"/>
      <c r="Q101" s="1"/>
    </row>
    <row r="102" spans="1:17" ht="25.5" x14ac:dyDescent="0.25">
      <c r="A102" s="11" t="s">
        <v>70</v>
      </c>
      <c r="B102" s="128" t="s">
        <v>91</v>
      </c>
      <c r="C102" s="129"/>
      <c r="D102" s="130"/>
      <c r="E102" s="116" t="s">
        <v>100</v>
      </c>
      <c r="F102" s="116"/>
      <c r="G102" s="116"/>
      <c r="H102" s="116" t="s">
        <v>101</v>
      </c>
      <c r="I102" s="116"/>
      <c r="J102" s="117" t="s">
        <v>94</v>
      </c>
      <c r="K102" s="116"/>
      <c r="L102" s="117" t="s">
        <v>95</v>
      </c>
      <c r="M102" s="116"/>
      <c r="N102" s="117" t="s">
        <v>102</v>
      </c>
      <c r="O102" s="117"/>
      <c r="P102" s="117"/>
      <c r="Q102" s="54" t="s">
        <v>76</v>
      </c>
    </row>
    <row r="103" spans="1:17" x14ac:dyDescent="0.25">
      <c r="A103" s="12">
        <v>1</v>
      </c>
      <c r="B103" s="119"/>
      <c r="C103" s="120"/>
      <c r="D103" s="121"/>
      <c r="E103" s="122"/>
      <c r="F103" s="122"/>
      <c r="G103" s="122"/>
      <c r="H103" s="123"/>
      <c r="I103" s="124"/>
      <c r="J103" s="125"/>
      <c r="K103" s="125"/>
      <c r="L103" s="125"/>
      <c r="M103" s="125"/>
      <c r="N103" s="41">
        <f>DATEDIF(J103,L103,"y")</f>
        <v>0</v>
      </c>
      <c r="O103" s="41">
        <f>DATEDIF(J103,L103,"ym")</f>
        <v>0</v>
      </c>
      <c r="P103" s="41">
        <f>DATEDIF(J103,L103,"md")</f>
        <v>0</v>
      </c>
      <c r="Q103" s="53"/>
    </row>
    <row r="104" spans="1:17" x14ac:dyDescent="0.25">
      <c r="A104" s="77" t="s">
        <v>103</v>
      </c>
      <c r="B104" s="126"/>
      <c r="C104" s="78"/>
      <c r="D104" s="127"/>
      <c r="E104" s="127"/>
      <c r="F104" s="78" t="s">
        <v>104</v>
      </c>
      <c r="G104" s="78"/>
      <c r="H104" s="78"/>
      <c r="I104" s="78"/>
      <c r="J104" s="19"/>
      <c r="K104" s="78" t="s">
        <v>105</v>
      </c>
      <c r="L104" s="78"/>
      <c r="M104" s="78"/>
      <c r="N104" s="104"/>
      <c r="O104" s="104"/>
      <c r="P104" s="104"/>
      <c r="Q104" s="105"/>
    </row>
    <row r="105" spans="1:17" ht="24" customHeight="1" thickBot="1" x14ac:dyDescent="0.3">
      <c r="A105" s="106" t="s">
        <v>106</v>
      </c>
      <c r="B105" s="107"/>
      <c r="C105" s="108"/>
      <c r="D105" s="109"/>
      <c r="E105" s="109"/>
      <c r="F105" s="109"/>
      <c r="G105" s="109"/>
      <c r="H105" s="109"/>
      <c r="I105" s="109"/>
      <c r="J105" s="109"/>
      <c r="K105" s="109"/>
      <c r="L105" s="109"/>
      <c r="M105" s="109"/>
      <c r="N105" s="109"/>
      <c r="O105" s="109"/>
      <c r="P105" s="109"/>
      <c r="Q105" s="110"/>
    </row>
    <row r="106" spans="1:17" ht="25.5" x14ac:dyDescent="0.25">
      <c r="A106" s="11" t="s">
        <v>70</v>
      </c>
      <c r="B106" s="128" t="s">
        <v>91</v>
      </c>
      <c r="C106" s="129"/>
      <c r="D106" s="130"/>
      <c r="E106" s="116" t="s">
        <v>100</v>
      </c>
      <c r="F106" s="116"/>
      <c r="G106" s="116"/>
      <c r="H106" s="116" t="s">
        <v>101</v>
      </c>
      <c r="I106" s="116"/>
      <c r="J106" s="117" t="s">
        <v>94</v>
      </c>
      <c r="K106" s="116"/>
      <c r="L106" s="117" t="s">
        <v>95</v>
      </c>
      <c r="M106" s="116"/>
      <c r="N106" s="117" t="s">
        <v>102</v>
      </c>
      <c r="O106" s="117"/>
      <c r="P106" s="117"/>
      <c r="Q106" s="54" t="s">
        <v>76</v>
      </c>
    </row>
    <row r="107" spans="1:17" x14ac:dyDescent="0.25">
      <c r="A107" s="12">
        <v>2</v>
      </c>
      <c r="B107" s="119"/>
      <c r="C107" s="120"/>
      <c r="D107" s="121"/>
      <c r="E107" s="122"/>
      <c r="F107" s="122"/>
      <c r="G107" s="122"/>
      <c r="H107" s="123"/>
      <c r="I107" s="124"/>
      <c r="J107" s="125"/>
      <c r="K107" s="125"/>
      <c r="L107" s="125"/>
      <c r="M107" s="125"/>
      <c r="N107" s="41">
        <f>DATEDIF(J107,L107,"y")</f>
        <v>0</v>
      </c>
      <c r="O107" s="41">
        <f>DATEDIF(J107,L107,"ym")</f>
        <v>0</v>
      </c>
      <c r="P107" s="41">
        <f>DATEDIF(J107,L107,"md")</f>
        <v>0</v>
      </c>
      <c r="Q107" s="53"/>
    </row>
    <row r="108" spans="1:17" x14ac:dyDescent="0.25">
      <c r="A108" s="77" t="s">
        <v>103</v>
      </c>
      <c r="B108" s="126"/>
      <c r="C108" s="78"/>
      <c r="D108" s="127"/>
      <c r="E108" s="127"/>
      <c r="F108" s="78" t="s">
        <v>104</v>
      </c>
      <c r="G108" s="78"/>
      <c r="H108" s="78"/>
      <c r="I108" s="78"/>
      <c r="J108" s="19"/>
      <c r="K108" s="78" t="s">
        <v>105</v>
      </c>
      <c r="L108" s="78"/>
      <c r="M108" s="78"/>
      <c r="N108" s="104"/>
      <c r="O108" s="104"/>
      <c r="P108" s="104"/>
      <c r="Q108" s="105"/>
    </row>
    <row r="109" spans="1:17" ht="26.25" customHeight="1" thickBot="1" x14ac:dyDescent="0.3">
      <c r="A109" s="106" t="s">
        <v>106</v>
      </c>
      <c r="B109" s="107"/>
      <c r="C109" s="108"/>
      <c r="D109" s="109"/>
      <c r="E109" s="109"/>
      <c r="F109" s="109"/>
      <c r="G109" s="109"/>
      <c r="H109" s="109"/>
      <c r="I109" s="109"/>
      <c r="J109" s="109"/>
      <c r="K109" s="109"/>
      <c r="L109" s="109"/>
      <c r="M109" s="109"/>
      <c r="N109" s="109"/>
      <c r="O109" s="109"/>
      <c r="P109" s="109"/>
      <c r="Q109" s="110"/>
    </row>
    <row r="110" spans="1:17" ht="25.5" x14ac:dyDescent="0.25">
      <c r="A110" s="11" t="s">
        <v>70</v>
      </c>
      <c r="B110" s="128" t="s">
        <v>91</v>
      </c>
      <c r="C110" s="129"/>
      <c r="D110" s="130"/>
      <c r="E110" s="116" t="s">
        <v>100</v>
      </c>
      <c r="F110" s="116"/>
      <c r="G110" s="116"/>
      <c r="H110" s="116" t="s">
        <v>101</v>
      </c>
      <c r="I110" s="116"/>
      <c r="J110" s="117" t="s">
        <v>94</v>
      </c>
      <c r="K110" s="116"/>
      <c r="L110" s="117" t="s">
        <v>95</v>
      </c>
      <c r="M110" s="116"/>
      <c r="N110" s="117" t="s">
        <v>102</v>
      </c>
      <c r="O110" s="117"/>
      <c r="P110" s="117"/>
      <c r="Q110" s="54" t="s">
        <v>76</v>
      </c>
    </row>
    <row r="111" spans="1:17" x14ac:dyDescent="0.25">
      <c r="A111" s="12">
        <v>3</v>
      </c>
      <c r="B111" s="119"/>
      <c r="C111" s="120"/>
      <c r="D111" s="121"/>
      <c r="E111" s="122"/>
      <c r="F111" s="122"/>
      <c r="G111" s="122"/>
      <c r="H111" s="123"/>
      <c r="I111" s="124"/>
      <c r="J111" s="125"/>
      <c r="K111" s="125"/>
      <c r="L111" s="125"/>
      <c r="M111" s="125"/>
      <c r="N111" s="41">
        <f>DATEDIF(J111,L111,"y")</f>
        <v>0</v>
      </c>
      <c r="O111" s="41">
        <f>DATEDIF(J111,L111,"ym")</f>
        <v>0</v>
      </c>
      <c r="P111" s="41">
        <f>DATEDIF(J111,L111,"md")</f>
        <v>0</v>
      </c>
      <c r="Q111" s="53"/>
    </row>
    <row r="112" spans="1:17" x14ac:dyDescent="0.25">
      <c r="A112" s="77" t="s">
        <v>103</v>
      </c>
      <c r="B112" s="126"/>
      <c r="C112" s="78"/>
      <c r="D112" s="127"/>
      <c r="E112" s="127"/>
      <c r="F112" s="78" t="s">
        <v>104</v>
      </c>
      <c r="G112" s="78"/>
      <c r="H112" s="78"/>
      <c r="I112" s="78"/>
      <c r="J112" s="19"/>
      <c r="K112" s="78" t="s">
        <v>105</v>
      </c>
      <c r="L112" s="78"/>
      <c r="M112" s="78"/>
      <c r="N112" s="104"/>
      <c r="O112" s="104"/>
      <c r="P112" s="104"/>
      <c r="Q112" s="105"/>
    </row>
    <row r="113" spans="1:17" ht="26.25" customHeight="1" thickBot="1" x14ac:dyDescent="0.3">
      <c r="A113" s="106" t="s">
        <v>106</v>
      </c>
      <c r="B113" s="107"/>
      <c r="C113" s="108"/>
      <c r="D113" s="109"/>
      <c r="E113" s="109"/>
      <c r="F113" s="109"/>
      <c r="G113" s="109"/>
      <c r="H113" s="109"/>
      <c r="I113" s="109"/>
      <c r="J113" s="109"/>
      <c r="K113" s="109"/>
      <c r="L113" s="109"/>
      <c r="M113" s="109"/>
      <c r="N113" s="109"/>
      <c r="O113" s="109"/>
      <c r="P113" s="109"/>
      <c r="Q113" s="110"/>
    </row>
    <row r="114" spans="1:17" ht="26.25" customHeight="1" x14ac:dyDescent="0.25">
      <c r="A114" s="11" t="s">
        <v>70</v>
      </c>
      <c r="B114" s="128" t="s">
        <v>91</v>
      </c>
      <c r="C114" s="129"/>
      <c r="D114" s="130"/>
      <c r="E114" s="116" t="s">
        <v>100</v>
      </c>
      <c r="F114" s="116"/>
      <c r="G114" s="116"/>
      <c r="H114" s="116" t="s">
        <v>101</v>
      </c>
      <c r="I114" s="116"/>
      <c r="J114" s="117" t="s">
        <v>94</v>
      </c>
      <c r="K114" s="116"/>
      <c r="L114" s="117" t="s">
        <v>95</v>
      </c>
      <c r="M114" s="116"/>
      <c r="N114" s="117" t="s">
        <v>102</v>
      </c>
      <c r="O114" s="117"/>
      <c r="P114" s="117"/>
      <c r="Q114" s="54" t="s">
        <v>76</v>
      </c>
    </row>
    <row r="115" spans="1:17" x14ac:dyDescent="0.25">
      <c r="A115" s="12">
        <v>4</v>
      </c>
      <c r="B115" s="119"/>
      <c r="C115" s="120"/>
      <c r="D115" s="121"/>
      <c r="E115" s="122"/>
      <c r="F115" s="122"/>
      <c r="G115" s="122"/>
      <c r="H115" s="123"/>
      <c r="I115" s="124"/>
      <c r="J115" s="125"/>
      <c r="K115" s="125"/>
      <c r="L115" s="125"/>
      <c r="M115" s="125"/>
      <c r="N115" s="41">
        <f>DATEDIF(J115,L115,"y")</f>
        <v>0</v>
      </c>
      <c r="O115" s="41">
        <f>DATEDIF(J115,L115,"ym")</f>
        <v>0</v>
      </c>
      <c r="P115" s="41">
        <f>DATEDIF(J115,L115,"md")</f>
        <v>0</v>
      </c>
      <c r="Q115" s="53"/>
    </row>
    <row r="116" spans="1:17" x14ac:dyDescent="0.25">
      <c r="A116" s="77" t="s">
        <v>103</v>
      </c>
      <c r="B116" s="126"/>
      <c r="C116" s="78"/>
      <c r="D116" s="127"/>
      <c r="E116" s="127"/>
      <c r="F116" s="78" t="s">
        <v>104</v>
      </c>
      <c r="G116" s="78"/>
      <c r="H116" s="78"/>
      <c r="I116" s="78"/>
      <c r="J116" s="19"/>
      <c r="K116" s="78" t="s">
        <v>105</v>
      </c>
      <c r="L116" s="78"/>
      <c r="M116" s="78"/>
      <c r="N116" s="104"/>
      <c r="O116" s="104"/>
      <c r="P116" s="104"/>
      <c r="Q116" s="105"/>
    </row>
    <row r="117" spans="1:17" ht="49.5" customHeight="1" thickBot="1" x14ac:dyDescent="0.3">
      <c r="A117" s="106" t="s">
        <v>106</v>
      </c>
      <c r="B117" s="107"/>
      <c r="C117" s="108"/>
      <c r="D117" s="109"/>
      <c r="E117" s="109"/>
      <c r="F117" s="109"/>
      <c r="G117" s="109"/>
      <c r="H117" s="109"/>
      <c r="I117" s="109"/>
      <c r="J117" s="109"/>
      <c r="K117" s="109"/>
      <c r="L117" s="109"/>
      <c r="M117" s="109"/>
      <c r="N117" s="109"/>
      <c r="O117" s="109"/>
      <c r="P117" s="109"/>
      <c r="Q117" s="110"/>
    </row>
    <row r="118" spans="1:17" ht="25.5" x14ac:dyDescent="0.25">
      <c r="A118" s="11" t="s">
        <v>70</v>
      </c>
      <c r="B118" s="128" t="s">
        <v>91</v>
      </c>
      <c r="C118" s="129"/>
      <c r="D118" s="130"/>
      <c r="E118" s="116" t="s">
        <v>100</v>
      </c>
      <c r="F118" s="116"/>
      <c r="G118" s="116"/>
      <c r="H118" s="116" t="s">
        <v>101</v>
      </c>
      <c r="I118" s="116"/>
      <c r="J118" s="117" t="s">
        <v>94</v>
      </c>
      <c r="K118" s="116"/>
      <c r="L118" s="117" t="s">
        <v>95</v>
      </c>
      <c r="M118" s="116"/>
      <c r="N118" s="117" t="s">
        <v>102</v>
      </c>
      <c r="O118" s="117"/>
      <c r="P118" s="117"/>
      <c r="Q118" s="54" t="s">
        <v>76</v>
      </c>
    </row>
    <row r="119" spans="1:17" x14ac:dyDescent="0.25">
      <c r="A119" s="12">
        <v>5</v>
      </c>
      <c r="B119" s="119"/>
      <c r="C119" s="120"/>
      <c r="D119" s="121"/>
      <c r="E119" s="122"/>
      <c r="F119" s="122"/>
      <c r="G119" s="122"/>
      <c r="H119" s="123"/>
      <c r="I119" s="124"/>
      <c r="J119" s="125"/>
      <c r="K119" s="125"/>
      <c r="L119" s="125"/>
      <c r="M119" s="125"/>
      <c r="N119" s="41">
        <f>DATEDIF(J119,L119,"y")</f>
        <v>0</v>
      </c>
      <c r="O119" s="41">
        <f>DATEDIF(J119,L119,"ym")</f>
        <v>0</v>
      </c>
      <c r="P119" s="41">
        <f>DATEDIF(J119,L119,"md")</f>
        <v>0</v>
      </c>
      <c r="Q119" s="53"/>
    </row>
    <row r="120" spans="1:17" x14ac:dyDescent="0.25">
      <c r="A120" s="77" t="s">
        <v>103</v>
      </c>
      <c r="B120" s="126"/>
      <c r="C120" s="78"/>
      <c r="D120" s="127"/>
      <c r="E120" s="127"/>
      <c r="F120" s="78" t="s">
        <v>104</v>
      </c>
      <c r="G120" s="78"/>
      <c r="H120" s="78"/>
      <c r="I120" s="78"/>
      <c r="J120" s="19"/>
      <c r="K120" s="78" t="s">
        <v>105</v>
      </c>
      <c r="L120" s="78"/>
      <c r="M120" s="78"/>
      <c r="N120" s="104"/>
      <c r="O120" s="104"/>
      <c r="P120" s="104"/>
      <c r="Q120" s="105"/>
    </row>
    <row r="121" spans="1:17" ht="42" customHeight="1" thickBot="1" x14ac:dyDescent="0.3">
      <c r="A121" s="106" t="s">
        <v>106</v>
      </c>
      <c r="B121" s="107"/>
      <c r="C121" s="108"/>
      <c r="D121" s="109"/>
      <c r="E121" s="109"/>
      <c r="F121" s="109"/>
      <c r="G121" s="109"/>
      <c r="H121" s="109"/>
      <c r="I121" s="109"/>
      <c r="J121" s="109"/>
      <c r="K121" s="109"/>
      <c r="L121" s="109"/>
      <c r="M121" s="109"/>
      <c r="N121" s="109"/>
      <c r="O121" s="109"/>
      <c r="P121" s="109"/>
      <c r="Q121" s="110"/>
    </row>
    <row r="122" spans="1:17" ht="15.75" thickBot="1" x14ac:dyDescent="0.3">
      <c r="A122" s="7"/>
      <c r="B122" s="23"/>
      <c r="C122" s="23"/>
      <c r="D122" s="23"/>
      <c r="E122" s="23"/>
      <c r="F122" s="23"/>
      <c r="G122" s="23"/>
      <c r="H122" s="4"/>
      <c r="I122" s="4"/>
      <c r="J122" s="111" t="s">
        <v>97</v>
      </c>
      <c r="K122" s="112"/>
      <c r="L122" s="112"/>
      <c r="M122" s="112"/>
      <c r="N122" s="43">
        <f>SUM(N103,N107,N111,N115,N119)+INT((SUM(O103,O107,O111,O115,O119)+((SUM(P103,P107,P111,P115,P119)-P122)/12)-O122)/12)</f>
        <v>0</v>
      </c>
      <c r="O122" s="43">
        <f>IF(SUM(O103,O107,O111,O115,O119) +((SUM(P103,P107,P111,P115,P119)-P122)/INT(365/12))&gt;11,((SUM(O103,O107,O111,O115,O119) +((SUM(P103,P107,P111,P115,P119)-P122)/INT(365/12)))-(INT((SUM(O103,O107,O111,O115,O119) +((SUM(P103,P107,P111,P115,P119)-P122)/INT(365/12)))/12))*12),SUM(O103,O107,O111,O115,O119) +((SUM(P103,P107,P111,P115,P119)-P122)/INT(365/12)))</f>
        <v>0</v>
      </c>
      <c r="P122" s="44">
        <f>IF(SUM(P103,P107,P111,P115,P119)&gt;INT(365/12),SUM(P103,P107,P111,P115,P119)-(INT(SUM(P103,P107,P111,P115,P119)/INT(365/12))) *(INT(365/12)),SUM(P103,P107,P111,P115,P119))</f>
        <v>0</v>
      </c>
      <c r="Q122" s="1"/>
    </row>
    <row r="123" spans="1:17" ht="15.75" thickBot="1" x14ac:dyDescent="0.3">
      <c r="A123" s="1"/>
      <c r="B123" s="1"/>
      <c r="C123" s="1"/>
      <c r="D123" s="4"/>
      <c r="E123" s="4"/>
      <c r="F123" s="1"/>
      <c r="G123" s="1"/>
      <c r="H123" s="1"/>
      <c r="I123" s="1"/>
      <c r="J123" s="1"/>
      <c r="K123" s="1"/>
      <c r="L123" s="1"/>
      <c r="M123" s="1"/>
      <c r="N123" s="1"/>
      <c r="O123" s="1"/>
      <c r="P123" s="1"/>
      <c r="Q123" s="1"/>
    </row>
    <row r="124" spans="1:17" ht="16.5" thickBot="1" x14ac:dyDescent="0.3">
      <c r="A124" s="113" t="s">
        <v>107</v>
      </c>
      <c r="B124" s="114"/>
      <c r="C124" s="114"/>
      <c r="D124" s="114"/>
      <c r="E124" s="115"/>
      <c r="F124" s="1"/>
      <c r="G124" s="1"/>
      <c r="H124" s="1"/>
      <c r="I124" s="1"/>
      <c r="J124" s="1"/>
      <c r="K124" s="1"/>
      <c r="L124" s="1"/>
      <c r="M124" s="1"/>
      <c r="N124" s="1"/>
      <c r="O124" s="1"/>
      <c r="P124" s="1"/>
      <c r="Q124" s="1"/>
    </row>
    <row r="125" spans="1:17" x14ac:dyDescent="0.25">
      <c r="A125" s="8" t="s">
        <v>70</v>
      </c>
      <c r="B125" s="116" t="s">
        <v>108</v>
      </c>
      <c r="C125" s="116"/>
      <c r="D125" s="116"/>
      <c r="E125" s="116"/>
      <c r="F125" s="116"/>
      <c r="G125" s="117" t="s">
        <v>109</v>
      </c>
      <c r="H125" s="117"/>
      <c r="I125" s="117"/>
      <c r="J125" s="117"/>
      <c r="K125" s="117"/>
      <c r="L125" s="117" t="s">
        <v>110</v>
      </c>
      <c r="M125" s="117"/>
      <c r="N125" s="117"/>
      <c r="O125" s="117" t="s">
        <v>111</v>
      </c>
      <c r="P125" s="117"/>
      <c r="Q125" s="118"/>
    </row>
    <row r="126" spans="1:17" x14ac:dyDescent="0.25">
      <c r="A126" s="3">
        <v>1</v>
      </c>
      <c r="B126" s="100"/>
      <c r="C126" s="100"/>
      <c r="D126" s="100"/>
      <c r="E126" s="100"/>
      <c r="F126" s="100"/>
      <c r="G126" s="100"/>
      <c r="H126" s="100"/>
      <c r="I126" s="100"/>
      <c r="J126" s="100"/>
      <c r="K126" s="100"/>
      <c r="L126" s="101"/>
      <c r="M126" s="101"/>
      <c r="N126" s="101"/>
      <c r="O126" s="101"/>
      <c r="P126" s="101"/>
      <c r="Q126" s="102"/>
    </row>
    <row r="127" spans="1:17" x14ac:dyDescent="0.25">
      <c r="A127" s="5">
        <v>2</v>
      </c>
      <c r="B127" s="103"/>
      <c r="C127" s="103"/>
      <c r="D127" s="103"/>
      <c r="E127" s="103"/>
      <c r="F127" s="103"/>
      <c r="G127" s="103"/>
      <c r="H127" s="103"/>
      <c r="I127" s="103"/>
      <c r="J127" s="103"/>
      <c r="K127" s="103"/>
      <c r="L127" s="104"/>
      <c r="M127" s="104"/>
      <c r="N127" s="104"/>
      <c r="O127" s="104"/>
      <c r="P127" s="104"/>
      <c r="Q127" s="105"/>
    </row>
    <row r="128" spans="1:17" ht="15.75" thickBot="1" x14ac:dyDescent="0.3">
      <c r="A128" s="6">
        <v>3</v>
      </c>
      <c r="B128" s="92"/>
      <c r="C128" s="92"/>
      <c r="D128" s="92"/>
      <c r="E128" s="92"/>
      <c r="F128" s="92"/>
      <c r="G128" s="92"/>
      <c r="H128" s="92"/>
      <c r="I128" s="92"/>
      <c r="J128" s="92"/>
      <c r="K128" s="92"/>
      <c r="L128" s="93"/>
      <c r="M128" s="93"/>
      <c r="N128" s="93"/>
      <c r="O128" s="93"/>
      <c r="P128" s="93"/>
      <c r="Q128" s="94"/>
    </row>
    <row r="129" spans="1:17" ht="15.75" thickBot="1" x14ac:dyDescent="0.3">
      <c r="A129" s="1"/>
      <c r="B129" s="1"/>
      <c r="C129" s="1"/>
      <c r="D129" s="1"/>
      <c r="E129" s="1"/>
      <c r="F129" s="1"/>
      <c r="G129" s="1"/>
      <c r="H129" s="1"/>
      <c r="I129" s="1"/>
      <c r="J129" s="1"/>
      <c r="K129" s="1"/>
      <c r="L129" s="1"/>
      <c r="M129" s="1"/>
      <c r="N129" s="1"/>
      <c r="O129" s="1"/>
      <c r="P129" s="1"/>
      <c r="Q129" s="1"/>
    </row>
    <row r="130" spans="1:17" ht="16.5" thickBot="1" x14ac:dyDescent="0.3">
      <c r="A130" s="95" t="s">
        <v>112</v>
      </c>
      <c r="B130" s="96"/>
      <c r="C130" s="96"/>
      <c r="D130" s="97"/>
      <c r="E130" s="1"/>
      <c r="F130" s="1"/>
      <c r="G130" s="1"/>
      <c r="H130" s="1"/>
      <c r="I130" s="1"/>
      <c r="J130" s="1"/>
      <c r="K130" s="1"/>
      <c r="L130" s="1"/>
      <c r="M130" s="1"/>
      <c r="N130" s="1"/>
      <c r="O130" s="1"/>
      <c r="P130" s="1"/>
      <c r="Q130" s="1"/>
    </row>
    <row r="131" spans="1:17" x14ac:dyDescent="0.25">
      <c r="A131" s="2">
        <v>1</v>
      </c>
      <c r="B131" s="98" t="s">
        <v>113</v>
      </c>
      <c r="C131" s="98"/>
      <c r="D131" s="98"/>
      <c r="E131" s="98"/>
      <c r="F131" s="98"/>
      <c r="G131" s="98"/>
      <c r="H131" s="98"/>
      <c r="I131" s="98"/>
      <c r="J131" s="98"/>
      <c r="K131" s="98"/>
      <c r="L131" s="98"/>
      <c r="M131" s="98"/>
      <c r="N131" s="98"/>
      <c r="O131" s="99" t="s">
        <v>114</v>
      </c>
      <c r="P131" s="99"/>
      <c r="Q131" s="55"/>
    </row>
    <row r="132" spans="1:17" x14ac:dyDescent="0.25">
      <c r="A132" s="13">
        <v>2</v>
      </c>
      <c r="B132" s="84" t="s">
        <v>115</v>
      </c>
      <c r="C132" s="84"/>
      <c r="D132" s="84"/>
      <c r="E132" s="84"/>
      <c r="F132" s="84"/>
      <c r="G132" s="84"/>
      <c r="H132" s="84"/>
      <c r="I132" s="84"/>
      <c r="J132" s="84"/>
      <c r="K132" s="84"/>
      <c r="L132" s="84"/>
      <c r="M132" s="84"/>
      <c r="N132" s="84"/>
      <c r="O132" s="76" t="s">
        <v>114</v>
      </c>
      <c r="P132" s="76"/>
      <c r="Q132" s="45"/>
    </row>
    <row r="133" spans="1:17" x14ac:dyDescent="0.25">
      <c r="A133" s="5">
        <v>3</v>
      </c>
      <c r="B133" s="82" t="s">
        <v>116</v>
      </c>
      <c r="C133" s="82"/>
      <c r="D133" s="82"/>
      <c r="E133" s="82"/>
      <c r="F133" s="82"/>
      <c r="G133" s="82"/>
      <c r="H133" s="82"/>
      <c r="I133" s="82"/>
      <c r="J133" s="82"/>
      <c r="K133" s="82"/>
      <c r="L133" s="82"/>
      <c r="M133" s="82"/>
      <c r="N133" s="82"/>
      <c r="O133" s="83" t="s">
        <v>114</v>
      </c>
      <c r="P133" s="83"/>
      <c r="Q133" s="46"/>
    </row>
    <row r="134" spans="1:17" x14ac:dyDescent="0.25">
      <c r="A134" s="85" t="s">
        <v>117</v>
      </c>
      <c r="B134" s="83"/>
      <c r="C134" s="86"/>
      <c r="D134" s="87"/>
      <c r="E134" s="87"/>
      <c r="F134" s="87"/>
      <c r="G134" s="87"/>
      <c r="H134" s="87"/>
      <c r="I134" s="87"/>
      <c r="J134" s="87"/>
      <c r="K134" s="87"/>
      <c r="L134" s="87"/>
      <c r="M134" s="88"/>
      <c r="N134" s="89" t="s">
        <v>118</v>
      </c>
      <c r="O134" s="90"/>
      <c r="P134" s="86"/>
      <c r="Q134" s="91"/>
    </row>
    <row r="135" spans="1:17" x14ac:dyDescent="0.25">
      <c r="A135" s="13">
        <v>4</v>
      </c>
      <c r="B135" s="84" t="s">
        <v>119</v>
      </c>
      <c r="C135" s="84"/>
      <c r="D135" s="84"/>
      <c r="E135" s="84"/>
      <c r="F135" s="84"/>
      <c r="G135" s="84"/>
      <c r="H135" s="84"/>
      <c r="I135" s="84"/>
      <c r="J135" s="84"/>
      <c r="K135" s="84"/>
      <c r="L135" s="84"/>
      <c r="M135" s="84"/>
      <c r="N135" s="84"/>
      <c r="O135" s="76" t="s">
        <v>114</v>
      </c>
      <c r="P135" s="76"/>
      <c r="Q135" s="45"/>
    </row>
    <row r="136" spans="1:17" x14ac:dyDescent="0.25">
      <c r="A136" s="5">
        <v>5</v>
      </c>
      <c r="B136" s="82" t="s">
        <v>120</v>
      </c>
      <c r="C136" s="82"/>
      <c r="D136" s="82"/>
      <c r="E136" s="82"/>
      <c r="F136" s="82"/>
      <c r="G136" s="82"/>
      <c r="H136" s="82"/>
      <c r="I136" s="82"/>
      <c r="J136" s="82"/>
      <c r="K136" s="82"/>
      <c r="L136" s="82"/>
      <c r="M136" s="82"/>
      <c r="N136" s="82"/>
      <c r="O136" s="83" t="s">
        <v>114</v>
      </c>
      <c r="P136" s="83"/>
      <c r="Q136" s="46"/>
    </row>
    <row r="137" spans="1:17" x14ac:dyDescent="0.25">
      <c r="A137" s="13">
        <v>6</v>
      </c>
      <c r="B137" s="84" t="s">
        <v>121</v>
      </c>
      <c r="C137" s="84"/>
      <c r="D137" s="84"/>
      <c r="E137" s="84"/>
      <c r="F137" s="84"/>
      <c r="G137" s="84"/>
      <c r="H137" s="84"/>
      <c r="I137" s="84"/>
      <c r="J137" s="84"/>
      <c r="K137" s="84"/>
      <c r="L137" s="84"/>
      <c r="M137" s="84"/>
      <c r="N137" s="84"/>
      <c r="O137" s="76" t="s">
        <v>114</v>
      </c>
      <c r="P137" s="76"/>
      <c r="Q137" s="45"/>
    </row>
    <row r="138" spans="1:17" x14ac:dyDescent="0.25">
      <c r="A138" s="5">
        <v>7</v>
      </c>
      <c r="B138" s="82" t="s">
        <v>122</v>
      </c>
      <c r="C138" s="82"/>
      <c r="D138" s="82"/>
      <c r="E138" s="82"/>
      <c r="F138" s="82"/>
      <c r="G138" s="82"/>
      <c r="H138" s="82"/>
      <c r="I138" s="82"/>
      <c r="J138" s="82"/>
      <c r="K138" s="82"/>
      <c r="L138" s="82"/>
      <c r="M138" s="82"/>
      <c r="N138" s="82"/>
      <c r="O138" s="83" t="s">
        <v>114</v>
      </c>
      <c r="P138" s="83"/>
      <c r="Q138" s="46"/>
    </row>
    <row r="139" spans="1:17" x14ac:dyDescent="0.25">
      <c r="A139" s="13">
        <v>8</v>
      </c>
      <c r="B139" s="84" t="s">
        <v>123</v>
      </c>
      <c r="C139" s="84"/>
      <c r="D139" s="84"/>
      <c r="E139" s="84"/>
      <c r="F139" s="84"/>
      <c r="G139" s="84"/>
      <c r="H139" s="84"/>
      <c r="I139" s="84"/>
      <c r="J139" s="84"/>
      <c r="K139" s="84"/>
      <c r="L139" s="84"/>
      <c r="M139" s="84"/>
      <c r="N139" s="84"/>
      <c r="O139" s="76" t="s">
        <v>114</v>
      </c>
      <c r="P139" s="76"/>
      <c r="Q139" s="45"/>
    </row>
    <row r="140" spans="1:17" ht="18.75" customHeight="1" x14ac:dyDescent="0.25">
      <c r="A140" s="5">
        <v>9</v>
      </c>
      <c r="B140" s="82" t="s">
        <v>124</v>
      </c>
      <c r="C140" s="82"/>
      <c r="D140" s="82"/>
      <c r="E140" s="82"/>
      <c r="F140" s="82"/>
      <c r="G140" s="82"/>
      <c r="H140" s="82"/>
      <c r="I140" s="82"/>
      <c r="J140" s="82"/>
      <c r="K140" s="82"/>
      <c r="L140" s="82"/>
      <c r="M140" s="82"/>
      <c r="N140" s="82"/>
      <c r="O140" s="83" t="s">
        <v>114</v>
      </c>
      <c r="P140" s="83"/>
      <c r="Q140" s="46"/>
    </row>
    <row r="141" spans="1:17" ht="27" customHeight="1" x14ac:dyDescent="0.25">
      <c r="A141" s="13">
        <v>10</v>
      </c>
      <c r="B141" s="75" t="s">
        <v>125</v>
      </c>
      <c r="C141" s="75"/>
      <c r="D141" s="75"/>
      <c r="E141" s="75"/>
      <c r="F141" s="75"/>
      <c r="G141" s="75"/>
      <c r="H141" s="75"/>
      <c r="I141" s="75"/>
      <c r="J141" s="75"/>
      <c r="K141" s="75"/>
      <c r="L141" s="75"/>
      <c r="M141" s="75"/>
      <c r="N141" s="75"/>
      <c r="O141" s="76" t="s">
        <v>114</v>
      </c>
      <c r="P141" s="76"/>
      <c r="Q141" s="45"/>
    </row>
    <row r="142" spans="1:17" x14ac:dyDescent="0.25">
      <c r="A142" s="77" t="s">
        <v>126</v>
      </c>
      <c r="B142" s="78"/>
      <c r="C142" s="78"/>
      <c r="D142" s="78"/>
      <c r="E142" s="78"/>
      <c r="F142" s="78"/>
      <c r="G142" s="78" t="s">
        <v>127</v>
      </c>
      <c r="H142" s="78"/>
      <c r="I142" s="78"/>
      <c r="J142" s="78"/>
      <c r="K142" s="78"/>
      <c r="L142" s="78"/>
      <c r="M142" s="78"/>
      <c r="N142" s="78"/>
      <c r="O142" s="78" t="s">
        <v>128</v>
      </c>
      <c r="P142" s="78"/>
      <c r="Q142" s="79"/>
    </row>
    <row r="143" spans="1:17" x14ac:dyDescent="0.25">
      <c r="A143" s="14">
        <v>1</v>
      </c>
      <c r="B143" s="80"/>
      <c r="C143" s="80"/>
      <c r="D143" s="80"/>
      <c r="E143" s="80"/>
      <c r="F143" s="80"/>
      <c r="G143" s="80"/>
      <c r="H143" s="80"/>
      <c r="I143" s="80"/>
      <c r="J143" s="80"/>
      <c r="K143" s="80"/>
      <c r="L143" s="80"/>
      <c r="M143" s="80"/>
      <c r="N143" s="80"/>
      <c r="O143" s="80"/>
      <c r="P143" s="80"/>
      <c r="Q143" s="81"/>
    </row>
    <row r="144" spans="1:17" ht="15.75" thickBot="1" x14ac:dyDescent="0.3">
      <c r="A144" s="15">
        <v>2</v>
      </c>
      <c r="B144" s="70"/>
      <c r="C144" s="70"/>
      <c r="D144" s="70"/>
      <c r="E144" s="70"/>
      <c r="F144" s="70"/>
      <c r="G144" s="70"/>
      <c r="H144" s="70"/>
      <c r="I144" s="70"/>
      <c r="J144" s="70"/>
      <c r="K144" s="70"/>
      <c r="L144" s="70"/>
      <c r="M144" s="70"/>
      <c r="N144" s="70"/>
      <c r="O144" s="70"/>
      <c r="P144" s="70"/>
      <c r="Q144" s="71"/>
    </row>
    <row r="145" spans="1:17" x14ac:dyDescent="0.25">
      <c r="A145" s="1"/>
      <c r="B145" s="1"/>
      <c r="C145" s="1"/>
      <c r="D145" s="1"/>
      <c r="E145" s="1"/>
      <c r="F145" s="1"/>
      <c r="G145" s="1"/>
      <c r="H145" s="1"/>
      <c r="I145" s="1"/>
      <c r="J145" s="1"/>
      <c r="K145" s="1"/>
      <c r="L145" s="1"/>
      <c r="M145" s="1"/>
      <c r="N145" s="1"/>
      <c r="O145" s="1"/>
      <c r="P145" s="1"/>
      <c r="Q145" s="1"/>
    </row>
    <row r="146" spans="1:17" ht="40.5" customHeight="1" x14ac:dyDescent="0.25">
      <c r="A146" s="72" t="s">
        <v>129</v>
      </c>
      <c r="B146" s="72"/>
      <c r="C146" s="72"/>
      <c r="D146" s="72"/>
      <c r="E146" s="72"/>
      <c r="F146" s="72"/>
      <c r="G146" s="72"/>
      <c r="H146" s="72"/>
      <c r="I146" s="72"/>
      <c r="J146" s="72"/>
      <c r="K146" s="72"/>
      <c r="L146" s="72"/>
      <c r="M146" s="72"/>
      <c r="N146" s="72"/>
      <c r="O146" s="72"/>
      <c r="P146" s="72"/>
      <c r="Q146" s="72"/>
    </row>
    <row r="147" spans="1:17" x14ac:dyDescent="0.25">
      <c r="A147" s="16"/>
      <c r="B147" s="16"/>
      <c r="C147" s="16"/>
      <c r="D147" s="16"/>
      <c r="E147" s="16"/>
      <c r="F147" s="16"/>
      <c r="G147" s="16"/>
      <c r="H147" s="16"/>
      <c r="I147" s="16"/>
      <c r="J147" s="16"/>
      <c r="K147" s="16"/>
      <c r="L147" s="16"/>
      <c r="M147" s="16"/>
      <c r="N147" s="16"/>
      <c r="O147" s="16"/>
      <c r="P147" s="16"/>
      <c r="Q147" s="16"/>
    </row>
    <row r="148" spans="1:17" x14ac:dyDescent="0.25">
      <c r="A148" s="17"/>
      <c r="B148" s="17"/>
      <c r="C148" s="17"/>
      <c r="D148" s="17"/>
      <c r="E148" s="17"/>
      <c r="F148" s="17"/>
      <c r="G148" s="17"/>
      <c r="H148" s="17"/>
      <c r="I148" s="17"/>
      <c r="J148" s="17"/>
      <c r="K148" s="17"/>
      <c r="L148" s="17"/>
      <c r="M148" s="73" t="s">
        <v>130</v>
      </c>
      <c r="N148" s="73"/>
      <c r="O148" s="74" t="s">
        <v>302</v>
      </c>
      <c r="P148" s="74"/>
      <c r="Q148" s="74"/>
    </row>
    <row r="149" spans="1:17" x14ac:dyDescent="0.25">
      <c r="A149" s="17"/>
      <c r="B149" s="17"/>
      <c r="C149" s="17"/>
      <c r="D149" s="17"/>
      <c r="E149" s="17"/>
      <c r="F149" s="17"/>
      <c r="G149" s="17"/>
      <c r="H149" s="17"/>
      <c r="I149" s="17"/>
      <c r="J149" s="17"/>
      <c r="K149" s="17"/>
      <c r="L149" s="17"/>
      <c r="M149" s="4"/>
      <c r="N149" s="4"/>
      <c r="O149" s="23"/>
      <c r="P149" s="23"/>
      <c r="Q149" s="23"/>
    </row>
    <row r="150" spans="1:17" x14ac:dyDescent="0.25">
      <c r="A150" s="17"/>
      <c r="B150" s="17"/>
      <c r="C150" s="17"/>
      <c r="D150" s="17"/>
      <c r="E150" s="17"/>
      <c r="F150" s="17"/>
      <c r="G150" s="17"/>
      <c r="H150" s="17"/>
      <c r="I150" s="17"/>
      <c r="J150" s="17"/>
      <c r="K150" s="17"/>
      <c r="L150" s="17"/>
      <c r="M150" s="4"/>
      <c r="N150" s="4"/>
      <c r="O150" s="23"/>
      <c r="P150" s="23"/>
      <c r="Q150" s="23"/>
    </row>
    <row r="151" spans="1:17" x14ac:dyDescent="0.25">
      <c r="A151" s="17"/>
      <c r="B151" s="17"/>
      <c r="C151" s="17"/>
      <c r="D151" s="17"/>
      <c r="E151" s="17"/>
      <c r="F151" s="17"/>
      <c r="G151" s="17"/>
      <c r="H151" s="17"/>
      <c r="I151" s="17"/>
      <c r="J151" s="17"/>
      <c r="K151" s="17"/>
      <c r="L151" s="17"/>
      <c r="M151" s="4"/>
      <c r="N151" s="4"/>
      <c r="O151" s="23"/>
      <c r="P151" s="23"/>
      <c r="Q151" s="23"/>
    </row>
    <row r="152" spans="1:17" x14ac:dyDescent="0.25">
      <c r="A152" s="17"/>
      <c r="B152" s="17"/>
      <c r="C152" s="17"/>
      <c r="D152" s="17"/>
      <c r="E152" s="17"/>
      <c r="F152" s="17"/>
      <c r="G152" s="17"/>
      <c r="H152" s="17"/>
      <c r="I152" s="17"/>
      <c r="J152" s="17"/>
      <c r="K152" s="17"/>
      <c r="L152" s="17"/>
      <c r="M152" s="4"/>
      <c r="N152" s="4"/>
      <c r="O152" s="23"/>
      <c r="P152" s="23"/>
      <c r="Q152" s="23"/>
    </row>
    <row r="153" spans="1:17" x14ac:dyDescent="0.25">
      <c r="A153" s="17"/>
      <c r="B153" s="17"/>
      <c r="C153" s="17"/>
      <c r="D153" s="17"/>
      <c r="E153" s="17"/>
      <c r="F153" s="17"/>
      <c r="G153" s="17"/>
      <c r="H153" s="17"/>
      <c r="I153" s="17"/>
      <c r="J153" s="17"/>
      <c r="K153" s="17"/>
      <c r="L153" s="17"/>
      <c r="M153" s="17"/>
      <c r="N153" s="17"/>
      <c r="O153" s="17"/>
      <c r="P153" s="17"/>
      <c r="Q153" s="17"/>
    </row>
    <row r="154" spans="1:17" x14ac:dyDescent="0.25">
      <c r="A154" s="17"/>
      <c r="B154" s="17"/>
      <c r="C154" s="17"/>
      <c r="D154" s="17"/>
      <c r="E154" s="17"/>
      <c r="F154" s="17"/>
      <c r="G154" s="17"/>
      <c r="H154" s="68" t="s">
        <v>131</v>
      </c>
      <c r="I154" s="68"/>
      <c r="J154" s="68"/>
      <c r="K154" s="68"/>
      <c r="L154" s="68"/>
      <c r="M154" s="17"/>
      <c r="N154" s="17"/>
      <c r="O154" s="17"/>
      <c r="P154" s="17"/>
      <c r="Q154" s="17"/>
    </row>
    <row r="155" spans="1:17" ht="16.5" x14ac:dyDescent="0.3">
      <c r="A155" s="17"/>
      <c r="B155" s="17"/>
      <c r="C155" s="17"/>
      <c r="D155" s="17"/>
      <c r="E155" s="17"/>
      <c r="F155" s="17"/>
      <c r="G155" s="37"/>
      <c r="H155" s="17"/>
      <c r="I155" s="40" t="s">
        <v>132</v>
      </c>
      <c r="J155" s="69">
        <f>(D17)</f>
        <v>0</v>
      </c>
      <c r="K155" s="69"/>
      <c r="L155" s="17"/>
      <c r="M155" s="17"/>
      <c r="N155" s="17"/>
      <c r="O155" s="17"/>
      <c r="P155" s="17"/>
      <c r="Q155" s="17"/>
    </row>
    <row r="156" spans="1:17" x14ac:dyDescent="0.25">
      <c r="A156" s="18"/>
      <c r="B156" s="18"/>
      <c r="C156" s="18"/>
      <c r="D156" s="18"/>
      <c r="E156" s="18"/>
      <c r="F156" s="18"/>
      <c r="G156" s="18"/>
      <c r="H156" s="18"/>
      <c r="I156" s="18"/>
      <c r="J156" s="18"/>
      <c r="K156" s="18"/>
      <c r="L156" s="18"/>
      <c r="M156" s="18"/>
      <c r="N156" s="18"/>
      <c r="O156" s="18"/>
      <c r="P156" s="18"/>
      <c r="Q156" s="18"/>
    </row>
    <row r="157" spans="1:17" x14ac:dyDescent="0.25">
      <c r="A157" s="18"/>
      <c r="B157" s="18"/>
      <c r="C157" s="18"/>
      <c r="D157" s="18"/>
      <c r="E157" s="18"/>
      <c r="F157" s="18"/>
      <c r="G157" s="18"/>
      <c r="H157" s="18"/>
      <c r="I157" s="18"/>
      <c r="J157" s="18"/>
      <c r="K157" s="18"/>
      <c r="L157" s="18"/>
      <c r="M157" s="18"/>
      <c r="N157" s="18"/>
      <c r="O157" s="18"/>
      <c r="P157" s="18"/>
      <c r="Q157" s="18"/>
    </row>
  </sheetData>
  <mergeCells count="443">
    <mergeCell ref="A1:Q1"/>
    <mergeCell ref="A2:Q2"/>
    <mergeCell ref="A3:Q3"/>
    <mergeCell ref="A4:Q4"/>
    <mergeCell ref="A6:Q6"/>
    <mergeCell ref="A7:E7"/>
    <mergeCell ref="A8:D8"/>
    <mergeCell ref="E8:Q8"/>
    <mergeCell ref="A15:E15"/>
    <mergeCell ref="A14:Q14"/>
    <mergeCell ref="A9:B9"/>
    <mergeCell ref="E9:Q9"/>
    <mergeCell ref="A10:J10"/>
    <mergeCell ref="K10:Q10"/>
    <mergeCell ref="A11:J11"/>
    <mergeCell ref="K11:Q11"/>
    <mergeCell ref="A12:J12"/>
    <mergeCell ref="K12:L12"/>
    <mergeCell ref="M12:N12"/>
    <mergeCell ref="O12:Q12"/>
    <mergeCell ref="A16:C16"/>
    <mergeCell ref="D16:E16"/>
    <mergeCell ref="F16:K16"/>
    <mergeCell ref="L16:Q16"/>
    <mergeCell ref="A17:C17"/>
    <mergeCell ref="D17:E17"/>
    <mergeCell ref="F17:K17"/>
    <mergeCell ref="L17:Q17"/>
    <mergeCell ref="A20:C20"/>
    <mergeCell ref="D20:K20"/>
    <mergeCell ref="L20:Q20"/>
    <mergeCell ref="A21:C21"/>
    <mergeCell ref="D21:K21"/>
    <mergeCell ref="L21:Q21"/>
    <mergeCell ref="A18:C18"/>
    <mergeCell ref="D18:F18"/>
    <mergeCell ref="G18:Q18"/>
    <mergeCell ref="A19:C19"/>
    <mergeCell ref="G19:I19"/>
    <mergeCell ref="J19:M19"/>
    <mergeCell ref="N19:Q19"/>
    <mergeCell ref="A22:D22"/>
    <mergeCell ref="E22:H22"/>
    <mergeCell ref="I22:L22"/>
    <mergeCell ref="M22:O22"/>
    <mergeCell ref="P22:Q22"/>
    <mergeCell ref="A23:D23"/>
    <mergeCell ref="E23:H23"/>
    <mergeCell ref="I23:L23"/>
    <mergeCell ref="N23:O23"/>
    <mergeCell ref="P23:Q23"/>
    <mergeCell ref="A26:H26"/>
    <mergeCell ref="I26:J26"/>
    <mergeCell ref="K26:L26"/>
    <mergeCell ref="M26:Q26"/>
    <mergeCell ref="A27:H27"/>
    <mergeCell ref="I27:J27"/>
    <mergeCell ref="K27:L27"/>
    <mergeCell ref="M27:Q27"/>
    <mergeCell ref="A24:C24"/>
    <mergeCell ref="D24:F24"/>
    <mergeCell ref="G24:I24"/>
    <mergeCell ref="J24:Q24"/>
    <mergeCell ref="A25:C25"/>
    <mergeCell ref="D25:F25"/>
    <mergeCell ref="G25:I25"/>
    <mergeCell ref="J25:Q25"/>
    <mergeCell ref="A33:K33"/>
    <mergeCell ref="L33:M33"/>
    <mergeCell ref="N33:O33"/>
    <mergeCell ref="P33:Q33"/>
    <mergeCell ref="A34:O34"/>
    <mergeCell ref="P34:Q34"/>
    <mergeCell ref="A29:Q29"/>
    <mergeCell ref="A30:E30"/>
    <mergeCell ref="A31:E31"/>
    <mergeCell ref="A32:K32"/>
    <mergeCell ref="L32:M32"/>
    <mergeCell ref="N32:O32"/>
    <mergeCell ref="P32:Q32"/>
    <mergeCell ref="A38:D38"/>
    <mergeCell ref="E38:F38"/>
    <mergeCell ref="G38:H38"/>
    <mergeCell ref="K38:M38"/>
    <mergeCell ref="N38:O38"/>
    <mergeCell ref="P38:Q38"/>
    <mergeCell ref="A35:F35"/>
    <mergeCell ref="A36:C36"/>
    <mergeCell ref="D36:J36"/>
    <mergeCell ref="K36:Q36"/>
    <mergeCell ref="A37:C37"/>
    <mergeCell ref="D37:J37"/>
    <mergeCell ref="K37:Q37"/>
    <mergeCell ref="A41:C41"/>
    <mergeCell ref="D41:J41"/>
    <mergeCell ref="K41:Q41"/>
    <mergeCell ref="A42:C42"/>
    <mergeCell ref="D42:J42"/>
    <mergeCell ref="K42:Q42"/>
    <mergeCell ref="A39:D39"/>
    <mergeCell ref="E39:F39"/>
    <mergeCell ref="G39:H39"/>
    <mergeCell ref="N39:O39"/>
    <mergeCell ref="P39:Q39"/>
    <mergeCell ref="A40:G40"/>
    <mergeCell ref="A44:D44"/>
    <mergeCell ref="E44:F44"/>
    <mergeCell ref="G44:H44"/>
    <mergeCell ref="N44:O44"/>
    <mergeCell ref="P44:Q44"/>
    <mergeCell ref="A46:Q46"/>
    <mergeCell ref="A43:D43"/>
    <mergeCell ref="E43:F43"/>
    <mergeCell ref="G43:H43"/>
    <mergeCell ref="K43:M43"/>
    <mergeCell ref="N43:O43"/>
    <mergeCell ref="P43:Q43"/>
    <mergeCell ref="A47:E47"/>
    <mergeCell ref="F47:K47"/>
    <mergeCell ref="L47:Q47"/>
    <mergeCell ref="A48:C48"/>
    <mergeCell ref="F48:G48"/>
    <mergeCell ref="H48:I48"/>
    <mergeCell ref="J48:K48"/>
    <mergeCell ref="L48:M48"/>
    <mergeCell ref="N48:O48"/>
    <mergeCell ref="P48:Q48"/>
    <mergeCell ref="A52:Q52"/>
    <mergeCell ref="A53:O53"/>
    <mergeCell ref="B54:E54"/>
    <mergeCell ref="F54:H54"/>
    <mergeCell ref="I54:L54"/>
    <mergeCell ref="M54:N54"/>
    <mergeCell ref="O54:P54"/>
    <mergeCell ref="A49:C49"/>
    <mergeCell ref="F49:H49"/>
    <mergeCell ref="I49:K49"/>
    <mergeCell ref="L49:Q49"/>
    <mergeCell ref="A50:C50"/>
    <mergeCell ref="F50:H50"/>
    <mergeCell ref="I50:K50"/>
    <mergeCell ref="L50:M50"/>
    <mergeCell ref="N50:O50"/>
    <mergeCell ref="P50:Q50"/>
    <mergeCell ref="B55:E55"/>
    <mergeCell ref="F55:H55"/>
    <mergeCell ref="I55:L55"/>
    <mergeCell ref="M55:N55"/>
    <mergeCell ref="O55:P55"/>
    <mergeCell ref="B56:E56"/>
    <mergeCell ref="F56:H56"/>
    <mergeCell ref="I56:L56"/>
    <mergeCell ref="M56:N56"/>
    <mergeCell ref="O56:P56"/>
    <mergeCell ref="B57:E57"/>
    <mergeCell ref="F57:H57"/>
    <mergeCell ref="I57:L57"/>
    <mergeCell ref="M57:N57"/>
    <mergeCell ref="O57:P57"/>
    <mergeCell ref="B58:E58"/>
    <mergeCell ref="F58:H58"/>
    <mergeCell ref="I58:L58"/>
    <mergeCell ref="M58:N58"/>
    <mergeCell ref="O58:P58"/>
    <mergeCell ref="B59:E59"/>
    <mergeCell ref="F59:H59"/>
    <mergeCell ref="I59:L59"/>
    <mergeCell ref="M59:N59"/>
    <mergeCell ref="O59:P59"/>
    <mergeCell ref="B60:E60"/>
    <mergeCell ref="F60:H60"/>
    <mergeCell ref="I60:L60"/>
    <mergeCell ref="M60:N60"/>
    <mergeCell ref="O60:P60"/>
    <mergeCell ref="B61:E61"/>
    <mergeCell ref="F61:H61"/>
    <mergeCell ref="I61:L61"/>
    <mergeCell ref="M61:N61"/>
    <mergeCell ref="O61:P61"/>
    <mergeCell ref="B62:E62"/>
    <mergeCell ref="F62:H62"/>
    <mergeCell ref="I62:L62"/>
    <mergeCell ref="M62:N62"/>
    <mergeCell ref="O62:P62"/>
    <mergeCell ref="K65:N65"/>
    <mergeCell ref="O65:P65"/>
    <mergeCell ref="A67:Q67"/>
    <mergeCell ref="A68:I68"/>
    <mergeCell ref="B69:F69"/>
    <mergeCell ref="G69:L69"/>
    <mergeCell ref="M69:O69"/>
    <mergeCell ref="P69:Q69"/>
    <mergeCell ref="B63:E63"/>
    <mergeCell ref="F63:H63"/>
    <mergeCell ref="I63:L63"/>
    <mergeCell ref="M63:N63"/>
    <mergeCell ref="O63:P63"/>
    <mergeCell ref="B64:E64"/>
    <mergeCell ref="F64:H64"/>
    <mergeCell ref="I64:L64"/>
    <mergeCell ref="M64:N64"/>
    <mergeCell ref="O64:P64"/>
    <mergeCell ref="B72:F72"/>
    <mergeCell ref="G72:L72"/>
    <mergeCell ref="M72:O72"/>
    <mergeCell ref="P72:Q72"/>
    <mergeCell ref="A74:Q74"/>
    <mergeCell ref="A75:H75"/>
    <mergeCell ref="B70:F70"/>
    <mergeCell ref="G70:L70"/>
    <mergeCell ref="M70:O70"/>
    <mergeCell ref="P70:Q70"/>
    <mergeCell ref="B71:F71"/>
    <mergeCell ref="G71:L71"/>
    <mergeCell ref="M71:O71"/>
    <mergeCell ref="P71:Q71"/>
    <mergeCell ref="B78:F78"/>
    <mergeCell ref="G78:L78"/>
    <mergeCell ref="M78:O78"/>
    <mergeCell ref="P78:Q78"/>
    <mergeCell ref="A80:I80"/>
    <mergeCell ref="B81:O81"/>
    <mergeCell ref="P81:Q81"/>
    <mergeCell ref="B76:F76"/>
    <mergeCell ref="G76:L76"/>
    <mergeCell ref="M76:O76"/>
    <mergeCell ref="P76:Q76"/>
    <mergeCell ref="B77:F77"/>
    <mergeCell ref="G77:L77"/>
    <mergeCell ref="M77:O77"/>
    <mergeCell ref="P77:Q77"/>
    <mergeCell ref="B87:D87"/>
    <mergeCell ref="E87:G87"/>
    <mergeCell ref="H87:I87"/>
    <mergeCell ref="J87:K87"/>
    <mergeCell ref="L87:M87"/>
    <mergeCell ref="N87:P87"/>
    <mergeCell ref="B82:O82"/>
    <mergeCell ref="P82:Q82"/>
    <mergeCell ref="B83:O83"/>
    <mergeCell ref="P83:Q83"/>
    <mergeCell ref="A85:Q85"/>
    <mergeCell ref="A86:G86"/>
    <mergeCell ref="B88:D88"/>
    <mergeCell ref="E88:G88"/>
    <mergeCell ref="H88:I88"/>
    <mergeCell ref="J88:K88"/>
    <mergeCell ref="L88:M88"/>
    <mergeCell ref="B89:D89"/>
    <mergeCell ref="E89:G89"/>
    <mergeCell ref="H89:I89"/>
    <mergeCell ref="J89:K89"/>
    <mergeCell ref="L89:M89"/>
    <mergeCell ref="B90:D90"/>
    <mergeCell ref="E90:G90"/>
    <mergeCell ref="H90:I90"/>
    <mergeCell ref="J90:K90"/>
    <mergeCell ref="L90:M90"/>
    <mergeCell ref="B91:D91"/>
    <mergeCell ref="E91:G91"/>
    <mergeCell ref="H91:I91"/>
    <mergeCell ref="J91:K91"/>
    <mergeCell ref="L91:M91"/>
    <mergeCell ref="B92:D92"/>
    <mergeCell ref="E92:G92"/>
    <mergeCell ref="H92:I92"/>
    <mergeCell ref="J92:K92"/>
    <mergeCell ref="L92:M92"/>
    <mergeCell ref="B93:D93"/>
    <mergeCell ref="E93:G93"/>
    <mergeCell ref="H93:I93"/>
    <mergeCell ref="J93:K93"/>
    <mergeCell ref="L93:M93"/>
    <mergeCell ref="B94:D94"/>
    <mergeCell ref="E94:G94"/>
    <mergeCell ref="H94:I94"/>
    <mergeCell ref="J94:K94"/>
    <mergeCell ref="L94:M94"/>
    <mergeCell ref="B95:D95"/>
    <mergeCell ref="E95:G95"/>
    <mergeCell ref="H95:I95"/>
    <mergeCell ref="J95:K95"/>
    <mergeCell ref="L95:M95"/>
    <mergeCell ref="B96:D96"/>
    <mergeCell ref="E96:G96"/>
    <mergeCell ref="H96:I96"/>
    <mergeCell ref="J96:K96"/>
    <mergeCell ref="L96:M96"/>
    <mergeCell ref="B97:D97"/>
    <mergeCell ref="E97:G97"/>
    <mergeCell ref="H97:I97"/>
    <mergeCell ref="J97:K97"/>
    <mergeCell ref="L97:M97"/>
    <mergeCell ref="J98:M98"/>
    <mergeCell ref="A100:Q100"/>
    <mergeCell ref="A101:G101"/>
    <mergeCell ref="B102:D102"/>
    <mergeCell ref="E102:G102"/>
    <mergeCell ref="H102:I102"/>
    <mergeCell ref="J102:K102"/>
    <mergeCell ref="L102:M102"/>
    <mergeCell ref="N102:P102"/>
    <mergeCell ref="B103:D103"/>
    <mergeCell ref="E103:G103"/>
    <mergeCell ref="H103:I103"/>
    <mergeCell ref="J103:K103"/>
    <mergeCell ref="L103:M103"/>
    <mergeCell ref="A104:C104"/>
    <mergeCell ref="D104:E104"/>
    <mergeCell ref="F104:I104"/>
    <mergeCell ref="K104:M104"/>
    <mergeCell ref="N104:Q104"/>
    <mergeCell ref="A105:C105"/>
    <mergeCell ref="D105:Q105"/>
    <mergeCell ref="B106:D106"/>
    <mergeCell ref="E106:G106"/>
    <mergeCell ref="H106:I106"/>
    <mergeCell ref="J106:K106"/>
    <mergeCell ref="L106:M106"/>
    <mergeCell ref="N106:P106"/>
    <mergeCell ref="B107:D107"/>
    <mergeCell ref="E107:G107"/>
    <mergeCell ref="H107:I107"/>
    <mergeCell ref="J107:K107"/>
    <mergeCell ref="L107:M107"/>
    <mergeCell ref="A108:C108"/>
    <mergeCell ref="D108:E108"/>
    <mergeCell ref="F108:I108"/>
    <mergeCell ref="K108:M108"/>
    <mergeCell ref="N108:Q108"/>
    <mergeCell ref="A109:C109"/>
    <mergeCell ref="D109:Q109"/>
    <mergeCell ref="B110:D110"/>
    <mergeCell ref="E110:G110"/>
    <mergeCell ref="H110:I110"/>
    <mergeCell ref="J110:K110"/>
    <mergeCell ref="L110:M110"/>
    <mergeCell ref="N110:P110"/>
    <mergeCell ref="B111:D111"/>
    <mergeCell ref="E111:G111"/>
    <mergeCell ref="H111:I111"/>
    <mergeCell ref="J111:K111"/>
    <mergeCell ref="L111:M111"/>
    <mergeCell ref="A112:C112"/>
    <mergeCell ref="D112:E112"/>
    <mergeCell ref="F112:I112"/>
    <mergeCell ref="K112:M112"/>
    <mergeCell ref="N112:Q112"/>
    <mergeCell ref="A113:C113"/>
    <mergeCell ref="D113:Q113"/>
    <mergeCell ref="B114:D114"/>
    <mergeCell ref="E114:G114"/>
    <mergeCell ref="H114:I114"/>
    <mergeCell ref="J114:K114"/>
    <mergeCell ref="L114:M114"/>
    <mergeCell ref="N114:P114"/>
    <mergeCell ref="B115:D115"/>
    <mergeCell ref="E115:G115"/>
    <mergeCell ref="H115:I115"/>
    <mergeCell ref="J115:K115"/>
    <mergeCell ref="L115:M115"/>
    <mergeCell ref="A116:C116"/>
    <mergeCell ref="D116:E116"/>
    <mergeCell ref="F116:I116"/>
    <mergeCell ref="K116:M116"/>
    <mergeCell ref="N116:Q116"/>
    <mergeCell ref="A117:C117"/>
    <mergeCell ref="D117:Q117"/>
    <mergeCell ref="B118:D118"/>
    <mergeCell ref="E118:G118"/>
    <mergeCell ref="H118:I118"/>
    <mergeCell ref="J118:K118"/>
    <mergeCell ref="L118:M118"/>
    <mergeCell ref="N118:P118"/>
    <mergeCell ref="B119:D119"/>
    <mergeCell ref="E119:G119"/>
    <mergeCell ref="H119:I119"/>
    <mergeCell ref="J119:K119"/>
    <mergeCell ref="L119:M119"/>
    <mergeCell ref="A120:C120"/>
    <mergeCell ref="D120:E120"/>
    <mergeCell ref="F120:I120"/>
    <mergeCell ref="K120:M120"/>
    <mergeCell ref="B126:F126"/>
    <mergeCell ref="G126:K126"/>
    <mergeCell ref="L126:N126"/>
    <mergeCell ref="O126:Q126"/>
    <mergeCell ref="B127:F127"/>
    <mergeCell ref="G127:K127"/>
    <mergeCell ref="L127:N127"/>
    <mergeCell ref="O127:Q127"/>
    <mergeCell ref="N120:Q120"/>
    <mergeCell ref="A121:C121"/>
    <mergeCell ref="D121:Q121"/>
    <mergeCell ref="J122:M122"/>
    <mergeCell ref="A124:E124"/>
    <mergeCell ref="B125:F125"/>
    <mergeCell ref="G125:K125"/>
    <mergeCell ref="L125:N125"/>
    <mergeCell ref="O125:Q125"/>
    <mergeCell ref="B132:N132"/>
    <mergeCell ref="O132:P132"/>
    <mergeCell ref="B133:N133"/>
    <mergeCell ref="O133:P133"/>
    <mergeCell ref="A134:B134"/>
    <mergeCell ref="C134:M134"/>
    <mergeCell ref="N134:O134"/>
    <mergeCell ref="P134:Q134"/>
    <mergeCell ref="B128:F128"/>
    <mergeCell ref="G128:K128"/>
    <mergeCell ref="L128:N128"/>
    <mergeCell ref="O128:Q128"/>
    <mergeCell ref="A130:D130"/>
    <mergeCell ref="B131:N131"/>
    <mergeCell ref="O131:P131"/>
    <mergeCell ref="B138:N138"/>
    <mergeCell ref="O138:P138"/>
    <mergeCell ref="B139:N139"/>
    <mergeCell ref="O139:P139"/>
    <mergeCell ref="B140:N140"/>
    <mergeCell ref="O140:P140"/>
    <mergeCell ref="B135:N135"/>
    <mergeCell ref="O135:P135"/>
    <mergeCell ref="B136:N136"/>
    <mergeCell ref="O136:P136"/>
    <mergeCell ref="B137:N137"/>
    <mergeCell ref="O137:P137"/>
    <mergeCell ref="H154:L154"/>
    <mergeCell ref="J155:K155"/>
    <mergeCell ref="B144:F144"/>
    <mergeCell ref="G144:N144"/>
    <mergeCell ref="O144:Q144"/>
    <mergeCell ref="A146:Q146"/>
    <mergeCell ref="M148:N148"/>
    <mergeCell ref="O148:Q148"/>
    <mergeCell ref="B141:N141"/>
    <mergeCell ref="O141:P141"/>
    <mergeCell ref="A142:F142"/>
    <mergeCell ref="G142:N142"/>
    <mergeCell ref="O142:Q142"/>
    <mergeCell ref="B143:F143"/>
    <mergeCell ref="G143:N143"/>
    <mergeCell ref="O143:Q143"/>
  </mergeCells>
  <dataValidations count="2">
    <dataValidation type="date" operator="greaterThanOrEqual" allowBlank="1" showInputMessage="1" showErrorMessage="1" sqref="J88:K97 J103:K103 J107:K107 J111:K111 J115:K115 J119:K119" xr:uid="{FFB00B9C-6B9C-422D-A66E-88A0829B8138}">
      <formula1>$P$34</formula1>
    </dataValidation>
    <dataValidation type="date" operator="greaterThan" allowBlank="1" showInputMessage="1" showErrorMessage="1" sqref="L88:M97 L103:M103 L107:M107 L111:M111 L115:M115 L119:M119" xr:uid="{89D6F8F5-D6FC-4B6E-8AA4-9B40DBC251F6}">
      <formula1>$P$34</formula1>
    </dataValidation>
  </dataValidations>
  <pageMargins left="0.7" right="0.7" top="0.75" bottom="0.75" header="0.3" footer="0.3"/>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7A8D1C7-F660-4FD9-A944-1A64C68A961C}">
          <x14:formula1>
            <xm:f>DATOS!$B$6:$B$46</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93439-46B3-4697-91A8-D19718EEFB4E}">
  <dimension ref="B3:F110"/>
  <sheetViews>
    <sheetView topLeftCell="A33" zoomScale="115" zoomScaleNormal="115" workbookViewId="0">
      <selection activeCell="G13" sqref="G13"/>
    </sheetView>
  </sheetViews>
  <sheetFormatPr baseColWidth="10" defaultRowHeight="15" x14ac:dyDescent="0.25"/>
  <cols>
    <col min="2" max="2" width="6.42578125" customWidth="1"/>
    <col min="3" max="3" width="49.5703125" customWidth="1"/>
    <col min="4" max="4" width="41.28515625" customWidth="1"/>
    <col min="5" max="5" width="10.7109375" customWidth="1"/>
    <col min="6" max="6" width="12.7109375" customWidth="1"/>
  </cols>
  <sheetData>
    <row r="3" spans="2:6" ht="23.25" x14ac:dyDescent="0.35">
      <c r="C3" s="56" t="s">
        <v>316</v>
      </c>
      <c r="D3" s="56"/>
    </row>
    <row r="5" spans="2:6" ht="24.75" x14ac:dyDescent="0.25">
      <c r="B5" s="57" t="s">
        <v>168</v>
      </c>
      <c r="C5" s="57" t="s">
        <v>169</v>
      </c>
      <c r="D5" s="57" t="s">
        <v>134</v>
      </c>
      <c r="E5" s="58" t="s">
        <v>170</v>
      </c>
      <c r="F5" s="57" t="s">
        <v>171</v>
      </c>
    </row>
    <row r="6" spans="2:6" x14ac:dyDescent="0.25">
      <c r="B6" s="59" t="s">
        <v>135</v>
      </c>
      <c r="C6" s="64" t="s">
        <v>175</v>
      </c>
      <c r="D6" s="64" t="s">
        <v>138</v>
      </c>
      <c r="E6" s="61">
        <v>1</v>
      </c>
      <c r="F6" s="67">
        <v>2000</v>
      </c>
    </row>
    <row r="7" spans="2:6" x14ac:dyDescent="0.25">
      <c r="B7" s="59" t="s">
        <v>136</v>
      </c>
      <c r="C7" s="64" t="s">
        <v>202</v>
      </c>
      <c r="D7" s="64" t="s">
        <v>306</v>
      </c>
      <c r="E7" s="63">
        <v>1</v>
      </c>
      <c r="F7" s="67">
        <v>3200</v>
      </c>
    </row>
    <row r="8" spans="2:6" x14ac:dyDescent="0.25">
      <c r="B8" s="59" t="s">
        <v>137</v>
      </c>
      <c r="C8" s="64" t="s">
        <v>203</v>
      </c>
      <c r="D8" s="64" t="s">
        <v>307</v>
      </c>
      <c r="E8" s="63">
        <v>1</v>
      </c>
      <c r="F8" s="67">
        <v>3000</v>
      </c>
    </row>
    <row r="9" spans="2:6" x14ac:dyDescent="0.25">
      <c r="B9" s="59" t="s">
        <v>139</v>
      </c>
      <c r="C9" s="64" t="s">
        <v>172</v>
      </c>
      <c r="D9" s="64" t="s">
        <v>138</v>
      </c>
      <c r="E9" s="63">
        <v>1</v>
      </c>
      <c r="F9" s="67">
        <v>2000</v>
      </c>
    </row>
    <row r="10" spans="2:6" x14ac:dyDescent="0.25">
      <c r="B10" s="59" t="s">
        <v>140</v>
      </c>
      <c r="C10" s="64" t="s">
        <v>173</v>
      </c>
      <c r="D10" s="64" t="s">
        <v>138</v>
      </c>
      <c r="E10" s="63">
        <v>1</v>
      </c>
      <c r="F10" s="67">
        <v>2000</v>
      </c>
    </row>
    <row r="11" spans="2:6" x14ac:dyDescent="0.25">
      <c r="B11" s="59" t="s">
        <v>141</v>
      </c>
      <c r="C11" s="64" t="s">
        <v>167</v>
      </c>
      <c r="D11" s="64" t="s">
        <v>177</v>
      </c>
      <c r="E11" s="63">
        <v>1</v>
      </c>
      <c r="F11" s="67">
        <v>1800</v>
      </c>
    </row>
    <row r="12" spans="2:6" x14ac:dyDescent="0.25">
      <c r="B12" s="59" t="s">
        <v>142</v>
      </c>
      <c r="C12" s="64" t="s">
        <v>204</v>
      </c>
      <c r="D12" s="64" t="s">
        <v>178</v>
      </c>
      <c r="E12" s="63">
        <v>1</v>
      </c>
      <c r="F12" s="67">
        <v>3000</v>
      </c>
    </row>
    <row r="13" spans="2:6" x14ac:dyDescent="0.25">
      <c r="B13" s="59" t="s">
        <v>143</v>
      </c>
      <c r="C13" s="64" t="s">
        <v>205</v>
      </c>
      <c r="D13" s="64" t="s">
        <v>179</v>
      </c>
      <c r="E13" s="63">
        <v>1</v>
      </c>
      <c r="F13" s="67">
        <v>2000</v>
      </c>
    </row>
    <row r="14" spans="2:6" ht="24.75" x14ac:dyDescent="0.25">
      <c r="B14" s="59" t="s">
        <v>144</v>
      </c>
      <c r="C14" s="64" t="s">
        <v>206</v>
      </c>
      <c r="D14" s="64" t="s">
        <v>180</v>
      </c>
      <c r="E14" s="63">
        <v>1</v>
      </c>
      <c r="F14" s="67">
        <v>3500</v>
      </c>
    </row>
    <row r="15" spans="2:6" x14ac:dyDescent="0.25">
      <c r="B15" s="59" t="s">
        <v>145</v>
      </c>
      <c r="C15" s="64" t="s">
        <v>207</v>
      </c>
      <c r="D15" s="64" t="s">
        <v>138</v>
      </c>
      <c r="E15" s="63">
        <v>1</v>
      </c>
      <c r="F15" s="67">
        <v>2000</v>
      </c>
    </row>
    <row r="16" spans="2:6" x14ac:dyDescent="0.25">
      <c r="B16" s="59" t="s">
        <v>146</v>
      </c>
      <c r="C16" s="64" t="s">
        <v>313</v>
      </c>
      <c r="D16" s="64" t="s">
        <v>308</v>
      </c>
      <c r="E16" s="63">
        <v>1</v>
      </c>
      <c r="F16" s="67">
        <v>1700</v>
      </c>
    </row>
    <row r="17" spans="2:6" ht="24.75" x14ac:dyDescent="0.25">
      <c r="B17" s="59" t="s">
        <v>147</v>
      </c>
      <c r="C17" s="64" t="s">
        <v>208</v>
      </c>
      <c r="D17" s="64" t="s">
        <v>181</v>
      </c>
      <c r="E17" s="63">
        <v>1</v>
      </c>
      <c r="F17" s="67">
        <v>1700</v>
      </c>
    </row>
    <row r="18" spans="2:6" x14ac:dyDescent="0.25">
      <c r="B18" s="59" t="s">
        <v>148</v>
      </c>
      <c r="C18" s="64" t="s">
        <v>209</v>
      </c>
      <c r="D18" s="64" t="s">
        <v>182</v>
      </c>
      <c r="E18" s="63">
        <v>1</v>
      </c>
      <c r="F18" s="67">
        <v>2000</v>
      </c>
    </row>
    <row r="19" spans="2:6" x14ac:dyDescent="0.25">
      <c r="B19" s="59" t="s">
        <v>149</v>
      </c>
      <c r="C19" s="64" t="s">
        <v>209</v>
      </c>
      <c r="D19" s="64" t="s">
        <v>183</v>
      </c>
      <c r="E19" s="63">
        <v>1</v>
      </c>
      <c r="F19" s="67">
        <v>1800</v>
      </c>
    </row>
    <row r="20" spans="2:6" x14ac:dyDescent="0.25">
      <c r="B20" s="59" t="s">
        <v>150</v>
      </c>
      <c r="C20" s="64" t="s">
        <v>210</v>
      </c>
      <c r="D20" s="64" t="s">
        <v>184</v>
      </c>
      <c r="E20" s="63">
        <v>1</v>
      </c>
      <c r="F20" s="67">
        <v>2200</v>
      </c>
    </row>
    <row r="21" spans="2:6" x14ac:dyDescent="0.25">
      <c r="B21" s="59" t="s">
        <v>151</v>
      </c>
      <c r="C21" s="64" t="s">
        <v>211</v>
      </c>
      <c r="D21" s="64" t="s">
        <v>185</v>
      </c>
      <c r="E21" s="63">
        <v>1</v>
      </c>
      <c r="F21" s="67">
        <v>1600</v>
      </c>
    </row>
    <row r="22" spans="2:6" x14ac:dyDescent="0.25">
      <c r="B22" s="59" t="s">
        <v>152</v>
      </c>
      <c r="C22" s="64" t="s">
        <v>212</v>
      </c>
      <c r="D22" s="64" t="s">
        <v>186</v>
      </c>
      <c r="E22" s="63">
        <v>1</v>
      </c>
      <c r="F22" s="67">
        <v>1600</v>
      </c>
    </row>
    <row r="23" spans="2:6" x14ac:dyDescent="0.25">
      <c r="B23" s="59" t="s">
        <v>153</v>
      </c>
      <c r="C23" s="64" t="s">
        <v>213</v>
      </c>
      <c r="D23" s="64" t="s">
        <v>187</v>
      </c>
      <c r="E23" s="63">
        <v>1</v>
      </c>
      <c r="F23" s="67">
        <v>1600</v>
      </c>
    </row>
    <row r="24" spans="2:6" x14ac:dyDescent="0.25">
      <c r="B24" s="59" t="s">
        <v>154</v>
      </c>
      <c r="C24" s="64" t="s">
        <v>214</v>
      </c>
      <c r="D24" s="64" t="s">
        <v>188</v>
      </c>
      <c r="E24" s="63">
        <v>1</v>
      </c>
      <c r="F24" s="67">
        <v>1600</v>
      </c>
    </row>
    <row r="25" spans="2:6" x14ac:dyDescent="0.25">
      <c r="B25" s="59" t="s">
        <v>155</v>
      </c>
      <c r="C25" s="64" t="s">
        <v>215</v>
      </c>
      <c r="D25" s="64" t="s">
        <v>189</v>
      </c>
      <c r="E25" s="63">
        <v>1</v>
      </c>
      <c r="F25" s="67">
        <v>1600</v>
      </c>
    </row>
    <row r="26" spans="2:6" x14ac:dyDescent="0.25">
      <c r="B26" s="59" t="s">
        <v>156</v>
      </c>
      <c r="C26" s="64" t="s">
        <v>216</v>
      </c>
      <c r="D26" s="64" t="s">
        <v>190</v>
      </c>
      <c r="E26" s="63">
        <v>1</v>
      </c>
      <c r="F26" s="67">
        <v>1600</v>
      </c>
    </row>
    <row r="27" spans="2:6" x14ac:dyDescent="0.25">
      <c r="B27" s="59" t="s">
        <v>157</v>
      </c>
      <c r="C27" s="64" t="s">
        <v>314</v>
      </c>
      <c r="D27" s="64" t="s">
        <v>138</v>
      </c>
      <c r="E27" s="63">
        <v>1</v>
      </c>
      <c r="F27" s="67">
        <v>2000</v>
      </c>
    </row>
    <row r="28" spans="2:6" x14ac:dyDescent="0.25">
      <c r="B28" s="59" t="s">
        <v>158</v>
      </c>
      <c r="C28" s="64" t="s">
        <v>217</v>
      </c>
      <c r="D28" s="64" t="s">
        <v>191</v>
      </c>
      <c r="E28" s="63">
        <v>6</v>
      </c>
      <c r="F28" s="67">
        <v>9000</v>
      </c>
    </row>
    <row r="29" spans="2:6" x14ac:dyDescent="0.25">
      <c r="B29" s="59" t="s">
        <v>159</v>
      </c>
      <c r="C29" s="64" t="s">
        <v>218</v>
      </c>
      <c r="D29" s="64" t="s">
        <v>309</v>
      </c>
      <c r="E29" s="63">
        <v>1</v>
      </c>
      <c r="F29" s="67">
        <v>2000</v>
      </c>
    </row>
    <row r="30" spans="2:6" ht="24.75" x14ac:dyDescent="0.25">
      <c r="B30" s="59" t="s">
        <v>160</v>
      </c>
      <c r="C30" s="64" t="s">
        <v>166</v>
      </c>
      <c r="D30" s="64" t="s">
        <v>192</v>
      </c>
      <c r="E30" s="63">
        <v>1</v>
      </c>
      <c r="F30" s="67">
        <v>2300</v>
      </c>
    </row>
    <row r="31" spans="2:6" x14ac:dyDescent="0.25">
      <c r="B31" s="59" t="s">
        <v>161</v>
      </c>
      <c r="C31" s="64" t="s">
        <v>315</v>
      </c>
      <c r="D31" s="64" t="s">
        <v>310</v>
      </c>
      <c r="E31" s="63">
        <v>1</v>
      </c>
      <c r="F31" s="67">
        <v>2500</v>
      </c>
    </row>
    <row r="32" spans="2:6" x14ac:dyDescent="0.25">
      <c r="B32" s="59" t="s">
        <v>162</v>
      </c>
      <c r="C32" s="64" t="s">
        <v>222</v>
      </c>
      <c r="D32" s="64" t="s">
        <v>194</v>
      </c>
      <c r="E32" s="63">
        <v>1</v>
      </c>
      <c r="F32" s="67">
        <v>2500</v>
      </c>
    </row>
    <row r="33" spans="2:6" x14ac:dyDescent="0.25">
      <c r="B33" s="59" t="s">
        <v>163</v>
      </c>
      <c r="C33" s="64" t="s">
        <v>221</v>
      </c>
      <c r="D33" s="64" t="s">
        <v>195</v>
      </c>
      <c r="E33" s="63">
        <v>1</v>
      </c>
      <c r="F33" s="67">
        <v>3500</v>
      </c>
    </row>
    <row r="34" spans="2:6" x14ac:dyDescent="0.25">
      <c r="B34" s="59" t="s">
        <v>164</v>
      </c>
      <c r="C34" s="64" t="s">
        <v>223</v>
      </c>
      <c r="D34" s="64" t="s">
        <v>195</v>
      </c>
      <c r="E34" s="63">
        <v>1</v>
      </c>
      <c r="F34" s="67">
        <v>10500</v>
      </c>
    </row>
    <row r="35" spans="2:6" x14ac:dyDescent="0.25">
      <c r="B35" s="59" t="s">
        <v>227</v>
      </c>
      <c r="C35" s="64" t="s">
        <v>219</v>
      </c>
      <c r="D35" s="64" t="s">
        <v>138</v>
      </c>
      <c r="E35" s="63">
        <v>1</v>
      </c>
      <c r="F35" s="67">
        <v>2000</v>
      </c>
    </row>
    <row r="36" spans="2:6" ht="24.75" x14ac:dyDescent="0.25">
      <c r="B36" s="59" t="s">
        <v>228</v>
      </c>
      <c r="C36" s="64" t="s">
        <v>220</v>
      </c>
      <c r="D36" s="64" t="s">
        <v>311</v>
      </c>
      <c r="E36" s="63">
        <v>1</v>
      </c>
      <c r="F36" s="67">
        <v>1800</v>
      </c>
    </row>
    <row r="37" spans="2:6" ht="24.75" x14ac:dyDescent="0.25">
      <c r="B37" s="59" t="s">
        <v>229</v>
      </c>
      <c r="C37" s="64" t="s">
        <v>220</v>
      </c>
      <c r="D37" s="64" t="s">
        <v>312</v>
      </c>
      <c r="E37" s="63">
        <v>1</v>
      </c>
      <c r="F37" s="67">
        <v>1600</v>
      </c>
    </row>
    <row r="38" spans="2:6" x14ac:dyDescent="0.25">
      <c r="B38" s="59" t="s">
        <v>230</v>
      </c>
      <c r="C38" s="64" t="s">
        <v>220</v>
      </c>
      <c r="D38" s="64" t="s">
        <v>193</v>
      </c>
      <c r="E38" s="63">
        <v>11</v>
      </c>
      <c r="F38" s="67">
        <v>16500</v>
      </c>
    </row>
    <row r="39" spans="2:6" ht="24.75" x14ac:dyDescent="0.25">
      <c r="B39" s="59" t="s">
        <v>231</v>
      </c>
      <c r="C39" s="64" t="s">
        <v>174</v>
      </c>
      <c r="D39" s="64" t="s">
        <v>196</v>
      </c>
      <c r="E39" s="63">
        <v>1</v>
      </c>
      <c r="F39" s="67">
        <v>2200</v>
      </c>
    </row>
    <row r="40" spans="2:6" x14ac:dyDescent="0.25">
      <c r="B40" s="59" t="s">
        <v>232</v>
      </c>
      <c r="C40" s="64" t="s">
        <v>174</v>
      </c>
      <c r="D40" s="64" t="s">
        <v>197</v>
      </c>
      <c r="E40" s="63">
        <v>1</v>
      </c>
      <c r="F40" s="67">
        <v>2000</v>
      </c>
    </row>
    <row r="41" spans="2:6" x14ac:dyDescent="0.25">
      <c r="B41" s="59" t="s">
        <v>233</v>
      </c>
      <c r="C41" s="64" t="s">
        <v>174</v>
      </c>
      <c r="D41" s="64" t="s">
        <v>198</v>
      </c>
      <c r="E41" s="63">
        <v>1</v>
      </c>
      <c r="F41" s="67">
        <v>2300</v>
      </c>
    </row>
    <row r="42" spans="2:6" x14ac:dyDescent="0.25">
      <c r="B42" s="59" t="s">
        <v>234</v>
      </c>
      <c r="C42" s="64" t="s">
        <v>174</v>
      </c>
      <c r="D42" s="64" t="s">
        <v>199</v>
      </c>
      <c r="E42" s="63">
        <v>1</v>
      </c>
      <c r="F42" s="67">
        <v>2300</v>
      </c>
    </row>
    <row r="43" spans="2:6" x14ac:dyDescent="0.25">
      <c r="B43" s="59" t="s">
        <v>235</v>
      </c>
      <c r="C43" s="64" t="s">
        <v>174</v>
      </c>
      <c r="D43" s="64" t="s">
        <v>200</v>
      </c>
      <c r="E43" s="63">
        <v>1</v>
      </c>
      <c r="F43" s="67">
        <v>2300</v>
      </c>
    </row>
    <row r="44" spans="2:6" x14ac:dyDescent="0.25">
      <c r="B44" s="59" t="s">
        <v>236</v>
      </c>
      <c r="C44" s="64" t="s">
        <v>224</v>
      </c>
      <c r="D44" s="64" t="s">
        <v>201</v>
      </c>
      <c r="E44" s="63">
        <v>1</v>
      </c>
      <c r="F44" s="67">
        <v>2300</v>
      </c>
    </row>
    <row r="45" spans="2:6" x14ac:dyDescent="0.25">
      <c r="B45" s="59" t="s">
        <v>237</v>
      </c>
      <c r="C45" s="64" t="s">
        <v>225</v>
      </c>
      <c r="D45" s="64" t="s">
        <v>138</v>
      </c>
      <c r="E45" s="63">
        <v>1</v>
      </c>
      <c r="F45" s="67">
        <v>1800</v>
      </c>
    </row>
    <row r="46" spans="2:6" x14ac:dyDescent="0.25">
      <c r="B46" s="59" t="s">
        <v>238</v>
      </c>
      <c r="C46" s="64" t="s">
        <v>226</v>
      </c>
      <c r="D46" s="64" t="s">
        <v>138</v>
      </c>
      <c r="E46" s="63">
        <v>1</v>
      </c>
      <c r="F46" s="67">
        <v>2000</v>
      </c>
    </row>
    <row r="47" spans="2:6" x14ac:dyDescent="0.25">
      <c r="B47" s="59" t="s">
        <v>239</v>
      </c>
      <c r="C47" s="64"/>
      <c r="D47" s="60"/>
      <c r="E47" s="63"/>
      <c r="F47" s="62"/>
    </row>
    <row r="48" spans="2:6" x14ac:dyDescent="0.25">
      <c r="B48" s="59" t="s">
        <v>240</v>
      </c>
      <c r="C48" s="64"/>
      <c r="D48" s="60"/>
      <c r="E48" s="63"/>
      <c r="F48" s="62"/>
    </row>
    <row r="49" spans="2:6" x14ac:dyDescent="0.25">
      <c r="B49" s="59" t="s">
        <v>241</v>
      </c>
      <c r="C49" s="64"/>
      <c r="D49" s="60"/>
      <c r="E49" s="63"/>
      <c r="F49" s="62"/>
    </row>
    <row r="50" spans="2:6" x14ac:dyDescent="0.25">
      <c r="B50" s="59" t="s">
        <v>242</v>
      </c>
      <c r="C50" s="64"/>
      <c r="D50" s="60"/>
      <c r="E50" s="63"/>
      <c r="F50" s="62"/>
    </row>
    <row r="51" spans="2:6" x14ac:dyDescent="0.25">
      <c r="B51" s="59" t="s">
        <v>243</v>
      </c>
      <c r="C51" s="64"/>
      <c r="D51" s="60"/>
      <c r="E51" s="63"/>
      <c r="F51" s="62"/>
    </row>
    <row r="52" spans="2:6" x14ac:dyDescent="0.25">
      <c r="B52" s="59" t="s">
        <v>244</v>
      </c>
      <c r="C52" s="64"/>
      <c r="D52" s="60"/>
      <c r="E52" s="63"/>
      <c r="F52" s="62"/>
    </row>
    <row r="53" spans="2:6" x14ac:dyDescent="0.25">
      <c r="B53" s="59" t="s">
        <v>245</v>
      </c>
      <c r="C53" s="64"/>
      <c r="D53" s="60"/>
      <c r="E53" s="63"/>
      <c r="F53" s="62"/>
    </row>
    <row r="54" spans="2:6" x14ac:dyDescent="0.25">
      <c r="B54" s="59" t="s">
        <v>246</v>
      </c>
      <c r="C54" s="64"/>
      <c r="D54" s="60"/>
      <c r="E54" s="63"/>
      <c r="F54" s="62"/>
    </row>
    <row r="55" spans="2:6" x14ac:dyDescent="0.25">
      <c r="B55" s="59" t="s">
        <v>247</v>
      </c>
      <c r="C55" s="64"/>
      <c r="D55" s="60"/>
      <c r="E55" s="63"/>
      <c r="F55" s="62"/>
    </row>
    <row r="56" spans="2:6" x14ac:dyDescent="0.25">
      <c r="B56" s="59" t="s">
        <v>248</v>
      </c>
      <c r="C56" s="64"/>
      <c r="D56" s="60"/>
      <c r="E56" s="63"/>
      <c r="F56" s="62"/>
    </row>
    <row r="57" spans="2:6" x14ac:dyDescent="0.25">
      <c r="B57" s="59" t="s">
        <v>249</v>
      </c>
      <c r="C57" s="64"/>
      <c r="D57" s="60"/>
      <c r="E57" s="63"/>
      <c r="F57" s="62"/>
    </row>
    <row r="58" spans="2:6" x14ac:dyDescent="0.25">
      <c r="B58" s="59" t="s">
        <v>250</v>
      </c>
      <c r="C58" s="64"/>
      <c r="D58" s="60"/>
      <c r="E58" s="63"/>
      <c r="F58" s="62"/>
    </row>
    <row r="59" spans="2:6" x14ac:dyDescent="0.25">
      <c r="B59" s="59" t="s">
        <v>251</v>
      </c>
      <c r="C59" s="64"/>
      <c r="D59" s="60"/>
      <c r="E59" s="63"/>
      <c r="F59" s="62"/>
    </row>
    <row r="60" spans="2:6" x14ac:dyDescent="0.25">
      <c r="B60" s="59" t="s">
        <v>252</v>
      </c>
      <c r="C60" s="64"/>
      <c r="D60" s="60"/>
      <c r="E60" s="63"/>
      <c r="F60" s="62"/>
    </row>
    <row r="61" spans="2:6" x14ac:dyDescent="0.25">
      <c r="B61" s="59" t="s">
        <v>253</v>
      </c>
      <c r="C61" s="64"/>
      <c r="D61" s="60"/>
      <c r="E61" s="63"/>
      <c r="F61" s="62"/>
    </row>
    <row r="62" spans="2:6" x14ac:dyDescent="0.25">
      <c r="B62" s="59" t="s">
        <v>254</v>
      </c>
      <c r="C62" s="64"/>
      <c r="D62" s="60"/>
      <c r="E62" s="63"/>
      <c r="F62" s="62"/>
    </row>
    <row r="63" spans="2:6" x14ac:dyDescent="0.25">
      <c r="B63" s="59" t="s">
        <v>255</v>
      </c>
      <c r="C63" s="64"/>
      <c r="D63" s="60"/>
      <c r="E63" s="63"/>
      <c r="F63" s="62"/>
    </row>
    <row r="64" spans="2:6" x14ac:dyDescent="0.25">
      <c r="B64" s="59" t="s">
        <v>256</v>
      </c>
      <c r="C64" s="64"/>
      <c r="D64" s="60"/>
      <c r="E64" s="63"/>
      <c r="F64" s="62"/>
    </row>
    <row r="65" spans="2:6" x14ac:dyDescent="0.25">
      <c r="B65" s="59" t="s">
        <v>257</v>
      </c>
      <c r="C65" s="64"/>
      <c r="D65" s="60"/>
      <c r="E65" s="63"/>
      <c r="F65" s="62"/>
    </row>
    <row r="66" spans="2:6" x14ac:dyDescent="0.25">
      <c r="B66" s="59" t="s">
        <v>258</v>
      </c>
      <c r="C66" s="64"/>
      <c r="D66" s="60"/>
      <c r="E66" s="63"/>
      <c r="F66" s="62"/>
    </row>
    <row r="67" spans="2:6" x14ac:dyDescent="0.25">
      <c r="B67" s="59" t="s">
        <v>259</v>
      </c>
      <c r="C67" s="64"/>
      <c r="D67" s="60"/>
      <c r="E67" s="63"/>
      <c r="F67" s="62"/>
    </row>
    <row r="68" spans="2:6" x14ac:dyDescent="0.25">
      <c r="B68" s="59" t="s">
        <v>260</v>
      </c>
      <c r="C68" s="64"/>
      <c r="D68" s="60"/>
      <c r="E68" s="63"/>
      <c r="F68" s="62"/>
    </row>
    <row r="69" spans="2:6" x14ac:dyDescent="0.25">
      <c r="B69" s="59" t="s">
        <v>261</v>
      </c>
      <c r="C69" s="64"/>
      <c r="D69" s="60"/>
      <c r="E69" s="63"/>
      <c r="F69" s="62"/>
    </row>
    <row r="70" spans="2:6" x14ac:dyDescent="0.25">
      <c r="B70" s="59" t="s">
        <v>262</v>
      </c>
      <c r="C70" s="64"/>
      <c r="D70" s="60"/>
      <c r="E70" s="63"/>
      <c r="F70" s="62"/>
    </row>
    <row r="71" spans="2:6" x14ac:dyDescent="0.25">
      <c r="B71" s="59" t="s">
        <v>263</v>
      </c>
      <c r="C71" s="64"/>
      <c r="D71" s="60"/>
      <c r="E71" s="63"/>
      <c r="F71" s="62"/>
    </row>
    <row r="72" spans="2:6" x14ac:dyDescent="0.25">
      <c r="B72" s="59" t="s">
        <v>264</v>
      </c>
      <c r="C72" s="64"/>
      <c r="D72" s="60"/>
      <c r="E72" s="63"/>
      <c r="F72" s="62"/>
    </row>
    <row r="73" spans="2:6" x14ac:dyDescent="0.25">
      <c r="B73" s="59" t="s">
        <v>265</v>
      </c>
      <c r="C73" s="64"/>
      <c r="D73" s="60"/>
      <c r="E73" s="63"/>
      <c r="F73" s="62"/>
    </row>
    <row r="74" spans="2:6" x14ac:dyDescent="0.25">
      <c r="B74" s="59" t="s">
        <v>266</v>
      </c>
      <c r="C74" s="64"/>
      <c r="D74" s="60"/>
      <c r="E74" s="63"/>
      <c r="F74" s="62"/>
    </row>
    <row r="75" spans="2:6" x14ac:dyDescent="0.25">
      <c r="B75" s="59" t="s">
        <v>267</v>
      </c>
      <c r="C75" s="64"/>
      <c r="D75" s="60"/>
      <c r="E75" s="63"/>
      <c r="F75" s="62"/>
    </row>
    <row r="76" spans="2:6" x14ac:dyDescent="0.25">
      <c r="B76" s="59" t="s">
        <v>268</v>
      </c>
      <c r="C76" s="64"/>
      <c r="D76" s="60"/>
      <c r="E76" s="63"/>
      <c r="F76" s="62"/>
    </row>
    <row r="77" spans="2:6" x14ac:dyDescent="0.25">
      <c r="B77" s="59" t="s">
        <v>269</v>
      </c>
      <c r="C77" s="64"/>
      <c r="D77" s="60"/>
      <c r="E77" s="63"/>
      <c r="F77" s="62"/>
    </row>
    <row r="78" spans="2:6" x14ac:dyDescent="0.25">
      <c r="B78" s="59" t="s">
        <v>270</v>
      </c>
      <c r="C78" s="64"/>
      <c r="D78" s="60"/>
      <c r="E78" s="63"/>
      <c r="F78" s="62"/>
    </row>
    <row r="79" spans="2:6" x14ac:dyDescent="0.25">
      <c r="B79" s="59" t="s">
        <v>271</v>
      </c>
      <c r="C79" s="64"/>
      <c r="D79" s="60"/>
      <c r="E79" s="63"/>
      <c r="F79" s="62"/>
    </row>
    <row r="80" spans="2:6" x14ac:dyDescent="0.25">
      <c r="B80" s="59" t="s">
        <v>272</v>
      </c>
      <c r="C80" s="64"/>
      <c r="D80" s="60"/>
      <c r="E80" s="63"/>
      <c r="F80" s="62"/>
    </row>
    <row r="81" spans="2:6" x14ac:dyDescent="0.25">
      <c r="B81" s="59" t="s">
        <v>273</v>
      </c>
      <c r="C81" s="64"/>
      <c r="D81" s="60"/>
      <c r="E81" s="63"/>
      <c r="F81" s="62"/>
    </row>
    <row r="82" spans="2:6" x14ac:dyDescent="0.25">
      <c r="B82" s="59" t="s">
        <v>274</v>
      </c>
      <c r="C82" s="64"/>
      <c r="D82" s="60"/>
      <c r="E82" s="63"/>
      <c r="F82" s="62"/>
    </row>
    <row r="83" spans="2:6" x14ac:dyDescent="0.25">
      <c r="B83" s="59" t="s">
        <v>275</v>
      </c>
      <c r="C83" s="64"/>
      <c r="D83" s="60"/>
      <c r="E83" s="63"/>
      <c r="F83" s="62"/>
    </row>
    <row r="84" spans="2:6" x14ac:dyDescent="0.25">
      <c r="B84" s="59" t="s">
        <v>276</v>
      </c>
      <c r="C84" s="64"/>
      <c r="D84" s="60"/>
      <c r="E84" s="63"/>
      <c r="F84" s="62"/>
    </row>
    <row r="85" spans="2:6" x14ac:dyDescent="0.25">
      <c r="B85" s="59" t="s">
        <v>277</v>
      </c>
      <c r="C85" s="64"/>
      <c r="D85" s="60"/>
      <c r="E85" s="63"/>
      <c r="F85" s="62"/>
    </row>
    <row r="86" spans="2:6" x14ac:dyDescent="0.25">
      <c r="B86" s="59" t="s">
        <v>278</v>
      </c>
      <c r="C86" s="64"/>
      <c r="D86" s="60"/>
      <c r="E86" s="63"/>
      <c r="F86" s="62"/>
    </row>
    <row r="87" spans="2:6" x14ac:dyDescent="0.25">
      <c r="B87" s="59" t="s">
        <v>279</v>
      </c>
      <c r="C87" s="64"/>
      <c r="D87" s="60"/>
      <c r="E87" s="63"/>
      <c r="F87" s="62"/>
    </row>
    <row r="88" spans="2:6" x14ac:dyDescent="0.25">
      <c r="B88" s="59" t="s">
        <v>280</v>
      </c>
      <c r="C88" s="64"/>
      <c r="D88" s="60"/>
      <c r="E88" s="63"/>
      <c r="F88" s="62"/>
    </row>
    <row r="89" spans="2:6" x14ac:dyDescent="0.25">
      <c r="B89" s="59" t="s">
        <v>281</v>
      </c>
      <c r="C89" s="64"/>
      <c r="D89" s="60"/>
      <c r="E89" s="63"/>
      <c r="F89" s="62"/>
    </row>
    <row r="90" spans="2:6" x14ac:dyDescent="0.25">
      <c r="B90" s="59" t="s">
        <v>282</v>
      </c>
      <c r="C90" s="64"/>
      <c r="D90" s="60"/>
      <c r="E90" s="63"/>
      <c r="F90" s="62"/>
    </row>
    <row r="91" spans="2:6" x14ac:dyDescent="0.25">
      <c r="B91" s="59" t="s">
        <v>283</v>
      </c>
      <c r="C91" s="64"/>
      <c r="D91" s="60"/>
      <c r="E91" s="63"/>
      <c r="F91" s="62"/>
    </row>
    <row r="92" spans="2:6" x14ac:dyDescent="0.25">
      <c r="B92" s="59" t="s">
        <v>284</v>
      </c>
      <c r="C92" s="64"/>
      <c r="D92" s="60"/>
      <c r="E92" s="63"/>
      <c r="F92" s="62"/>
    </row>
    <row r="93" spans="2:6" x14ac:dyDescent="0.25">
      <c r="B93" s="59" t="s">
        <v>285</v>
      </c>
      <c r="C93" s="64"/>
      <c r="D93" s="60"/>
      <c r="E93" s="63"/>
      <c r="F93" s="62"/>
    </row>
    <row r="94" spans="2:6" x14ac:dyDescent="0.25">
      <c r="B94" s="59" t="s">
        <v>286</v>
      </c>
      <c r="C94" s="64"/>
      <c r="D94" s="60"/>
      <c r="E94" s="63"/>
      <c r="F94" s="62"/>
    </row>
    <row r="95" spans="2:6" x14ac:dyDescent="0.25">
      <c r="B95" s="59" t="s">
        <v>287</v>
      </c>
      <c r="C95" s="64"/>
      <c r="D95" s="60"/>
      <c r="E95" s="63"/>
      <c r="F95" s="62"/>
    </row>
    <row r="96" spans="2:6" x14ac:dyDescent="0.25">
      <c r="B96" s="59" t="s">
        <v>288</v>
      </c>
      <c r="C96" s="64"/>
      <c r="D96" s="60"/>
      <c r="E96" s="63"/>
      <c r="F96" s="62"/>
    </row>
    <row r="97" spans="2:6" x14ac:dyDescent="0.25">
      <c r="B97" s="59" t="s">
        <v>289</v>
      </c>
      <c r="C97" s="64"/>
      <c r="D97" s="60"/>
      <c r="E97" s="63"/>
      <c r="F97" s="62"/>
    </row>
    <row r="98" spans="2:6" x14ac:dyDescent="0.25">
      <c r="B98" s="59" t="s">
        <v>290</v>
      </c>
      <c r="C98" s="64"/>
      <c r="D98" s="60"/>
      <c r="E98" s="63"/>
      <c r="F98" s="62"/>
    </row>
    <row r="99" spans="2:6" x14ac:dyDescent="0.25">
      <c r="B99" s="59" t="s">
        <v>291</v>
      </c>
      <c r="C99" s="64"/>
      <c r="D99" s="60"/>
      <c r="E99" s="63"/>
      <c r="F99" s="62"/>
    </row>
    <row r="100" spans="2:6" x14ac:dyDescent="0.25">
      <c r="B100" s="59" t="s">
        <v>292</v>
      </c>
      <c r="C100" s="64"/>
      <c r="D100" s="60"/>
      <c r="E100" s="63"/>
      <c r="F100" s="62"/>
    </row>
    <row r="101" spans="2:6" x14ac:dyDescent="0.25">
      <c r="B101" s="59" t="s">
        <v>293</v>
      </c>
      <c r="C101" s="64"/>
      <c r="D101" s="60"/>
      <c r="E101" s="63"/>
      <c r="F101" s="62"/>
    </row>
    <row r="102" spans="2:6" x14ac:dyDescent="0.25">
      <c r="B102" s="59" t="s">
        <v>294</v>
      </c>
      <c r="C102" s="64"/>
      <c r="D102" s="60"/>
      <c r="E102" s="63"/>
      <c r="F102" s="62"/>
    </row>
    <row r="103" spans="2:6" x14ac:dyDescent="0.25">
      <c r="B103" s="59" t="s">
        <v>295</v>
      </c>
      <c r="C103" s="64"/>
      <c r="D103" s="60"/>
      <c r="E103" s="63"/>
      <c r="F103" s="62"/>
    </row>
    <row r="104" spans="2:6" x14ac:dyDescent="0.25">
      <c r="B104" s="59" t="s">
        <v>296</v>
      </c>
      <c r="C104" s="64"/>
      <c r="D104" s="60"/>
      <c r="E104" s="63"/>
      <c r="F104" s="62"/>
    </row>
    <row r="105" spans="2:6" x14ac:dyDescent="0.25">
      <c r="B105" s="59" t="s">
        <v>297</v>
      </c>
      <c r="C105" s="64"/>
      <c r="D105" s="60"/>
      <c r="E105" s="63"/>
      <c r="F105" s="62"/>
    </row>
    <row r="106" spans="2:6" x14ac:dyDescent="0.25">
      <c r="B106" s="59" t="s">
        <v>298</v>
      </c>
      <c r="C106" s="64"/>
      <c r="D106" s="60"/>
      <c r="E106" s="63"/>
      <c r="F106" s="62"/>
    </row>
    <row r="107" spans="2:6" x14ac:dyDescent="0.25">
      <c r="B107" s="59" t="s">
        <v>299</v>
      </c>
      <c r="C107" s="64"/>
      <c r="D107" s="60"/>
      <c r="E107" s="63"/>
      <c r="F107" s="62"/>
    </row>
    <row r="108" spans="2:6" x14ac:dyDescent="0.25">
      <c r="B108" s="59" t="s">
        <v>300</v>
      </c>
      <c r="C108" s="64"/>
      <c r="D108" s="60"/>
      <c r="E108" s="63"/>
      <c r="F108" s="62"/>
    </row>
    <row r="109" spans="2:6" x14ac:dyDescent="0.25">
      <c r="B109" s="59" t="s">
        <v>301</v>
      </c>
      <c r="C109" s="64"/>
      <c r="D109" s="60"/>
      <c r="E109" s="63"/>
      <c r="F109" s="62"/>
    </row>
    <row r="110" spans="2:6" x14ac:dyDescent="0.25">
      <c r="B110" s="65"/>
      <c r="C110" s="65"/>
      <c r="D110" s="65" t="s">
        <v>176</v>
      </c>
      <c r="E110" s="66"/>
      <c r="F110" s="62"/>
    </row>
  </sheetData>
  <phoneticPr fontId="19"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FICHA DE INSCRIPCION CAS -2023</vt:lpstr>
      <vt:lpstr>DATOS</vt:lpstr>
      <vt:lpstr>SUELDOS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SGIS-02</dc:creator>
  <cp:lastModifiedBy>CAJAS MONAGO DANIEL - SGIS 02</cp:lastModifiedBy>
  <dcterms:created xsi:type="dcterms:W3CDTF">2023-03-17T14:12:07Z</dcterms:created>
  <dcterms:modified xsi:type="dcterms:W3CDTF">2024-01-17T16:30:06Z</dcterms:modified>
</cp:coreProperties>
</file>