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CAJASM\Downloads\"/>
    </mc:Choice>
  </mc:AlternateContent>
  <xr:revisionPtr revIDLastSave="0" documentId="13_ncr:1_{8EBEAA50-694B-42F2-916C-3DD3558A772A}" xr6:coauthVersionLast="47" xr6:coauthVersionMax="47" xr10:uidLastSave="{00000000-0000-0000-0000-000000000000}"/>
  <bookViews>
    <workbookView xWindow="-120" yWindow="-120" windowWidth="21840" windowHeight="13020" xr2:uid="{00000000-000D-0000-FFFF-FFFF00000000}"/>
  </bookViews>
  <sheets>
    <sheet name="FICHA DE INSCRIPCION CAS -2023" sheetId="1" r:id="rId1"/>
    <sheet name="DATOS" sheetId="2" state="hidden" r:id="rId2"/>
  </sheets>
  <externalReferences>
    <externalReference r:id="rId3"/>
  </externalReferences>
  <definedNames>
    <definedName name="SUELDOS">DATOS!$B$6:$F$23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E9" i="1"/>
  <c r="J155" i="1"/>
  <c r="P119" i="1"/>
  <c r="O119" i="1"/>
  <c r="N119" i="1"/>
  <c r="P115" i="1"/>
  <c r="O115" i="1"/>
  <c r="N115" i="1"/>
  <c r="P111" i="1"/>
  <c r="O111" i="1"/>
  <c r="N111" i="1"/>
  <c r="P107" i="1"/>
  <c r="O107" i="1"/>
  <c r="N107" i="1"/>
  <c r="P103" i="1"/>
  <c r="O103" i="1"/>
  <c r="N103"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O65" i="1"/>
  <c r="F64" i="1"/>
  <c r="F63" i="1"/>
  <c r="F62" i="1"/>
  <c r="F61" i="1"/>
  <c r="F60" i="1"/>
  <c r="F59" i="1"/>
  <c r="F58" i="1"/>
  <c r="F57" i="1"/>
  <c r="F56" i="1"/>
  <c r="F55" i="1"/>
  <c r="P50" i="1"/>
  <c r="N50" i="1"/>
  <c r="L50" i="1"/>
  <c r="I50" i="1"/>
  <c r="F50" i="1"/>
  <c r="E50" i="1"/>
  <c r="D50" i="1"/>
  <c r="E49" i="1"/>
  <c r="D49" i="1"/>
  <c r="P122" i="1" l="1"/>
  <c r="O122" i="1" s="1"/>
  <c r="N48" i="1" s="1"/>
  <c r="P98" i="1"/>
  <c r="O98" i="1" s="1"/>
  <c r="H48" i="1" s="1"/>
  <c r="P48" i="1" l="1"/>
  <c r="J48" i="1"/>
  <c r="N122" i="1"/>
  <c r="L48" i="1" s="1"/>
  <c r="N98" i="1"/>
  <c r="F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SGIS-02</author>
    <author>CAS II</author>
    <author>CAS II:</author>
    <author>JEREMIAS GZ</author>
  </authors>
  <commentList>
    <comment ref="D19" authorId="0" shapeId="0" xr:uid="{00000000-0006-0000-0000-000001000000}">
      <text>
        <r>
          <rPr>
            <b/>
            <sz val="9"/>
            <color indexed="81"/>
            <rFont val="Tahoma"/>
            <family val="2"/>
          </rPr>
          <t xml:space="preserve">CAS  III:
</t>
        </r>
        <r>
          <rPr>
            <sz val="9"/>
            <color indexed="81"/>
            <rFont val="Tahoma"/>
            <family val="2"/>
          </rPr>
          <t>NÚMERO DE DÍA</t>
        </r>
      </text>
    </comment>
    <comment ref="E19" authorId="0" shapeId="0" xr:uid="{00000000-0006-0000-0000-000002000000}">
      <text>
        <r>
          <rPr>
            <b/>
            <sz val="9"/>
            <color indexed="81"/>
            <rFont val="Tahoma"/>
            <family val="2"/>
          </rPr>
          <t xml:space="preserve">CAS III:
</t>
        </r>
        <r>
          <rPr>
            <sz val="9"/>
            <color indexed="81"/>
            <rFont val="Tahoma"/>
            <family val="2"/>
          </rPr>
          <t>NÚMERO DE MES</t>
        </r>
      </text>
    </comment>
    <comment ref="F19" authorId="0" shapeId="0" xr:uid="{00000000-0006-0000-0000-000003000000}">
      <text>
        <r>
          <rPr>
            <b/>
            <sz val="9"/>
            <color indexed="81"/>
            <rFont val="Tahoma"/>
            <family val="2"/>
          </rPr>
          <t xml:space="preserve">CAS III:
</t>
        </r>
        <r>
          <rPr>
            <sz val="9"/>
            <color indexed="81"/>
            <rFont val="Tahoma"/>
            <family val="2"/>
          </rPr>
          <t>NÚMERO DE AÑO</t>
        </r>
      </text>
    </comment>
    <comment ref="M23" authorId="1" shapeId="0" xr:uid="{00000000-0006-0000-0000-000004000000}">
      <text>
        <r>
          <rPr>
            <b/>
            <sz val="9"/>
            <color indexed="81"/>
            <rFont val="Tahoma"/>
            <charset val="1"/>
          </rPr>
          <t>CAS III:</t>
        </r>
        <r>
          <rPr>
            <sz val="9"/>
            <color indexed="81"/>
            <rFont val="Tahoma"/>
            <charset val="1"/>
          </rPr>
          <t xml:space="preserve">
CÓDIGO DE CIUDAD</t>
        </r>
      </text>
    </comment>
    <comment ref="N23" authorId="1" shapeId="0" xr:uid="{00000000-0006-0000-0000-000005000000}">
      <text>
        <r>
          <rPr>
            <b/>
            <sz val="9"/>
            <color indexed="81"/>
            <rFont val="Tahoma"/>
            <charset val="1"/>
          </rPr>
          <t>CAS III:</t>
        </r>
        <r>
          <rPr>
            <sz val="9"/>
            <color indexed="81"/>
            <rFont val="Tahoma"/>
            <charset val="1"/>
          </rPr>
          <t xml:space="preserve">
NÚMERO DE TÉLEFONO</t>
        </r>
      </text>
    </comment>
    <comment ref="D25" authorId="1" shapeId="0" xr:uid="{00000000-0006-0000-0000-000006000000}">
      <text>
        <r>
          <rPr>
            <b/>
            <sz val="9"/>
            <color indexed="81"/>
            <rFont val="Tahoma"/>
            <family val="2"/>
          </rPr>
          <t>CAS III:</t>
        </r>
        <r>
          <rPr>
            <sz val="9"/>
            <color indexed="81"/>
            <rFont val="Tahoma"/>
            <family val="2"/>
          </rPr>
          <t xml:space="preserve">
NÚMERO DEL CARNET RESPECTIVO</t>
        </r>
      </text>
    </comment>
    <comment ref="G25" authorId="1" shapeId="0" xr:uid="{00000000-0006-0000-0000-000007000000}">
      <text>
        <r>
          <rPr>
            <b/>
            <sz val="9"/>
            <color indexed="81"/>
            <rFont val="Tahoma"/>
            <family val="2"/>
          </rPr>
          <t>CAS III:</t>
        </r>
        <r>
          <rPr>
            <sz val="9"/>
            <color indexed="81"/>
            <rFont val="Tahoma"/>
            <family val="2"/>
          </rPr>
          <t xml:space="preserve">
NÚMERO DEL CARNET RESPECTIVO</t>
        </r>
      </text>
    </comment>
    <comment ref="P34" authorId="1" shapeId="0" xr:uid="{00000000-0006-0000-0000-000008000000}">
      <text>
        <r>
          <rPr>
            <b/>
            <sz val="9"/>
            <color indexed="81"/>
            <rFont val="Tahoma"/>
            <family val="2"/>
          </rPr>
          <t>CAS III:</t>
        </r>
        <r>
          <rPr>
            <sz val="9"/>
            <color indexed="81"/>
            <rFont val="Tahoma"/>
            <family val="2"/>
          </rPr>
          <t xml:space="preserve">
INDICAR DIA/MES/AÑO</t>
        </r>
      </text>
    </comment>
    <comment ref="K38" authorId="2" shapeId="0" xr:uid="{00000000-0006-0000-0000-000009000000}">
      <text>
        <r>
          <rPr>
            <b/>
            <sz val="9"/>
            <color indexed="81"/>
            <rFont val="Tahoma"/>
            <family val="2"/>
          </rPr>
          <t>CAS III:</t>
        </r>
        <r>
          <rPr>
            <sz val="9"/>
            <color indexed="81"/>
            <rFont val="Tahoma"/>
            <family val="2"/>
          </rPr>
          <t xml:space="preserve">
FECHA DE EXPEDICIÓN DEL DIPLOMA</t>
        </r>
      </text>
    </comment>
    <comment ref="E39" authorId="3" shapeId="0" xr:uid="{00000000-0006-0000-0000-00000A000000}">
      <text>
        <r>
          <rPr>
            <b/>
            <sz val="9"/>
            <color indexed="81"/>
            <rFont val="Tahoma"/>
            <charset val="1"/>
          </rPr>
          <t xml:space="preserve">CAS III:
</t>
        </r>
        <r>
          <rPr>
            <sz val="9"/>
            <color indexed="81"/>
            <rFont val="Tahoma"/>
            <family val="2"/>
          </rPr>
          <t>PERÍODO MÁXIMO ALCANZADO</t>
        </r>
      </text>
    </comment>
    <comment ref="I39" authorId="1" shapeId="0" xr:uid="{00000000-0006-0000-0000-00000B000000}">
      <text>
        <r>
          <rPr>
            <b/>
            <sz val="9"/>
            <color indexed="81"/>
            <rFont val="Tahoma"/>
            <family val="2"/>
          </rPr>
          <t>CAS III:</t>
        </r>
        <r>
          <rPr>
            <sz val="9"/>
            <color indexed="81"/>
            <rFont val="Tahoma"/>
            <family val="2"/>
          </rPr>
          <t xml:space="preserve">
AÑO DE INICIO DE LA CARRERA</t>
        </r>
      </text>
    </comment>
    <comment ref="J39" authorId="1" shapeId="0" xr:uid="{00000000-0006-0000-0000-00000C000000}">
      <text>
        <r>
          <rPr>
            <b/>
            <sz val="9"/>
            <color indexed="81"/>
            <rFont val="Tahoma"/>
            <family val="2"/>
          </rPr>
          <t>CAS III:</t>
        </r>
        <r>
          <rPr>
            <sz val="9"/>
            <color indexed="81"/>
            <rFont val="Tahoma"/>
            <family val="2"/>
          </rPr>
          <t xml:space="preserve">
AÑO DE CULMINACIÓN DE LA CARRERA SEGÚN CONSTANCIA DE EGRESO</t>
        </r>
      </text>
    </comment>
    <comment ref="K39" authorId="0" shapeId="0" xr:uid="{00000000-0006-0000-0000-00000D000000}">
      <text>
        <r>
          <rPr>
            <b/>
            <sz val="9"/>
            <color indexed="81"/>
            <rFont val="Tahoma"/>
            <family val="2"/>
          </rPr>
          <t xml:space="preserve">CAS III:
</t>
        </r>
        <r>
          <rPr>
            <sz val="9"/>
            <color indexed="81"/>
            <rFont val="Tahoma"/>
            <family val="2"/>
          </rPr>
          <t>NÚMERO DE DÍA</t>
        </r>
      </text>
    </comment>
    <comment ref="L39" authorId="0" shapeId="0" xr:uid="{00000000-0006-0000-0000-00000E000000}">
      <text>
        <r>
          <rPr>
            <b/>
            <sz val="9"/>
            <color indexed="81"/>
            <rFont val="Tahoma"/>
            <family val="2"/>
          </rPr>
          <t xml:space="preserve">CAS III:
</t>
        </r>
        <r>
          <rPr>
            <sz val="9"/>
            <color indexed="81"/>
            <rFont val="Tahoma"/>
            <family val="2"/>
          </rPr>
          <t>NÚMERO DE MES</t>
        </r>
      </text>
    </comment>
    <comment ref="M39" authorId="0" shapeId="0" xr:uid="{00000000-0006-0000-0000-00000F000000}">
      <text>
        <r>
          <rPr>
            <b/>
            <sz val="9"/>
            <color indexed="81"/>
            <rFont val="Tahoma"/>
            <family val="2"/>
          </rPr>
          <t xml:space="preserve">CAS III:
</t>
        </r>
        <r>
          <rPr>
            <sz val="9"/>
            <color indexed="81"/>
            <rFont val="Tahoma"/>
            <family val="2"/>
          </rPr>
          <t>NÚMERO DE AÑO</t>
        </r>
      </text>
    </comment>
    <comment ref="K43" authorId="2" shapeId="0" xr:uid="{00000000-0006-0000-0000-000010000000}">
      <text>
        <r>
          <rPr>
            <b/>
            <sz val="9"/>
            <color indexed="81"/>
            <rFont val="Tahoma"/>
            <family val="2"/>
          </rPr>
          <t>CAS III:</t>
        </r>
        <r>
          <rPr>
            <sz val="9"/>
            <color indexed="81"/>
            <rFont val="Tahoma"/>
            <family val="2"/>
          </rPr>
          <t xml:space="preserve">
FECHA DE EXPEDICIÓN DEL DIPLOMA</t>
        </r>
      </text>
    </comment>
    <comment ref="E44" authorId="3" shapeId="0" xr:uid="{00000000-0006-0000-0000-000011000000}">
      <text>
        <r>
          <rPr>
            <b/>
            <sz val="9"/>
            <color indexed="81"/>
            <rFont val="Tahoma"/>
            <family val="2"/>
          </rPr>
          <t xml:space="preserve">CAS III:
</t>
        </r>
        <r>
          <rPr>
            <sz val="9"/>
            <color indexed="81"/>
            <rFont val="Tahoma"/>
            <family val="2"/>
          </rPr>
          <t>PERÍODO MÁXIMO ALCANZADO</t>
        </r>
      </text>
    </comment>
    <comment ref="I44" authorId="1" shapeId="0" xr:uid="{00000000-0006-0000-0000-000012000000}">
      <text>
        <r>
          <rPr>
            <b/>
            <sz val="9"/>
            <color indexed="81"/>
            <rFont val="Tahoma"/>
            <family val="2"/>
          </rPr>
          <t>CAS III:</t>
        </r>
        <r>
          <rPr>
            <sz val="9"/>
            <color indexed="81"/>
            <rFont val="Tahoma"/>
            <family val="2"/>
          </rPr>
          <t xml:space="preserve">
AÑO DE INICIO DE LA CARRERA</t>
        </r>
      </text>
    </comment>
    <comment ref="J44" authorId="1" shapeId="0" xr:uid="{00000000-0006-0000-0000-000013000000}">
      <text>
        <r>
          <rPr>
            <b/>
            <sz val="9"/>
            <color indexed="81"/>
            <rFont val="Tahoma"/>
            <family val="2"/>
          </rPr>
          <t>CAS III:</t>
        </r>
        <r>
          <rPr>
            <sz val="9"/>
            <color indexed="81"/>
            <rFont val="Tahoma"/>
            <family val="2"/>
          </rPr>
          <t xml:space="preserve">
AÑO DE CULMINACIÓN DE LA CARRERA SEGÚN CONSTANCIA DE EGRESO</t>
        </r>
      </text>
    </comment>
    <comment ref="K44" authorId="0" shapeId="0" xr:uid="{00000000-0006-0000-0000-000014000000}">
      <text>
        <r>
          <rPr>
            <b/>
            <sz val="9"/>
            <color indexed="81"/>
            <rFont val="Tahoma"/>
            <family val="2"/>
          </rPr>
          <t xml:space="preserve">CAS III:
</t>
        </r>
        <r>
          <rPr>
            <sz val="9"/>
            <color indexed="81"/>
            <rFont val="Tahoma"/>
            <family val="2"/>
          </rPr>
          <t>NÚMERO DE DÍA</t>
        </r>
      </text>
    </comment>
    <comment ref="L44" authorId="0" shapeId="0" xr:uid="{00000000-0006-0000-0000-000015000000}">
      <text>
        <r>
          <rPr>
            <b/>
            <sz val="9"/>
            <color indexed="81"/>
            <rFont val="Tahoma"/>
            <family val="2"/>
          </rPr>
          <t xml:space="preserve">CAS III:
</t>
        </r>
        <r>
          <rPr>
            <sz val="9"/>
            <color indexed="81"/>
            <rFont val="Tahoma"/>
            <family val="2"/>
          </rPr>
          <t>NÚMERO DE MES</t>
        </r>
      </text>
    </comment>
    <comment ref="M44" authorId="0" shapeId="0" xr:uid="{00000000-0006-0000-0000-000016000000}">
      <text>
        <r>
          <rPr>
            <b/>
            <sz val="9"/>
            <color indexed="81"/>
            <rFont val="Tahoma"/>
            <family val="2"/>
          </rPr>
          <t xml:space="preserve">CAS III:
</t>
        </r>
        <r>
          <rPr>
            <sz val="9"/>
            <color indexed="81"/>
            <rFont val="Tahoma"/>
            <family val="2"/>
          </rPr>
          <t>NÚMERO DE AÑO</t>
        </r>
      </text>
    </comment>
    <comment ref="P134" authorId="3" shapeId="0" xr:uid="{00000000-0006-0000-0000-000017000000}">
      <text>
        <r>
          <rPr>
            <b/>
            <sz val="9"/>
            <color indexed="81"/>
            <rFont val="Tahoma"/>
            <family val="2"/>
          </rPr>
          <t xml:space="preserve">CAS III:
</t>
        </r>
        <r>
          <rPr>
            <sz val="9"/>
            <color indexed="81"/>
            <rFont val="Tahoma"/>
            <family val="2"/>
          </rPr>
          <t>INDICAR AÑO INICIO - AÑO FIN, EJ. (2019-2020)</t>
        </r>
      </text>
    </comment>
  </commentList>
</comments>
</file>

<file path=xl/sharedStrings.xml><?xml version="1.0" encoding="utf-8"?>
<sst xmlns="http://schemas.openxmlformats.org/spreadsheetml/2006/main" count="268" uniqueCount="181">
  <si>
    <t>HONORABLE MUNICIPALIDAD PROVINCIAL DE PASCO</t>
  </si>
  <si>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</si>
  <si>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</si>
  <si>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</si>
  <si>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</si>
  <si>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</si>
  <si>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</si>
  <si>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</si>
  <si>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</si>
  <si>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</si>
  <si>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</si>
  <si>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</si>
  <si>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</si>
  <si>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</si>
  <si>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</si>
  <si>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</si>
  <si>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</si>
  <si>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</si>
  <si>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</si>
  <si>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</si>
  <si>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</si>
  <si>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</si>
  <si>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</si>
  <si>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</si>
  <si>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</si>
  <si>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</si>
  <si>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</si>
  <si>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</si>
  <si>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</si>
  <si>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</si>
  <si>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</si>
  <si>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</si>
  <si>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</si>
  <si>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</si>
  <si>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</si>
  <si>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</si>
  <si>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</si>
  <si>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</si>
  <si>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</si>
  <si>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</si>
  <si>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</si>
  <si>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</si>
  <si>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</si>
  <si>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</si>
  <si>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</si>
  <si>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</si>
  <si>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</si>
  <si>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</si>
  <si>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</si>
  <si>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</si>
  <si>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</si>
  <si>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</si>
  <si>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</si>
  <si>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</si>
  <si>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</si>
  <si>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</si>
  <si>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</si>
  <si>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</si>
  <si>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</si>
  <si>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</si>
  <si>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</si>
  <si>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</si>
  <si>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</si>
  <si>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</si>
  <si>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</si>
  <si>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</si>
  <si>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</si>
  <si>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</si>
  <si>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</si>
  <si>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</si>
  <si>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</si>
  <si>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</si>
  <si>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</si>
  <si>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</si>
  <si>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</si>
  <si>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</si>
  <si>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</si>
  <si>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</si>
  <si>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</si>
  <si>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</si>
  <si>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</si>
  <si>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</si>
  <si>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</si>
  <si>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</si>
  <si>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</si>
  <si>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</si>
  <si>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</si>
  <si>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</si>
  <si>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</si>
  <si>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</si>
  <si>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VIII. EXPERIENCIA LABORAL GENERAL:</t>
  </si>
  <si>
    <t>ENTIDAD O EMPRESA DONDE LABORÓ:</t>
  </si>
  <si>
    <t>PUESTO OCUPADO</t>
  </si>
  <si>
    <t>TIPO SECTOR</t>
  </si>
  <si>
    <t>FECHA INICIO
DIA/MES/AÑO:</t>
  </si>
  <si>
    <t>FECHA FIN
DIA/MES/AÑO:</t>
  </si>
  <si>
    <t>TIEMPO TOTAL
AÑOS / MESES / DÍAS</t>
  </si>
  <si>
    <t>TOTAL EXPERIENCIA:</t>
  </si>
  <si>
    <t>Es indispensable que todos los campos sean digitado con la información correspondiente a cada experiencia especifica que haya desempeñado.</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</si>
  <si>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</si>
  <si>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</si>
  <si>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</si>
  <si>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</si>
  <si>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</si>
  <si>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</si>
  <si>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</si>
  <si>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</si>
  <si>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</si>
  <si>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</si>
  <si>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</si>
  <si>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</si>
  <si>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</si>
  <si>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</si>
  <si>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</si>
  <si>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</si>
  <si>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</si>
  <si>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¿HA TRABAJADO ANTERIORMENTE EN LA MUNICIPALIDAD PROVINCIAL DE PASCO?</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</si>
  <si>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</si>
  <si>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</si>
  <si>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</si>
  <si>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</si>
  <si>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</si>
  <si>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</si>
  <si>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</si>
  <si>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</si>
  <si>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¿TIENE FAMILIARES TRABAJANDO ACTUALMENTE EN LA MUNICIPALIDAD PROVINCIAL DE PASCO?
DE SER SI SU RESPUESTA DETALLE LOS DATOS EN EL SIGUIENTE RECUADRO:</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</si>
  <si>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</si>
  <si>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</si>
  <si>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</si>
  <si>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</si>
  <si>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 xml:space="preserve">Cerro de Pasco, </t>
  </si>
  <si>
    <t>________________________________</t>
  </si>
  <si>
    <t>DNI N°:</t>
  </si>
  <si>
    <r>
      <t xml:space="preserve">*SE CONSIDERARÁ DE MANERA AUTOMÁTICA COMO:
</t>
    </r>
    <r>
      <rPr>
        <b/>
        <i/>
        <sz val="8"/>
        <color theme="1"/>
        <rFont val="Arial Narrow"/>
        <family val="2"/>
      </rPr>
      <t>Cursos:</t>
    </r>
    <r>
      <rPr>
        <i/>
        <sz val="8"/>
        <color theme="1"/>
        <rFont val="Arial Narrow"/>
        <family val="2"/>
      </rPr>
      <t xml:space="preserve"> Se considerará como tal las siguientes modalidades de capacitación:</t>
    </r>
    <r>
      <rPr>
        <b/>
        <i/>
        <sz val="8"/>
        <color theme="1"/>
        <rFont val="Arial Narrow"/>
        <family val="2"/>
      </rPr>
      <t xml:space="preserve"> cursos, talleres, seminarios, conferencia,</t>
    </r>
    <r>
      <rPr>
        <i/>
        <sz val="8"/>
        <color theme="1"/>
        <rFont val="Arial Narrow"/>
        <family val="2"/>
      </rPr>
      <t xml:space="preserve"> etc.; que sean materias específicas relacionadas a las funciones principales y misión del puesto no menor de 12 horas cada uno y con un mínimo de </t>
    </r>
    <r>
      <rPr>
        <b/>
        <i/>
        <sz val="8"/>
        <color theme="1"/>
        <rFont val="Arial Narrow"/>
        <family val="2"/>
      </rPr>
      <t xml:space="preserve">horas de capacitación </t>
    </r>
    <r>
      <rPr>
        <i/>
        <sz val="8"/>
        <color theme="1"/>
        <rFont val="Arial Narrow"/>
        <family val="2"/>
      </rPr>
      <t xml:space="preserve">indicado en cada perfil los cuales podrán ser acumulativos.
</t>
    </r>
    <r>
      <rPr>
        <b/>
        <i/>
        <sz val="8"/>
        <color theme="1"/>
        <rFont val="Arial Narrow"/>
        <family val="2"/>
      </rPr>
      <t xml:space="preserve">Especialización: </t>
    </r>
    <r>
      <rPr>
        <i/>
        <sz val="8"/>
        <color theme="1"/>
        <rFont val="Arial Narrow"/>
        <family val="2"/>
      </rPr>
      <t xml:space="preserve">Se considerará como tal los </t>
    </r>
    <r>
      <rPr>
        <b/>
        <i/>
        <sz val="8"/>
        <color theme="1"/>
        <rFont val="Arial Narrow"/>
        <family val="2"/>
      </rPr>
      <t>programas de especialización y diplomados</t>
    </r>
    <r>
      <rPr>
        <i/>
        <sz val="8"/>
        <color theme="1"/>
        <rFont val="Arial Narrow"/>
        <family val="2"/>
      </rPr>
      <t>; que sean materias específicas relacionadas a las funciones principales y misión del puesto no menor de 90 horas los cuales podrán ser acumulativos según la materia en común</t>
    </r>
  </si>
  <si>
    <t xml:space="preserve">                           PLAZAS A CONVOCAR - PROCESO CAS I-2023</t>
  </si>
  <si>
    <t>PLAZA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</si>
  <si>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</si>
  <si>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</si>
  <si>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</si>
  <si>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</si>
  <si>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</si>
  <si>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</si>
  <si>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</si>
  <si>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</si>
  <si>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</si>
  <si>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</si>
  <si>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</si>
  <si>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</si>
  <si>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</si>
  <si>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</si>
  <si>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</si>
  <si>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</si>
  <si>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</si>
  <si>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</si>
  <si>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</si>
  <si>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</si>
  <si>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</si>
  <si>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</si>
  <si>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</si>
  <si>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</si>
  <si>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</si>
  <si>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</si>
  <si>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</si>
  <si>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</si>
  <si>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</si>
  <si>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ORGANO DE GOBIERNO</t>
  </si>
  <si>
    <t>CODIGO</t>
  </si>
  <si>
    <t>AREA USUARIA</t>
  </si>
  <si>
    <t>N.º DE PLAZAS</t>
  </si>
  <si>
    <t>SUELDO</t>
  </si>
  <si>
    <t>TOTAL</t>
  </si>
  <si>
    <t>- 2024</t>
  </si>
  <si>
    <t>Febrero 2024.</t>
  </si>
  <si>
    <t>CONCURSO PUBLICO  DETERMINADO - REGIMEN LABORAL  D.L. 728  III- (LEY DE PRODUCTIVIDAD Y COMPETITIVIDAD LABORAL)</t>
  </si>
  <si>
    <t>TECNICO EN SEGURIDAD II (SERENAZGO)</t>
  </si>
  <si>
    <t>TECNICO EN SEGURIDAD II (SERENO-CONDUCTOR)</t>
  </si>
  <si>
    <t>POLICIA MUNICIPAL</t>
  </si>
  <si>
    <t>TECNICO EN SEGURIDAD I (VIGILANTE)</t>
  </si>
  <si>
    <t>SUB GERENCIA DE SEGURIDAD CIUDADANA</t>
  </si>
  <si>
    <t>SUB GERENCIA DE COMERCIALIZACION</t>
  </si>
  <si>
    <t>CAS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</si>
</sst>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S/&quot;\ * #,##0.00_-;\-&quot;S/&quot;\ * #,##0.00_-;_-&quot;S/&quot;\ * &quot;-&quot;??_-;_-@_-"/>
    <numFmt numFmtId="164" formatCode="000"/>
  </numFmts>
  <fonts count="29" x14ac:knownFonts="1">
    <font>
      <sz val="11"/>
      <color theme="1"/>
      <name val="Calibri"/>
      <family val="2"/>
      <scheme val="minor"/>
    </font>
    <font>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b/>
      <i/>
      <sz val="8"/>
      <color theme="1"/>
      <name val="Arial Narrow"/>
      <family val="2"/>
    </font>
    <font>
      <sz val="11"/>
      <color theme="1"/>
      <name val="Arial Narrow"/>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8"/>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1"/>
      <color theme="3"/>
      <name val="Calibri"/>
      <family val="2"/>
      <scheme val="minor"/>
    </font>
    <font>
      <b/>
      <sz val="11"/>
      <color rgb="FF3F3F3F"/>
      <name val="Calibri"/>
      <family val="2"/>
      <scheme val="minor"/>
    </font>
    <font>
      <sz val="8"/>
      <color theme="1"/>
      <name val="Verdana"/>
      <family val="2"/>
    </font>
    <font>
      <sz val="9"/>
      <color theme="1"/>
      <name val="Verdana"/>
      <family val="2"/>
    </font>
    <font>
      <sz val="9"/>
      <name val="Calibri"/>
      <family val="2"/>
      <scheme val="minor"/>
    </font>
    <font>
      <sz val="11"/>
      <name val="Calibri"/>
      <family val="2"/>
      <scheme val="minor"/>
    </font>
    <font>
      <sz val="10"/>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2F2F2"/>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23" fillId="17" borderId="42" applyNumberFormat="0" applyAlignment="0" applyProtection="0"/>
  </cellStyleXfs>
  <cellXfs count="287">
    <xf numFmtId="0" fontId="0" fillId="0" borderId="0" xfId="0"/>
    <xf numFmtId="0" fontId="5" fillId="0" borderId="0" xfId="0" applyFont="1" applyAlignment="1" applyProtection="1">
      <alignment vertical="center"/>
      <protection hidden="1"/>
    </xf>
    <xf numFmtId="0" fontId="8" fillId="3" borderId="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3"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10"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10" borderId="5"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Protection="1">
      <protection hidden="1"/>
    </xf>
    <xf numFmtId="0" fontId="0" fillId="0" borderId="0" xfId="0" applyProtection="1">
      <protection hidden="1"/>
    </xf>
    <xf numFmtId="0" fontId="5" fillId="7" borderId="18" xfId="0" applyFont="1" applyFill="1" applyBorder="1" applyAlignment="1" applyProtection="1">
      <alignment horizontal="center" vertical="center"/>
      <protection locked="0" hidden="1"/>
    </xf>
    <xf numFmtId="0" fontId="8" fillId="4" borderId="18" xfId="0" applyFont="1" applyFill="1" applyBorder="1" applyAlignment="1" applyProtection="1">
      <alignment horizontal="center" vertical="center"/>
      <protection hidden="1"/>
    </xf>
    <xf numFmtId="0" fontId="5" fillId="5" borderId="18" xfId="0" applyFont="1" applyFill="1" applyBorder="1" applyAlignment="1" applyProtection="1">
      <alignment horizontal="center" vertical="center"/>
      <protection locked="0" hidden="1"/>
    </xf>
    <xf numFmtId="0" fontId="5" fillId="5" borderId="19" xfId="0" applyFont="1" applyFill="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164" fontId="5" fillId="7" borderId="18" xfId="0" applyNumberFormat="1" applyFont="1" applyFill="1" applyBorder="1" applyAlignment="1" applyProtection="1">
      <alignment horizontal="center" vertical="center"/>
      <protection locked="0" hidden="1"/>
    </xf>
    <xf numFmtId="49" fontId="8" fillId="3" borderId="18" xfId="0" applyNumberFormat="1" applyFont="1" applyFill="1" applyBorder="1" applyAlignment="1" applyProtection="1">
      <alignment horizontal="center" vertical="center"/>
      <protection hidden="1"/>
    </xf>
    <xf numFmtId="0" fontId="10"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10"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8" fillId="4" borderId="16" xfId="0" applyFont="1" applyFill="1" applyBorder="1" applyAlignment="1" applyProtection="1">
      <alignment vertical="center"/>
      <protection hidden="1"/>
    </xf>
    <xf numFmtId="0" fontId="8" fillId="0" borderId="0" xfId="0" applyFont="1" applyAlignment="1" applyProtection="1">
      <alignment vertical="center"/>
      <protection hidden="1"/>
    </xf>
    <xf numFmtId="0" fontId="5" fillId="4" borderId="16" xfId="0" applyFont="1" applyFill="1" applyBorder="1" applyAlignment="1" applyProtection="1">
      <alignment vertical="center"/>
      <protection hidden="1"/>
    </xf>
    <xf numFmtId="0" fontId="8" fillId="3" borderId="16" xfId="0" applyFont="1" applyFill="1" applyBorder="1" applyAlignment="1" applyProtection="1">
      <alignment vertical="center"/>
      <protection hidden="1"/>
    </xf>
    <xf numFmtId="0" fontId="5" fillId="0" borderId="0" xfId="0" applyFont="1" applyAlignment="1" applyProtection="1">
      <alignment horizontal="right"/>
      <protection hidden="1"/>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horizontal="center"/>
      <protection hidden="1"/>
    </xf>
    <xf numFmtId="0" fontId="5" fillId="5" borderId="18" xfId="0" applyFont="1" applyFill="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locked="0" hidden="1"/>
    </xf>
    <xf numFmtId="0" fontId="5" fillId="7" borderId="38" xfId="0" applyFont="1" applyFill="1" applyBorder="1" applyAlignment="1" applyProtection="1">
      <alignment horizontal="center" vertical="center"/>
      <protection locked="0" hidden="1"/>
    </xf>
    <xf numFmtId="0" fontId="5" fillId="4" borderId="26" xfId="0" applyFont="1" applyFill="1" applyBorder="1" applyAlignment="1" applyProtection="1">
      <alignment vertical="center"/>
      <protection hidden="1"/>
    </xf>
    <xf numFmtId="0" fontId="5" fillId="3" borderId="26" xfId="0" applyFont="1" applyFill="1" applyBorder="1" applyAlignment="1" applyProtection="1">
      <alignment vertical="center"/>
      <protection hidden="1"/>
    </xf>
    <xf numFmtId="49" fontId="5" fillId="5" borderId="39" xfId="0" applyNumberFormat="1" applyFont="1" applyFill="1" applyBorder="1" applyAlignment="1" applyProtection="1">
      <alignment horizontal="center" vertical="center"/>
      <protection locked="0" hidden="1"/>
    </xf>
    <xf numFmtId="0" fontId="5" fillId="3" borderId="40" xfId="0" applyFont="1" applyFill="1" applyBorder="1" applyAlignment="1" applyProtection="1">
      <alignment vertical="center"/>
      <protection hidden="1"/>
    </xf>
    <xf numFmtId="0" fontId="8" fillId="3" borderId="30" xfId="0" applyFont="1" applyFill="1" applyBorder="1" applyAlignment="1" applyProtection="1">
      <alignment horizontal="center" vertical="center" wrapText="1"/>
      <protection hidden="1"/>
    </xf>
    <xf numFmtId="49" fontId="5" fillId="7" borderId="3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wrapText="1"/>
      <protection hidden="1"/>
    </xf>
    <xf numFmtId="0" fontId="5" fillId="7" borderId="30" xfId="0" applyFont="1" applyFill="1" applyBorder="1" applyAlignment="1" applyProtection="1">
      <alignment horizontal="center" vertical="center"/>
      <protection locked="0" hidden="1"/>
    </xf>
    <xf numFmtId="0" fontId="17" fillId="0" borderId="0" xfId="0" applyFont="1"/>
    <xf numFmtId="0" fontId="18" fillId="15" borderId="18" xfId="0" applyFont="1" applyFill="1" applyBorder="1" applyAlignment="1">
      <alignment horizontal="center" wrapText="1"/>
    </xf>
    <xf numFmtId="0" fontId="18" fillId="15" borderId="23" xfId="0" applyFont="1" applyFill="1" applyBorder="1" applyAlignment="1">
      <alignment horizontal="center" wrapText="1"/>
    </xf>
    <xf numFmtId="49" fontId="19" fillId="0" borderId="18" xfId="0" applyNumberFormat="1" applyFont="1" applyBorder="1" applyAlignment="1">
      <alignment horizontal="center" wrapText="1"/>
    </xf>
    <xf numFmtId="0" fontId="20" fillId="16" borderId="18" xfId="0" applyFont="1" applyFill="1" applyBorder="1" applyAlignment="1">
      <alignment horizontal="center" wrapText="1"/>
    </xf>
    <xf numFmtId="0" fontId="20" fillId="16" borderId="23" xfId="0" applyFont="1" applyFill="1" applyBorder="1" applyAlignment="1">
      <alignment horizontal="center" wrapText="1"/>
    </xf>
    <xf numFmtId="4" fontId="20" fillId="16" borderId="18" xfId="0" applyNumberFormat="1" applyFont="1" applyFill="1" applyBorder="1" applyAlignment="1">
      <alignment horizontal="center" wrapText="1"/>
    </xf>
    <xf numFmtId="0" fontId="0" fillId="0" borderId="18" xfId="0" applyBorder="1" applyAlignment="1">
      <alignment horizontal="center" wrapText="1"/>
    </xf>
    <xf numFmtId="0" fontId="20" fillId="16" borderId="18" xfId="0" applyFont="1" applyFill="1" applyBorder="1" applyAlignment="1">
      <alignment wrapText="1"/>
    </xf>
    <xf numFmtId="0" fontId="21" fillId="16" borderId="18" xfId="0" applyFont="1" applyFill="1" applyBorder="1" applyAlignment="1">
      <alignment horizontal="center" wrapText="1"/>
    </xf>
    <xf numFmtId="0" fontId="24" fillId="0" borderId="0" xfId="0" applyFont="1"/>
    <xf numFmtId="0" fontId="25" fillId="0" borderId="0" xfId="0" applyFont="1"/>
    <xf numFmtId="0" fontId="20" fillId="0" borderId="0" xfId="0" applyFont="1"/>
    <xf numFmtId="0" fontId="26" fillId="16" borderId="42" xfId="3" applyFont="1" applyFill="1" applyAlignment="1">
      <alignment horizontal="center"/>
    </xf>
    <xf numFmtId="0" fontId="26" fillId="16" borderId="18" xfId="2" applyFont="1" applyFill="1" applyBorder="1" applyAlignment="1">
      <alignment wrapText="1"/>
    </xf>
    <xf numFmtId="49" fontId="28" fillId="17" borderId="42" xfId="2" applyNumberFormat="1" applyFont="1" applyFill="1" applyBorder="1" applyAlignment="1">
      <alignment horizontal="center" wrapText="1"/>
    </xf>
    <xf numFmtId="0" fontId="20" fillId="0" borderId="18" xfId="0" applyFont="1" applyBorder="1" applyAlignment="1">
      <alignment horizontal="center" wrapText="1"/>
    </xf>
    <xf numFmtId="0" fontId="27" fillId="16" borderId="42" xfId="3" applyFont="1" applyFill="1" applyAlignment="1">
      <alignment horizontal="center" wrapText="1"/>
    </xf>
    <xf numFmtId="0" fontId="27" fillId="16" borderId="42" xfId="3" applyFont="1" applyFill="1" applyAlignment="1">
      <alignment horizontal="center"/>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7" fillId="2" borderId="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27" xfId="0" applyFont="1" applyFill="1" applyBorder="1" applyAlignment="1" applyProtection="1">
      <alignment horizontal="left" vertical="center"/>
      <protection hidden="1"/>
    </xf>
    <xf numFmtId="0" fontId="8" fillId="3" borderId="2"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7" fillId="2" borderId="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26" xfId="0" applyFont="1" applyFill="1" applyBorder="1" applyAlignment="1" applyProtection="1">
      <alignment horizontal="left" vertical="center"/>
      <protection hidden="1"/>
    </xf>
    <xf numFmtId="0" fontId="8" fillId="3" borderId="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164" fontId="5" fillId="7" borderId="18" xfId="0" applyNumberFormat="1"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38"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center"/>
      <protection hidden="1"/>
    </xf>
    <xf numFmtId="0" fontId="5" fillId="5" borderId="15" xfId="0" applyFont="1" applyFill="1" applyBorder="1" applyAlignment="1" applyProtection="1">
      <alignment horizontal="left" vertical="center"/>
      <protection hidden="1"/>
    </xf>
    <xf numFmtId="0" fontId="5" fillId="5" borderId="19" xfId="0" applyFont="1" applyFill="1" applyBorder="1" applyAlignment="1" applyProtection="1">
      <alignment horizontal="left" vertical="center"/>
      <protection hidden="1"/>
    </xf>
    <xf numFmtId="0" fontId="5" fillId="5" borderId="19" xfId="0" applyFont="1" applyFill="1" applyBorder="1" applyAlignment="1" applyProtection="1">
      <alignment horizontal="center" vertical="center"/>
      <protection hidden="1"/>
    </xf>
    <xf numFmtId="0" fontId="5" fillId="5" borderId="39" xfId="0"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locked="0" hidden="1"/>
    </xf>
    <xf numFmtId="0" fontId="5" fillId="6" borderId="2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5" fillId="7" borderId="4" xfId="0" applyFont="1" applyFill="1" applyBorder="1" applyAlignment="1" applyProtection="1">
      <alignment horizontal="center" vertical="center"/>
      <protection locked="0" hidden="1"/>
    </xf>
    <xf numFmtId="0" fontId="5" fillId="7" borderId="18" xfId="0" applyFont="1" applyFill="1" applyBorder="1" applyAlignment="1" applyProtection="1">
      <alignment horizontal="center" vertical="center"/>
      <protection locked="0" hidden="1"/>
    </xf>
    <xf numFmtId="49" fontId="5" fillId="7" borderId="18" xfId="0" applyNumberFormat="1" applyFont="1" applyFill="1" applyBorder="1" applyAlignment="1" applyProtection="1">
      <alignment horizontal="center" vertical="center"/>
      <protection locked="0" hidden="1"/>
    </xf>
    <xf numFmtId="0" fontId="5" fillId="7" borderId="18" xfId="0" applyFont="1" applyFill="1" applyBorder="1" applyAlignment="1" applyProtection="1">
      <alignment horizontal="left" vertical="center"/>
      <protection locked="0" hidden="1"/>
    </xf>
    <xf numFmtId="0" fontId="5" fillId="7" borderId="38" xfId="0" applyFont="1" applyFill="1" applyBorder="1" applyAlignment="1" applyProtection="1">
      <alignment horizontal="left" vertical="center"/>
      <protection locked="0" hidden="1"/>
    </xf>
    <xf numFmtId="0" fontId="8" fillId="3" borderId="4"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protection locked="0" hidden="1"/>
    </xf>
    <xf numFmtId="0" fontId="5" fillId="5" borderId="18" xfId="0" applyFont="1" applyFill="1" applyBorder="1" applyAlignment="1" applyProtection="1">
      <alignment horizontal="left" vertical="center"/>
      <protection locked="0" hidden="1"/>
    </xf>
    <xf numFmtId="0" fontId="5" fillId="5" borderId="38" xfId="0" applyFont="1" applyFill="1" applyBorder="1" applyAlignment="1" applyProtection="1">
      <alignment horizontal="left" vertical="center"/>
      <protection locked="0" hidden="1"/>
    </xf>
    <xf numFmtId="0" fontId="5" fillId="5" borderId="4" xfId="0" applyFont="1" applyFill="1" applyBorder="1" applyAlignment="1" applyProtection="1">
      <alignment horizontal="left" vertical="center"/>
      <protection locked="0" hidden="1"/>
    </xf>
    <xf numFmtId="0" fontId="5" fillId="5" borderId="38"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left" vertical="center"/>
      <protection locked="0" hidden="1"/>
    </xf>
    <xf numFmtId="0" fontId="5" fillId="5" borderId="19" xfId="0" applyFont="1" applyFill="1" applyBorder="1" applyAlignment="1" applyProtection="1">
      <alignment horizontal="left" vertical="center"/>
      <protection locked="0" hidden="1"/>
    </xf>
    <xf numFmtId="0" fontId="5" fillId="5" borderId="19" xfId="0" applyFont="1" applyFill="1" applyBorder="1" applyAlignment="1" applyProtection="1">
      <alignment horizontal="center" vertical="center"/>
      <protection locked="0" hidden="1"/>
    </xf>
    <xf numFmtId="0" fontId="5" fillId="5" borderId="39" xfId="0" applyFont="1" applyFill="1" applyBorder="1" applyAlignment="1" applyProtection="1">
      <alignment horizontal="left" vertical="center"/>
      <protection locked="0" hidden="1"/>
    </xf>
    <xf numFmtId="0" fontId="5" fillId="7" borderId="38" xfId="0" applyFont="1" applyFill="1" applyBorder="1" applyAlignment="1" applyProtection="1">
      <alignment horizontal="center" vertical="center"/>
      <protection locked="0" hidden="1"/>
    </xf>
    <xf numFmtId="0" fontId="5" fillId="5" borderId="15" xfId="0" applyFont="1" applyFill="1" applyBorder="1" applyAlignment="1" applyProtection="1">
      <alignment horizontal="left" vertical="center"/>
      <protection locked="0" hidden="1"/>
    </xf>
    <xf numFmtId="0" fontId="5" fillId="5" borderId="39" xfId="0" applyFont="1" applyFill="1" applyBorder="1" applyAlignment="1" applyProtection="1">
      <alignment horizontal="center" vertical="center"/>
      <protection locked="0" hidden="1"/>
    </xf>
    <xf numFmtId="0" fontId="5" fillId="8" borderId="9" xfId="0" applyFont="1" applyFill="1" applyBorder="1" applyAlignment="1" applyProtection="1">
      <alignment horizontal="left" vertical="center"/>
      <protection hidden="1"/>
    </xf>
    <xf numFmtId="0" fontId="5" fillId="8" borderId="21"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14" fontId="5" fillId="14" borderId="24" xfId="0" applyNumberFormat="1" applyFont="1" applyFill="1" applyBorder="1" applyAlignment="1" applyProtection="1">
      <alignment horizontal="center" vertical="center"/>
      <protection locked="0" hidden="1"/>
    </xf>
    <xf numFmtId="14" fontId="5" fillId="14" borderId="31" xfId="0" applyNumberFormat="1" applyFont="1" applyFill="1" applyBorder="1" applyAlignment="1" applyProtection="1">
      <alignment horizontal="center" vertical="center"/>
      <protection locked="0" hidden="1"/>
    </xf>
    <xf numFmtId="0" fontId="8" fillId="4" borderId="8" xfId="0" applyFont="1" applyFill="1" applyBorder="1" applyAlignment="1" applyProtection="1">
      <alignment horizontal="left" vertical="center"/>
      <protection hidden="1"/>
    </xf>
    <xf numFmtId="0" fontId="8" fillId="4" borderId="20" xfId="0" applyFont="1" applyFill="1" applyBorder="1" applyAlignment="1" applyProtection="1">
      <alignment horizontal="left" vertical="center"/>
      <protection hidden="1"/>
    </xf>
    <xf numFmtId="0" fontId="8" fillId="3" borderId="8" xfId="0" applyFont="1" applyFill="1" applyBorder="1" applyAlignment="1" applyProtection="1">
      <alignment horizontal="left" vertical="center"/>
      <protection hidden="1"/>
    </xf>
    <xf numFmtId="0" fontId="8" fillId="3" borderId="20" xfId="0" applyFont="1" applyFill="1" applyBorder="1" applyAlignment="1" applyProtection="1">
      <alignment horizontal="left" vertical="center"/>
      <protection hidden="1"/>
    </xf>
    <xf numFmtId="0" fontId="8" fillId="3" borderId="4"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center" vertical="center"/>
      <protection locked="0" hidden="1"/>
    </xf>
    <xf numFmtId="0" fontId="5" fillId="5" borderId="5" xfId="0" applyFont="1" applyFill="1" applyBorder="1" applyAlignment="1" applyProtection="1">
      <alignment horizontal="center" vertical="center"/>
      <protection locked="0" hidden="1"/>
    </xf>
    <xf numFmtId="49" fontId="5" fillId="5" borderId="19" xfId="0" applyNumberFormat="1" applyFont="1" applyFill="1" applyBorder="1" applyAlignment="1" applyProtection="1">
      <alignment horizontal="center" vertical="center"/>
      <protection locked="0" hidden="1"/>
    </xf>
    <xf numFmtId="49" fontId="5" fillId="5" borderId="39" xfId="0" applyNumberFormat="1" applyFont="1" applyFill="1" applyBorder="1" applyAlignment="1" applyProtection="1">
      <alignment horizontal="center" vertical="center"/>
      <protection locked="0" hidden="1"/>
    </xf>
    <xf numFmtId="0" fontId="5" fillId="5" borderId="15" xfId="0" applyFont="1" applyFill="1" applyBorder="1" applyAlignment="1" applyProtection="1">
      <alignment horizontal="center" vertical="center"/>
      <protection locked="0" hidden="1"/>
    </xf>
    <xf numFmtId="0" fontId="9" fillId="9" borderId="7" xfId="0" applyFont="1" applyFill="1" applyBorder="1" applyAlignment="1" applyProtection="1">
      <alignment horizontal="center" vertical="center"/>
      <protection hidden="1"/>
    </xf>
    <xf numFmtId="0" fontId="9" fillId="9" borderId="16"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hidden="1"/>
    </xf>
    <xf numFmtId="0" fontId="10" fillId="11" borderId="17"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8" fillId="3" borderId="17" xfId="0" applyFont="1" applyFill="1" applyBorder="1" applyAlignment="1" applyProtection="1">
      <alignment horizontal="center" vertical="center" wrapText="1"/>
      <protection hidden="1"/>
    </xf>
    <xf numFmtId="0" fontId="10" fillId="11" borderId="23" xfId="0" applyFont="1" applyFill="1" applyBorder="1" applyAlignment="1" applyProtection="1">
      <alignment horizontal="center" vertical="center" wrapText="1"/>
      <protection hidden="1"/>
    </xf>
    <xf numFmtId="0" fontId="10" fillId="11" borderId="25"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center" wrapText="1"/>
      <protection hidden="1"/>
    </xf>
    <xf numFmtId="0" fontId="10" fillId="8" borderId="2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5" fillId="7" borderId="18"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left" vertical="center" wrapText="1"/>
      <protection locked="0" hidden="1"/>
    </xf>
    <xf numFmtId="14" fontId="5" fillId="7" borderId="18" xfId="0" applyNumberFormat="1" applyFont="1" applyFill="1" applyBorder="1" applyAlignment="1" applyProtection="1">
      <alignment horizontal="center" vertical="center"/>
      <protection locked="0" hidden="1"/>
    </xf>
    <xf numFmtId="1" fontId="5" fillId="7" borderId="18" xfId="0" applyNumberFormat="1" applyFont="1" applyFill="1" applyBorder="1" applyAlignment="1" applyProtection="1">
      <alignment horizontal="center" vertical="center"/>
      <protection locked="0" hidden="1"/>
    </xf>
    <xf numFmtId="0" fontId="5" fillId="5" borderId="18" xfId="0" applyFont="1" applyFill="1" applyBorder="1" applyAlignment="1" applyProtection="1">
      <alignment horizontal="center" vertical="center" wrapText="1"/>
      <protection locked="0" hidden="1"/>
    </xf>
    <xf numFmtId="0" fontId="5" fillId="5" borderId="18"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locked="0" hidden="1"/>
    </xf>
    <xf numFmtId="14" fontId="5" fillId="5" borderId="18" xfId="0" applyNumberFormat="1" applyFont="1" applyFill="1" applyBorder="1" applyAlignment="1" applyProtection="1">
      <alignment horizontal="center" vertical="center"/>
      <protection locked="0" hidden="1"/>
    </xf>
    <xf numFmtId="1" fontId="5" fillId="5" borderId="18" xfId="0" applyNumberFormat="1"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2" borderId="11"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29" xfId="0" applyFont="1" applyFill="1" applyBorder="1" applyAlignment="1" applyProtection="1">
      <alignment horizontal="left" vertical="center"/>
      <protection hidden="1"/>
    </xf>
    <xf numFmtId="0" fontId="8" fillId="4" borderId="22" xfId="0" applyFont="1" applyFill="1" applyBorder="1" applyAlignment="1" applyProtection="1">
      <alignment horizontal="center" vertical="center"/>
      <protection hidden="1"/>
    </xf>
    <xf numFmtId="0" fontId="8" fillId="4" borderId="20"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protection hidden="1"/>
    </xf>
    <xf numFmtId="0" fontId="8" fillId="4" borderId="30" xfId="0" applyFont="1" applyFill="1" applyBorder="1" applyAlignment="1" applyProtection="1">
      <alignment horizontal="center" vertical="center"/>
      <protection hidden="1"/>
    </xf>
    <xf numFmtId="0" fontId="5" fillId="5" borderId="19" xfId="0" applyFont="1" applyFill="1" applyBorder="1" applyAlignment="1" applyProtection="1">
      <alignment horizontal="center" vertical="center" wrapText="1"/>
      <protection locked="0" hidden="1"/>
    </xf>
    <xf numFmtId="0" fontId="5" fillId="5" borderId="19"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left" vertical="center" wrapText="1"/>
      <protection locked="0" hidden="1"/>
    </xf>
    <xf numFmtId="14" fontId="5" fillId="5" borderId="19" xfId="0" applyNumberFormat="1" applyFont="1" applyFill="1" applyBorder="1" applyAlignment="1" applyProtection="1">
      <alignment horizontal="center" vertical="center"/>
      <protection locked="0" hidden="1"/>
    </xf>
    <xf numFmtId="1" fontId="5" fillId="5" borderId="19"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left" vertical="center"/>
      <protection locked="0" hidden="1"/>
    </xf>
    <xf numFmtId="0" fontId="5" fillId="5" borderId="21" xfId="0" applyFont="1" applyFill="1" applyBorder="1" applyAlignment="1" applyProtection="1">
      <alignment horizontal="left" vertical="center"/>
      <protection locked="0" hidden="1"/>
    </xf>
    <xf numFmtId="0" fontId="5" fillId="5" borderId="23" xfId="0" applyFont="1" applyFill="1" applyBorder="1" applyAlignment="1" applyProtection="1">
      <alignment horizontal="left" vertical="center"/>
      <protection locked="0" hidden="1"/>
    </xf>
    <xf numFmtId="0" fontId="5" fillId="5" borderId="25" xfId="0" applyFont="1" applyFill="1" applyBorder="1" applyAlignment="1" applyProtection="1">
      <alignment horizontal="left" vertical="center"/>
      <protection locked="0" hidden="1"/>
    </xf>
    <xf numFmtId="0" fontId="5" fillId="5" borderId="14" xfId="0" applyFont="1" applyFill="1" applyBorder="1" applyAlignment="1" applyProtection="1">
      <alignment horizontal="left" vertical="center"/>
      <protection locked="0" hidden="1"/>
    </xf>
    <xf numFmtId="49" fontId="5" fillId="5" borderId="18" xfId="0" applyNumberFormat="1" applyFont="1" applyFill="1" applyBorder="1" applyAlignment="1" applyProtection="1">
      <alignment horizontal="center" vertical="center"/>
      <protection locked="0" hidden="1"/>
    </xf>
    <xf numFmtId="49" fontId="5" fillId="5" borderId="38"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left" vertical="center"/>
      <protection locked="0" hidden="1"/>
    </xf>
    <xf numFmtId="0" fontId="5" fillId="7" borderId="25" xfId="0" applyFont="1" applyFill="1" applyBorder="1" applyAlignment="1" applyProtection="1">
      <alignment horizontal="left" vertical="center"/>
      <protection locked="0" hidden="1"/>
    </xf>
    <xf numFmtId="0" fontId="5" fillId="7" borderId="14" xfId="0" applyFont="1" applyFill="1" applyBorder="1" applyAlignment="1" applyProtection="1">
      <alignment horizontal="left" vertical="center"/>
      <protection locked="0" hidden="1"/>
    </xf>
    <xf numFmtId="49" fontId="5" fillId="7" borderId="38" xfId="0" applyNumberFormat="1" applyFont="1" applyFill="1" applyBorder="1" applyAlignment="1" applyProtection="1">
      <alignment horizontal="center" vertical="center"/>
      <protection locked="0" hidden="1"/>
    </xf>
    <xf numFmtId="0" fontId="8" fillId="4" borderId="41"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wrapText="1"/>
      <protection hidden="1"/>
    </xf>
    <xf numFmtId="0" fontId="5" fillId="7" borderId="24" xfId="0" applyFont="1" applyFill="1" applyBorder="1" applyAlignment="1" applyProtection="1">
      <alignment horizontal="left" vertical="center"/>
      <protection locked="0" hidden="1"/>
    </xf>
    <xf numFmtId="0" fontId="5" fillId="7" borderId="21" xfId="0" applyFont="1" applyFill="1" applyBorder="1" applyAlignment="1" applyProtection="1">
      <alignment horizontal="left" vertical="center"/>
      <protection locked="0" hidden="1"/>
    </xf>
    <xf numFmtId="0" fontId="5" fillId="7" borderId="15" xfId="0" applyFont="1" applyFill="1" applyBorder="1" applyAlignment="1" applyProtection="1">
      <alignment horizontal="left" vertical="center"/>
      <protection locked="0" hidden="1"/>
    </xf>
    <xf numFmtId="49" fontId="5" fillId="7" borderId="19" xfId="0" applyNumberFormat="1" applyFont="1" applyFill="1" applyBorder="1" applyAlignment="1" applyProtection="1">
      <alignment horizontal="center" vertical="center"/>
      <protection locked="0" hidden="1"/>
    </xf>
    <xf numFmtId="49" fontId="5" fillId="7" borderId="39" xfId="0" applyNumberFormat="1" applyFont="1" applyFill="1" applyBorder="1" applyAlignment="1" applyProtection="1">
      <alignment horizontal="center" vertical="center"/>
      <protection locked="0" hidden="1"/>
    </xf>
    <xf numFmtId="0" fontId="5" fillId="7" borderId="23" xfId="0" applyFont="1" applyFill="1" applyBorder="1" applyAlignment="1" applyProtection="1">
      <alignment horizontal="center" vertical="center" wrapText="1"/>
      <protection locked="0" hidden="1"/>
    </xf>
    <xf numFmtId="0" fontId="5" fillId="7" borderId="25" xfId="0" applyFont="1" applyFill="1" applyBorder="1" applyAlignment="1" applyProtection="1">
      <alignment horizontal="center" vertical="center" wrapText="1"/>
      <protection locked="0" hidden="1"/>
    </xf>
    <xf numFmtId="0" fontId="5" fillId="7" borderId="14" xfId="0" applyFont="1" applyFill="1" applyBorder="1" applyAlignment="1" applyProtection="1">
      <alignment horizontal="center" vertical="center" wrapText="1"/>
      <protection locked="0" hidden="1"/>
    </xf>
    <xf numFmtId="0" fontId="5" fillId="7" borderId="23" xfId="0" applyFont="1" applyFill="1" applyBorder="1" applyAlignment="1" applyProtection="1">
      <alignment horizontal="center" vertical="center"/>
      <protection locked="0" hidden="1"/>
    </xf>
    <xf numFmtId="14" fontId="5" fillId="7" borderId="23" xfId="0" applyNumberFormat="1" applyFont="1" applyFill="1" applyBorder="1" applyAlignment="1" applyProtection="1">
      <alignment horizontal="center" vertical="center"/>
      <protection locked="0" hidden="1"/>
    </xf>
    <xf numFmtId="14" fontId="5" fillId="7" borderId="14" xfId="0" applyNumberFormat="1" applyFont="1" applyFill="1" applyBorder="1" applyAlignment="1" applyProtection="1">
      <alignment horizontal="center" vertical="center"/>
      <protection locked="0" hidden="1"/>
    </xf>
    <xf numFmtId="0" fontId="5" fillId="5" borderId="23" xfId="0" applyFont="1" applyFill="1" applyBorder="1" applyAlignment="1" applyProtection="1">
      <alignment horizontal="center" vertical="center" wrapText="1"/>
      <protection locked="0" hidden="1"/>
    </xf>
    <xf numFmtId="0" fontId="5" fillId="5" borderId="25" xfId="0" applyFont="1" applyFill="1" applyBorder="1" applyAlignment="1" applyProtection="1">
      <alignment horizontal="center" vertical="center" wrapText="1"/>
      <protection locked="0" hidden="1"/>
    </xf>
    <xf numFmtId="0" fontId="5" fillId="5" borderId="14" xfId="0" applyFont="1" applyFill="1" applyBorder="1" applyAlignment="1" applyProtection="1">
      <alignment horizontal="center" vertical="center" wrapText="1"/>
      <protection locked="0" hidden="1"/>
    </xf>
    <xf numFmtId="0" fontId="5" fillId="5" borderId="23" xfId="0" applyFont="1" applyFill="1" applyBorder="1" applyAlignment="1" applyProtection="1">
      <alignment horizontal="center" vertical="center"/>
      <protection locked="0" hidden="1"/>
    </xf>
    <xf numFmtId="0" fontId="5" fillId="5" borderId="14" xfId="0" applyFont="1" applyFill="1" applyBorder="1" applyAlignment="1" applyProtection="1">
      <alignment horizontal="center" vertical="center"/>
      <protection locked="0" hidden="1"/>
    </xf>
    <xf numFmtId="14" fontId="5" fillId="5" borderId="23" xfId="0" applyNumberFormat="1" applyFont="1" applyFill="1" applyBorder="1" applyAlignment="1" applyProtection="1">
      <alignment horizontal="center" vertical="center"/>
      <protection locked="0" hidden="1"/>
    </xf>
    <xf numFmtId="14" fontId="5" fillId="5" borderId="14" xfId="0" applyNumberFormat="1" applyFont="1" applyFill="1" applyBorder="1" applyAlignment="1" applyProtection="1">
      <alignment horizontal="center" vertical="center"/>
      <protection locked="0" hidden="1"/>
    </xf>
    <xf numFmtId="0" fontId="5" fillId="5" borderId="24"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5" fillId="5" borderId="15" xfId="0" applyFont="1" applyFill="1" applyBorder="1" applyAlignment="1" applyProtection="1">
      <alignment horizontal="center" vertical="center" wrapText="1"/>
      <protection locked="0" hidden="1"/>
    </xf>
    <xf numFmtId="0" fontId="5" fillId="5" borderId="24" xfId="0" applyFont="1" applyFill="1" applyBorder="1" applyAlignment="1" applyProtection="1">
      <alignment horizontal="center" vertical="center"/>
      <protection locked="0" hidden="1"/>
    </xf>
    <xf numFmtId="14" fontId="5" fillId="5" borderId="24" xfId="0" applyNumberFormat="1" applyFont="1" applyFill="1" applyBorder="1" applyAlignment="1" applyProtection="1">
      <alignment horizontal="center" vertical="center"/>
      <protection locked="0" hidden="1"/>
    </xf>
    <xf numFmtId="14" fontId="5" fillId="5" borderId="15" xfId="0" applyNumberFormat="1" applyFont="1" applyFill="1" applyBorder="1" applyAlignment="1" applyProtection="1">
      <alignment horizontal="center" vertical="center"/>
      <protection locked="0" hidden="1"/>
    </xf>
    <xf numFmtId="14" fontId="8" fillId="3" borderId="1" xfId="0" applyNumberFormat="1" applyFont="1" applyFill="1" applyBorder="1" applyAlignment="1" applyProtection="1">
      <alignment horizontal="center" vertical="center"/>
      <protection hidden="1"/>
    </xf>
    <xf numFmtId="14" fontId="8" fillId="3" borderId="12" xfId="0" applyNumberFormat="1"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wrapText="1"/>
      <protection hidden="1"/>
    </xf>
    <xf numFmtId="0" fontId="8" fillId="4" borderId="20"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left" vertical="center" wrapText="1"/>
      <protection locked="0" hidden="1"/>
    </xf>
    <xf numFmtId="0" fontId="5" fillId="5" borderId="25" xfId="0" applyFont="1" applyFill="1" applyBorder="1" applyAlignment="1" applyProtection="1">
      <alignment horizontal="left" vertical="center" wrapText="1"/>
      <protection locked="0" hidden="1"/>
    </xf>
    <xf numFmtId="0" fontId="5" fillId="5" borderId="14" xfId="0" applyFont="1" applyFill="1" applyBorder="1" applyAlignment="1" applyProtection="1">
      <alignment horizontal="left" vertical="center" wrapText="1"/>
      <protection locked="0" hidden="1"/>
    </xf>
    <xf numFmtId="44" fontId="5" fillId="7" borderId="18" xfId="1" applyFont="1" applyFill="1" applyBorder="1" applyAlignment="1" applyProtection="1">
      <alignment horizontal="center" vertical="center"/>
      <protection locked="0" hidden="1"/>
    </xf>
    <xf numFmtId="0" fontId="8" fillId="3" borderId="5"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left" vertical="center" wrapText="1"/>
      <protection locked="0" hidden="1"/>
    </xf>
    <xf numFmtId="0" fontId="5" fillId="7" borderId="39" xfId="0" applyFont="1" applyFill="1" applyBorder="1" applyAlignment="1" applyProtection="1">
      <alignment horizontal="left" vertical="center" wrapText="1"/>
      <protection locked="0" hidden="1"/>
    </xf>
    <xf numFmtId="0" fontId="5" fillId="5" borderId="18" xfId="0" applyFont="1" applyFill="1" applyBorder="1" applyAlignment="1" applyProtection="1">
      <alignment vertical="center"/>
      <protection locked="0" hidden="1"/>
    </xf>
    <xf numFmtId="0" fontId="5" fillId="7" borderId="18" xfId="0" applyFont="1" applyFill="1" applyBorder="1" applyAlignment="1" applyProtection="1">
      <alignment vertical="center"/>
      <protection locked="0" hidden="1"/>
    </xf>
    <xf numFmtId="0" fontId="8" fillId="4" borderId="30" xfId="0" applyFont="1" applyFill="1" applyBorder="1" applyAlignment="1" applyProtection="1">
      <alignment horizontal="center" vertical="center" wrapText="1"/>
      <protection hidden="1"/>
    </xf>
    <xf numFmtId="0" fontId="5" fillId="10" borderId="18" xfId="0" applyFont="1" applyFill="1" applyBorder="1" applyAlignment="1" applyProtection="1">
      <alignment horizontal="left" vertical="center"/>
      <protection hidden="1"/>
    </xf>
    <xf numFmtId="0" fontId="5" fillId="10" borderId="18" xfId="0" applyFont="1" applyFill="1" applyBorder="1" applyAlignment="1" applyProtection="1">
      <alignment horizontal="center" vertical="center"/>
      <protection hidden="1"/>
    </xf>
    <xf numFmtId="0" fontId="5" fillId="3" borderId="18" xfId="0" applyFont="1" applyFill="1" applyBorder="1" applyAlignment="1" applyProtection="1">
      <alignment horizontal="left" vertical="center"/>
      <protection hidden="1"/>
    </xf>
    <xf numFmtId="0" fontId="5" fillId="3" borderId="18"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7" borderId="25" xfId="0" applyFont="1" applyFill="1" applyBorder="1" applyAlignment="1" applyProtection="1">
      <alignment horizontal="center" vertical="center"/>
      <protection locked="0" hidden="1"/>
    </xf>
    <xf numFmtId="0" fontId="5" fillId="3" borderId="2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locked="0" hidden="1"/>
    </xf>
    <xf numFmtId="0" fontId="5" fillId="5" borderId="19" xfId="0" applyFont="1" applyFill="1" applyBorder="1" applyAlignment="1" applyProtection="1">
      <alignment vertical="center"/>
      <protection locked="0" hidden="1"/>
    </xf>
    <xf numFmtId="0" fontId="5" fillId="3" borderId="17" xfId="0" applyFont="1" applyFill="1" applyBorder="1" applyAlignment="1" applyProtection="1">
      <alignment horizontal="left" vertical="center"/>
      <protection hidden="1"/>
    </xf>
    <xf numFmtId="0" fontId="5" fillId="3" borderId="17"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10" borderId="18" xfId="0" applyFont="1" applyFill="1" applyBorder="1" applyAlignment="1" applyProtection="1">
      <alignment horizontal="left" vertical="center" wrapText="1"/>
      <protection hidden="1"/>
    </xf>
  </cellXfs>
  <cellStyles count="4">
    <cellStyle name="Encabezado 4" xfId="2" builtinId="19"/>
    <cellStyle name="Moneda" xfId="1" builtinId="4"/>
    <cellStyle name="Normal" xfId="0" builtinId="0"/>
    <cellStyle name="Salida"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tabSelected="1" zoomScale="115" zoomScaleNormal="115" workbookViewId="0">
      <selection activeCell="A11" sqref="A11:J11"/>
    </sheetView>
  </sheetViews>
  <sheetFormatPr baseColWidth="10" defaultRowHeight="15" x14ac:dyDescent="0.25"/>
  <cols>
    <col min="1" max="1" width="2.85546875" customWidth="1"/>
    <col min="2" max="2" width="6.42578125" customWidth="1"/>
    <col min="3" max="3" width="5.85546875" customWidth="1"/>
    <col min="4" max="4" width="6.42578125" customWidth="1"/>
    <col min="5" max="5" width="5.7109375" customWidth="1"/>
    <col min="6" max="6" width="7" customWidth="1"/>
    <col min="7" max="16" width="5.7109375" customWidth="1"/>
    <col min="17" max="17" width="6.42578125" customWidth="1"/>
  </cols>
  <sheetData>
    <row r="1" spans="1:17" ht="20.25" x14ac:dyDescent="0.25">
      <c r="A1" s="75" t="s">
        <v>0</v>
      </c>
      <c r="B1" s="75"/>
      <c r="C1" s="75"/>
      <c r="D1" s="75"/>
      <c r="E1" s="75"/>
      <c r="F1" s="75"/>
      <c r="G1" s="75"/>
      <c r="H1" s="75"/>
      <c r="I1" s="75"/>
      <c r="J1" s="75"/>
      <c r="K1" s="75"/>
      <c r="L1" s="75"/>
      <c r="M1" s="75"/>
      <c r="N1" s="75"/>
      <c r="O1" s="75"/>
      <c r="P1" s="75"/>
      <c r="Q1" s="75"/>
    </row>
    <row r="2" spans="1:17" ht="46.5" customHeight="1" x14ac:dyDescent="0.25">
      <c r="A2" s="76" t="s">
        <v>173</v>
      </c>
      <c r="B2" s="76"/>
      <c r="C2" s="76"/>
      <c r="D2" s="76"/>
      <c r="E2" s="76"/>
      <c r="F2" s="76"/>
      <c r="G2" s="76"/>
      <c r="H2" s="76"/>
      <c r="I2" s="76"/>
      <c r="J2" s="76"/>
      <c r="K2" s="76"/>
      <c r="L2" s="76"/>
      <c r="M2" s="76"/>
      <c r="N2" s="76"/>
      <c r="O2" s="76"/>
      <c r="P2" s="76"/>
      <c r="Q2" s="76"/>
    </row>
    <row r="3" spans="1:17" ht="15.75" x14ac:dyDescent="0.25">
      <c r="A3" s="77" t="s">
        <v>1</v>
      </c>
      <c r="B3" s="77"/>
      <c r="C3" s="77"/>
      <c r="D3" s="77"/>
      <c r="E3" s="77"/>
      <c r="F3" s="77"/>
      <c r="G3" s="77"/>
      <c r="H3" s="77"/>
      <c r="I3" s="77"/>
      <c r="J3" s="77"/>
      <c r="K3" s="77"/>
      <c r="L3" s="77"/>
      <c r="M3" s="77"/>
      <c r="N3" s="77"/>
      <c r="O3" s="77"/>
      <c r="P3" s="77"/>
      <c r="Q3" s="77"/>
    </row>
    <row r="4" spans="1:17" ht="15.75" x14ac:dyDescent="0.25">
      <c r="A4" s="77" t="s">
        <v>2</v>
      </c>
      <c r="B4" s="77"/>
      <c r="C4" s="77"/>
      <c r="D4" s="77"/>
      <c r="E4" s="77"/>
      <c r="F4" s="77"/>
      <c r="G4" s="77"/>
      <c r="H4" s="77"/>
      <c r="I4" s="77"/>
      <c r="J4" s="77"/>
      <c r="K4" s="77"/>
      <c r="L4" s="77"/>
      <c r="M4" s="77"/>
      <c r="N4" s="77"/>
      <c r="O4" s="77"/>
      <c r="P4" s="77"/>
      <c r="Q4" s="77"/>
    </row>
    <row r="5" spans="1:17" x14ac:dyDescent="0.25">
      <c r="A5" s="1"/>
      <c r="B5" s="1"/>
      <c r="C5" s="1"/>
      <c r="D5" s="1"/>
      <c r="E5" s="1"/>
      <c r="F5" s="1"/>
      <c r="G5" s="1"/>
      <c r="H5" s="1"/>
      <c r="I5" s="1"/>
      <c r="J5" s="1"/>
      <c r="K5" s="1"/>
      <c r="L5" s="1"/>
      <c r="M5" s="1"/>
      <c r="N5" s="1"/>
      <c r="O5" s="1"/>
      <c r="P5" s="1"/>
      <c r="Q5" s="1"/>
    </row>
    <row r="6" spans="1:17" ht="15.75" thickBot="1" x14ac:dyDescent="0.3">
      <c r="A6" s="78" t="s">
        <v>3</v>
      </c>
      <c r="B6" s="78"/>
      <c r="C6" s="78"/>
      <c r="D6" s="78"/>
      <c r="E6" s="78"/>
      <c r="F6" s="78"/>
      <c r="G6" s="78"/>
      <c r="H6" s="78"/>
      <c r="I6" s="78"/>
      <c r="J6" s="78"/>
      <c r="K6" s="78"/>
      <c r="L6" s="78"/>
      <c r="M6" s="78"/>
      <c r="N6" s="78"/>
      <c r="O6" s="78"/>
      <c r="P6" s="78"/>
      <c r="Q6" s="78"/>
    </row>
    <row r="7" spans="1:17" ht="16.5" thickBot="1" x14ac:dyDescent="0.3">
      <c r="A7" s="79" t="s">
        <v>4</v>
      </c>
      <c r="B7" s="80"/>
      <c r="C7" s="80"/>
      <c r="D7" s="80"/>
      <c r="E7" s="81"/>
      <c r="F7" s="1"/>
      <c r="G7" s="34"/>
      <c r="H7" s="1"/>
      <c r="I7" s="1"/>
      <c r="J7" s="1"/>
      <c r="K7" s="1"/>
      <c r="L7" s="1"/>
      <c r="M7" s="1"/>
      <c r="N7" s="1"/>
      <c r="O7" s="1"/>
      <c r="P7" s="1"/>
      <c r="Q7" s="1"/>
    </row>
    <row r="8" spans="1:17" x14ac:dyDescent="0.25">
      <c r="A8" s="82" t="s">
        <v>5</v>
      </c>
      <c r="B8" s="83"/>
      <c r="C8" s="84"/>
      <c r="D8" s="84"/>
      <c r="E8" s="84" t="s">
        <v>6</v>
      </c>
      <c r="F8" s="84"/>
      <c r="G8" s="84"/>
      <c r="H8" s="84"/>
      <c r="I8" s="84"/>
      <c r="J8" s="84"/>
      <c r="K8" s="84"/>
      <c r="L8" s="84"/>
      <c r="M8" s="84"/>
      <c r="N8" s="84"/>
      <c r="O8" s="84"/>
      <c r="P8" s="84"/>
      <c r="Q8" s="85"/>
    </row>
    <row r="9" spans="1:17" x14ac:dyDescent="0.25">
      <c r="A9" s="89" t="s">
        <v>180</v>
      </c>
      <c r="B9" s="90"/>
      <c r="C9" s="24" t="s">
        <v>137</v>
      </c>
      <c r="D9" s="25" t="s">
        <v>171</v>
      </c>
      <c r="E9" s="91" t="str">
        <f>VLOOKUP(C9,DATOS!B6:F34,3,0)</f>
        <v>TECNICO EN SEGURIDAD II (SERENO-CONDUCTOR)</v>
      </c>
      <c r="F9" s="92"/>
      <c r="G9" s="92"/>
      <c r="H9" s="92"/>
      <c r="I9" s="92"/>
      <c r="J9" s="92"/>
      <c r="K9" s="92"/>
      <c r="L9" s="92"/>
      <c r="M9" s="92"/>
      <c r="N9" s="92"/>
      <c r="O9" s="92"/>
      <c r="P9" s="92"/>
      <c r="Q9" s="93"/>
    </row>
    <row r="10" spans="1:17" x14ac:dyDescent="0.25">
      <c r="A10" s="94" t="s">
        <v>7</v>
      </c>
      <c r="B10" s="95"/>
      <c r="C10" s="96"/>
      <c r="D10" s="96"/>
      <c r="E10" s="96"/>
      <c r="F10" s="96"/>
      <c r="G10" s="96"/>
      <c r="H10" s="96"/>
      <c r="I10" s="96"/>
      <c r="J10" s="96"/>
      <c r="K10" s="96" t="s">
        <v>8</v>
      </c>
      <c r="L10" s="96"/>
      <c r="M10" s="96"/>
      <c r="N10" s="96"/>
      <c r="O10" s="96"/>
      <c r="P10" s="96"/>
      <c r="Q10" s="97"/>
    </row>
    <row r="11" spans="1:17" ht="15.75" thickBot="1" x14ac:dyDescent="0.3">
      <c r="A11" s="98" t="str">
        <f>VLOOKUP(C9,SUELDOS,2,FALSE)</f>
        <v>SUB GERENCIA DE SEGURIDAD CIUDADANA</v>
      </c>
      <c r="B11" s="99"/>
      <c r="C11" s="100"/>
      <c r="D11" s="100"/>
      <c r="E11" s="100"/>
      <c r="F11" s="100"/>
      <c r="G11" s="100"/>
      <c r="H11" s="100"/>
      <c r="I11" s="100"/>
      <c r="J11" s="100"/>
      <c r="K11" s="101" t="s">
        <v>165</v>
      </c>
      <c r="L11" s="101"/>
      <c r="M11" s="101"/>
      <c r="N11" s="101"/>
      <c r="O11" s="101"/>
      <c r="P11" s="101"/>
      <c r="Q11" s="102"/>
    </row>
    <row r="12" spans="1:17" x14ac:dyDescent="0.25">
      <c r="A12" s="103" t="s">
        <v>9</v>
      </c>
      <c r="B12" s="103"/>
      <c r="C12" s="103"/>
      <c r="D12" s="103"/>
      <c r="E12" s="103"/>
      <c r="F12" s="103"/>
      <c r="G12" s="103"/>
      <c r="H12" s="103"/>
      <c r="I12" s="103"/>
      <c r="J12" s="103"/>
      <c r="K12" s="104"/>
      <c r="L12" s="104"/>
      <c r="M12" s="105" t="s">
        <v>10</v>
      </c>
      <c r="N12" s="106"/>
      <c r="O12" s="104"/>
      <c r="P12" s="104"/>
      <c r="Q12" s="104"/>
    </row>
    <row r="13" spans="1:17" x14ac:dyDescent="0.25">
      <c r="A13" s="4"/>
      <c r="B13" s="4"/>
      <c r="C13" s="4"/>
      <c r="D13" s="4"/>
      <c r="E13" s="4"/>
      <c r="F13" s="4"/>
      <c r="G13" s="4"/>
      <c r="H13" s="4"/>
      <c r="I13" s="4"/>
      <c r="J13" s="4"/>
      <c r="K13" s="4"/>
      <c r="L13" s="4"/>
      <c r="M13" s="4"/>
      <c r="N13" s="4"/>
      <c r="O13" s="4"/>
      <c r="P13" s="4"/>
      <c r="Q13" s="4"/>
    </row>
    <row r="14" spans="1:17" ht="38.25" customHeight="1" thickBot="1" x14ac:dyDescent="0.3">
      <c r="A14" s="78" t="s">
        <v>11</v>
      </c>
      <c r="B14" s="78"/>
      <c r="C14" s="78"/>
      <c r="D14" s="78"/>
      <c r="E14" s="78"/>
      <c r="F14" s="78"/>
      <c r="G14" s="78"/>
      <c r="H14" s="78"/>
      <c r="I14" s="78"/>
      <c r="J14" s="78"/>
      <c r="K14" s="78"/>
      <c r="L14" s="78"/>
      <c r="M14" s="78"/>
      <c r="N14" s="78"/>
      <c r="O14" s="78"/>
      <c r="P14" s="78"/>
      <c r="Q14" s="78"/>
    </row>
    <row r="15" spans="1:17" ht="16.5" thickBot="1" x14ac:dyDescent="0.3">
      <c r="A15" s="86" t="s">
        <v>12</v>
      </c>
      <c r="B15" s="87"/>
      <c r="C15" s="87"/>
      <c r="D15" s="87"/>
      <c r="E15" s="88"/>
      <c r="F15" s="1"/>
      <c r="G15" s="1"/>
      <c r="H15" s="1"/>
      <c r="I15" s="1"/>
      <c r="J15" s="1"/>
      <c r="K15" s="1"/>
      <c r="L15" s="1"/>
      <c r="M15" s="1"/>
      <c r="N15" s="1"/>
      <c r="O15" s="1"/>
      <c r="P15" s="1"/>
      <c r="Q15" s="1"/>
    </row>
    <row r="16" spans="1:17" x14ac:dyDescent="0.25">
      <c r="A16" s="82" t="s">
        <v>13</v>
      </c>
      <c r="B16" s="84"/>
      <c r="C16" s="84"/>
      <c r="D16" s="84" t="s">
        <v>14</v>
      </c>
      <c r="E16" s="84"/>
      <c r="F16" s="84" t="s">
        <v>15</v>
      </c>
      <c r="G16" s="84"/>
      <c r="H16" s="84"/>
      <c r="I16" s="84"/>
      <c r="J16" s="84"/>
      <c r="K16" s="84"/>
      <c r="L16" s="84" t="s">
        <v>16</v>
      </c>
      <c r="M16" s="84"/>
      <c r="N16" s="84"/>
      <c r="O16" s="84"/>
      <c r="P16" s="84"/>
      <c r="Q16" s="85"/>
    </row>
    <row r="17" spans="1:17" x14ac:dyDescent="0.25">
      <c r="A17" s="107"/>
      <c r="B17" s="108"/>
      <c r="C17" s="108"/>
      <c r="D17" s="109"/>
      <c r="E17" s="109"/>
      <c r="F17" s="110"/>
      <c r="G17" s="110"/>
      <c r="H17" s="110"/>
      <c r="I17" s="110"/>
      <c r="J17" s="110"/>
      <c r="K17" s="110"/>
      <c r="L17" s="110"/>
      <c r="M17" s="110"/>
      <c r="N17" s="110"/>
      <c r="O17" s="110"/>
      <c r="P17" s="110"/>
      <c r="Q17" s="111"/>
    </row>
    <row r="18" spans="1:17" x14ac:dyDescent="0.25">
      <c r="A18" s="94" t="s">
        <v>17</v>
      </c>
      <c r="B18" s="96"/>
      <c r="C18" s="96"/>
      <c r="D18" s="96" t="s">
        <v>18</v>
      </c>
      <c r="E18" s="96"/>
      <c r="F18" s="96"/>
      <c r="G18" s="96" t="s">
        <v>19</v>
      </c>
      <c r="H18" s="96"/>
      <c r="I18" s="96"/>
      <c r="J18" s="96"/>
      <c r="K18" s="96"/>
      <c r="L18" s="96"/>
      <c r="M18" s="96"/>
      <c r="N18" s="96"/>
      <c r="O18" s="96"/>
      <c r="P18" s="96"/>
      <c r="Q18" s="97"/>
    </row>
    <row r="19" spans="1:17" x14ac:dyDescent="0.25">
      <c r="A19" s="115"/>
      <c r="B19" s="116"/>
      <c r="C19" s="116"/>
      <c r="D19" s="21"/>
      <c r="E19" s="21"/>
      <c r="F19" s="21"/>
      <c r="G19" s="117"/>
      <c r="H19" s="117"/>
      <c r="I19" s="117"/>
      <c r="J19" s="117"/>
      <c r="K19" s="117"/>
      <c r="L19" s="117"/>
      <c r="M19" s="117"/>
      <c r="N19" s="117"/>
      <c r="O19" s="117"/>
      <c r="P19" s="117"/>
      <c r="Q19" s="118"/>
    </row>
    <row r="20" spans="1:17" x14ac:dyDescent="0.25">
      <c r="A20" s="112" t="s">
        <v>20</v>
      </c>
      <c r="B20" s="113"/>
      <c r="C20" s="113"/>
      <c r="D20" s="113" t="s">
        <v>21</v>
      </c>
      <c r="E20" s="113"/>
      <c r="F20" s="113"/>
      <c r="G20" s="113"/>
      <c r="H20" s="113"/>
      <c r="I20" s="113"/>
      <c r="J20" s="113"/>
      <c r="K20" s="113"/>
      <c r="L20" s="113" t="s">
        <v>22</v>
      </c>
      <c r="M20" s="113"/>
      <c r="N20" s="113"/>
      <c r="O20" s="113"/>
      <c r="P20" s="113"/>
      <c r="Q20" s="114"/>
    </row>
    <row r="21" spans="1:17" x14ac:dyDescent="0.25">
      <c r="A21" s="107"/>
      <c r="B21" s="108"/>
      <c r="C21" s="108"/>
      <c r="D21" s="110"/>
      <c r="E21" s="110"/>
      <c r="F21" s="110"/>
      <c r="G21" s="110"/>
      <c r="H21" s="110"/>
      <c r="I21" s="110"/>
      <c r="J21" s="110"/>
      <c r="K21" s="110"/>
      <c r="L21" s="110"/>
      <c r="M21" s="110"/>
      <c r="N21" s="110"/>
      <c r="O21" s="110"/>
      <c r="P21" s="110"/>
      <c r="Q21" s="111"/>
    </row>
    <row r="22" spans="1:17" x14ac:dyDescent="0.25">
      <c r="A22" s="94" t="s">
        <v>23</v>
      </c>
      <c r="B22" s="96"/>
      <c r="C22" s="96"/>
      <c r="D22" s="96"/>
      <c r="E22" s="96" t="s">
        <v>24</v>
      </c>
      <c r="F22" s="96"/>
      <c r="G22" s="96"/>
      <c r="H22" s="96"/>
      <c r="I22" s="96" t="s">
        <v>25</v>
      </c>
      <c r="J22" s="96"/>
      <c r="K22" s="96"/>
      <c r="L22" s="96"/>
      <c r="M22" s="96" t="s">
        <v>26</v>
      </c>
      <c r="N22" s="96"/>
      <c r="O22" s="96"/>
      <c r="P22" s="96" t="s">
        <v>27</v>
      </c>
      <c r="Q22" s="97"/>
    </row>
    <row r="23" spans="1:17" x14ac:dyDescent="0.25">
      <c r="A23" s="119"/>
      <c r="B23" s="117"/>
      <c r="C23" s="117"/>
      <c r="D23" s="117"/>
      <c r="E23" s="117"/>
      <c r="F23" s="117"/>
      <c r="G23" s="117"/>
      <c r="H23" s="117"/>
      <c r="I23" s="117"/>
      <c r="J23" s="117"/>
      <c r="K23" s="117"/>
      <c r="L23" s="117"/>
      <c r="M23" s="21"/>
      <c r="N23" s="116"/>
      <c r="O23" s="116"/>
      <c r="P23" s="116"/>
      <c r="Q23" s="120"/>
    </row>
    <row r="24" spans="1:17" x14ac:dyDescent="0.25">
      <c r="A24" s="112" t="s">
        <v>28</v>
      </c>
      <c r="B24" s="113"/>
      <c r="C24" s="113"/>
      <c r="D24" s="113" t="s">
        <v>29</v>
      </c>
      <c r="E24" s="113"/>
      <c r="F24" s="113"/>
      <c r="G24" s="113" t="s">
        <v>30</v>
      </c>
      <c r="H24" s="113"/>
      <c r="I24" s="113"/>
      <c r="J24" s="113" t="s">
        <v>31</v>
      </c>
      <c r="K24" s="113"/>
      <c r="L24" s="113"/>
      <c r="M24" s="113"/>
      <c r="N24" s="113"/>
      <c r="O24" s="113"/>
      <c r="P24" s="113"/>
      <c r="Q24" s="114"/>
    </row>
    <row r="25" spans="1:17" x14ac:dyDescent="0.25">
      <c r="A25" s="107"/>
      <c r="B25" s="108"/>
      <c r="C25" s="108"/>
      <c r="D25" s="108"/>
      <c r="E25" s="108"/>
      <c r="F25" s="108"/>
      <c r="G25" s="108"/>
      <c r="H25" s="108"/>
      <c r="I25" s="108"/>
      <c r="J25" s="108"/>
      <c r="K25" s="108"/>
      <c r="L25" s="108"/>
      <c r="M25" s="108"/>
      <c r="N25" s="108"/>
      <c r="O25" s="108"/>
      <c r="P25" s="108"/>
      <c r="Q25" s="125"/>
    </row>
    <row r="26" spans="1:17" x14ac:dyDescent="0.25">
      <c r="A26" s="94" t="s">
        <v>32</v>
      </c>
      <c r="B26" s="96"/>
      <c r="C26" s="96"/>
      <c r="D26" s="96"/>
      <c r="E26" s="96"/>
      <c r="F26" s="96"/>
      <c r="G26" s="96"/>
      <c r="H26" s="96"/>
      <c r="I26" s="96" t="s">
        <v>33</v>
      </c>
      <c r="J26" s="96"/>
      <c r="K26" s="96" t="s">
        <v>34</v>
      </c>
      <c r="L26" s="96"/>
      <c r="M26" s="96" t="s">
        <v>35</v>
      </c>
      <c r="N26" s="96"/>
      <c r="O26" s="96"/>
      <c r="P26" s="96"/>
      <c r="Q26" s="97"/>
    </row>
    <row r="27" spans="1:17" ht="15.75" thickBot="1" x14ac:dyDescent="0.3">
      <c r="A27" s="121"/>
      <c r="B27" s="122"/>
      <c r="C27" s="122"/>
      <c r="D27" s="122"/>
      <c r="E27" s="122"/>
      <c r="F27" s="122"/>
      <c r="G27" s="122"/>
      <c r="H27" s="122"/>
      <c r="I27" s="123"/>
      <c r="J27" s="123"/>
      <c r="K27" s="123"/>
      <c r="L27" s="123"/>
      <c r="M27" s="122"/>
      <c r="N27" s="122"/>
      <c r="O27" s="122"/>
      <c r="P27" s="122"/>
      <c r="Q27" s="124"/>
    </row>
    <row r="28" spans="1:17" x14ac:dyDescent="0.25">
      <c r="A28" s="4"/>
      <c r="B28" s="4"/>
      <c r="C28" s="4"/>
      <c r="D28" s="4"/>
      <c r="E28" s="4"/>
      <c r="F28" s="4"/>
      <c r="G28" s="4"/>
      <c r="H28" s="4"/>
      <c r="I28" s="4"/>
      <c r="J28" s="4"/>
      <c r="K28" s="4"/>
      <c r="L28" s="4"/>
      <c r="M28" s="4"/>
      <c r="N28" s="4"/>
      <c r="O28" s="4"/>
      <c r="P28" s="4"/>
      <c r="Q28" s="4"/>
    </row>
    <row r="29" spans="1:17" ht="56.25" customHeight="1" thickBot="1" x14ac:dyDescent="0.3">
      <c r="A29" s="78" t="s">
        <v>36</v>
      </c>
      <c r="B29" s="78"/>
      <c r="C29" s="78"/>
      <c r="D29" s="78"/>
      <c r="E29" s="78"/>
      <c r="F29" s="78"/>
      <c r="G29" s="78"/>
      <c r="H29" s="78"/>
      <c r="I29" s="78"/>
      <c r="J29" s="78"/>
      <c r="K29" s="78"/>
      <c r="L29" s="78"/>
      <c r="M29" s="78"/>
      <c r="N29" s="78"/>
      <c r="O29" s="78"/>
      <c r="P29" s="78"/>
      <c r="Q29" s="78"/>
    </row>
    <row r="30" spans="1:17" ht="16.5" thickBot="1" x14ac:dyDescent="0.3">
      <c r="A30" s="79" t="s">
        <v>37</v>
      </c>
      <c r="B30" s="80"/>
      <c r="C30" s="80"/>
      <c r="D30" s="80"/>
      <c r="E30" s="81"/>
      <c r="F30" s="1"/>
      <c r="G30" s="1"/>
      <c r="H30" s="1"/>
      <c r="I30" s="1"/>
      <c r="J30" s="1"/>
      <c r="K30" s="1"/>
      <c r="L30" s="1"/>
      <c r="M30" s="1"/>
      <c r="N30" s="1"/>
      <c r="O30" s="1"/>
      <c r="P30" s="1"/>
      <c r="Q30" s="1"/>
    </row>
    <row r="31" spans="1:17" x14ac:dyDescent="0.25">
      <c r="A31" s="133" t="s">
        <v>38</v>
      </c>
      <c r="B31" s="134"/>
      <c r="C31" s="134"/>
      <c r="D31" s="134"/>
      <c r="E31" s="134"/>
      <c r="F31" s="33"/>
      <c r="G31" s="35"/>
      <c r="H31" s="35"/>
      <c r="I31" s="35"/>
      <c r="J31" s="35"/>
      <c r="K31" s="35"/>
      <c r="L31" s="35"/>
      <c r="M31" s="35"/>
      <c r="N31" s="35"/>
      <c r="O31" s="35"/>
      <c r="P31" s="35"/>
      <c r="Q31" s="47"/>
    </row>
    <row r="32" spans="1:17" x14ac:dyDescent="0.25">
      <c r="A32" s="94" t="s">
        <v>39</v>
      </c>
      <c r="B32" s="95"/>
      <c r="C32" s="96"/>
      <c r="D32" s="96"/>
      <c r="E32" s="96"/>
      <c r="F32" s="96"/>
      <c r="G32" s="96"/>
      <c r="H32" s="96"/>
      <c r="I32" s="96"/>
      <c r="J32" s="96"/>
      <c r="K32" s="96"/>
      <c r="L32" s="96" t="s">
        <v>40</v>
      </c>
      <c r="M32" s="96"/>
      <c r="N32" s="96" t="s">
        <v>41</v>
      </c>
      <c r="O32" s="96"/>
      <c r="P32" s="96" t="s">
        <v>42</v>
      </c>
      <c r="Q32" s="97"/>
    </row>
    <row r="33" spans="1:17" ht="15.75" thickBot="1" x14ac:dyDescent="0.3">
      <c r="A33" s="121"/>
      <c r="B33" s="126"/>
      <c r="C33" s="122"/>
      <c r="D33" s="122"/>
      <c r="E33" s="122"/>
      <c r="F33" s="122"/>
      <c r="G33" s="122"/>
      <c r="H33" s="122"/>
      <c r="I33" s="122"/>
      <c r="J33" s="122"/>
      <c r="K33" s="122"/>
      <c r="L33" s="123"/>
      <c r="M33" s="123"/>
      <c r="N33" s="123"/>
      <c r="O33" s="123"/>
      <c r="P33" s="123"/>
      <c r="Q33" s="127"/>
    </row>
    <row r="34" spans="1:17" ht="15.75" thickBot="1" x14ac:dyDescent="0.3">
      <c r="A34" s="128" t="s">
        <v>43</v>
      </c>
      <c r="B34" s="129"/>
      <c r="C34" s="129"/>
      <c r="D34" s="129"/>
      <c r="E34" s="129"/>
      <c r="F34" s="129"/>
      <c r="G34" s="129"/>
      <c r="H34" s="129"/>
      <c r="I34" s="129"/>
      <c r="J34" s="129"/>
      <c r="K34" s="129"/>
      <c r="L34" s="129"/>
      <c r="M34" s="129"/>
      <c r="N34" s="129"/>
      <c r="O34" s="130"/>
      <c r="P34" s="131"/>
      <c r="Q34" s="132"/>
    </row>
    <row r="35" spans="1:17" x14ac:dyDescent="0.25">
      <c r="A35" s="135" t="s">
        <v>44</v>
      </c>
      <c r="B35" s="136"/>
      <c r="C35" s="136"/>
      <c r="D35" s="136"/>
      <c r="E35" s="136"/>
      <c r="F35" s="136"/>
      <c r="G35" s="36"/>
      <c r="H35" s="38"/>
      <c r="I35" s="38"/>
      <c r="J35" s="38"/>
      <c r="K35" s="38"/>
      <c r="L35" s="38"/>
      <c r="M35" s="38"/>
      <c r="N35" s="38"/>
      <c r="O35" s="38"/>
      <c r="P35" s="38"/>
      <c r="Q35" s="48"/>
    </row>
    <row r="36" spans="1:17" ht="30" customHeight="1" x14ac:dyDescent="0.25">
      <c r="A36" s="137" t="s">
        <v>45</v>
      </c>
      <c r="B36" s="138"/>
      <c r="C36" s="139"/>
      <c r="D36" s="139" t="s">
        <v>46</v>
      </c>
      <c r="E36" s="139"/>
      <c r="F36" s="139"/>
      <c r="G36" s="139"/>
      <c r="H36" s="139"/>
      <c r="I36" s="139"/>
      <c r="J36" s="139"/>
      <c r="K36" s="139" t="s">
        <v>47</v>
      </c>
      <c r="L36" s="139"/>
      <c r="M36" s="139"/>
      <c r="N36" s="139"/>
      <c r="O36" s="139"/>
      <c r="P36" s="139"/>
      <c r="Q36" s="140"/>
    </row>
    <row r="37" spans="1:17" x14ac:dyDescent="0.25">
      <c r="A37" s="107"/>
      <c r="B37" s="141"/>
      <c r="C37" s="108"/>
      <c r="D37" s="110"/>
      <c r="E37" s="110"/>
      <c r="F37" s="110"/>
      <c r="G37" s="110"/>
      <c r="H37" s="110"/>
      <c r="I37" s="110"/>
      <c r="J37" s="110"/>
      <c r="K37" s="110"/>
      <c r="L37" s="110"/>
      <c r="M37" s="110"/>
      <c r="N37" s="110"/>
      <c r="O37" s="110"/>
      <c r="P37" s="110"/>
      <c r="Q37" s="111"/>
    </row>
    <row r="38" spans="1:17" x14ac:dyDescent="0.25">
      <c r="A38" s="94" t="s">
        <v>48</v>
      </c>
      <c r="B38" s="95"/>
      <c r="C38" s="96"/>
      <c r="D38" s="96"/>
      <c r="E38" s="96" t="s">
        <v>49</v>
      </c>
      <c r="F38" s="96"/>
      <c r="G38" s="96" t="s">
        <v>50</v>
      </c>
      <c r="H38" s="96"/>
      <c r="I38" s="20" t="s">
        <v>51</v>
      </c>
      <c r="J38" s="20" t="s">
        <v>52</v>
      </c>
      <c r="K38" s="96" t="s">
        <v>53</v>
      </c>
      <c r="L38" s="96"/>
      <c r="M38" s="96"/>
      <c r="N38" s="96" t="s">
        <v>54</v>
      </c>
      <c r="O38" s="96"/>
      <c r="P38" s="96" t="s">
        <v>55</v>
      </c>
      <c r="Q38" s="97"/>
    </row>
    <row r="39" spans="1:17" ht="15.75" thickBot="1" x14ac:dyDescent="0.3">
      <c r="A39" s="142"/>
      <c r="B39" s="123"/>
      <c r="C39" s="123"/>
      <c r="D39" s="123"/>
      <c r="E39" s="123"/>
      <c r="F39" s="123"/>
      <c r="G39" s="123"/>
      <c r="H39" s="123"/>
      <c r="I39" s="22"/>
      <c r="J39" s="22"/>
      <c r="K39" s="22"/>
      <c r="L39" s="22"/>
      <c r="M39" s="22"/>
      <c r="N39" s="123"/>
      <c r="O39" s="123"/>
      <c r="P39" s="143"/>
      <c r="Q39" s="144"/>
    </row>
    <row r="40" spans="1:17" x14ac:dyDescent="0.25">
      <c r="A40" s="135" t="s">
        <v>56</v>
      </c>
      <c r="B40" s="136"/>
      <c r="C40" s="136"/>
      <c r="D40" s="136"/>
      <c r="E40" s="136"/>
      <c r="F40" s="136"/>
      <c r="G40" s="136"/>
      <c r="H40" s="39"/>
      <c r="I40" s="39"/>
      <c r="J40" s="39"/>
      <c r="K40" s="39"/>
      <c r="L40" s="39"/>
      <c r="M40" s="39"/>
      <c r="N40" s="39"/>
      <c r="O40" s="39"/>
      <c r="P40" s="39"/>
      <c r="Q40" s="50"/>
    </row>
    <row r="41" spans="1:17" ht="35.25" customHeight="1" x14ac:dyDescent="0.25">
      <c r="A41" s="137" t="s">
        <v>45</v>
      </c>
      <c r="B41" s="138"/>
      <c r="C41" s="139"/>
      <c r="D41" s="139" t="s">
        <v>46</v>
      </c>
      <c r="E41" s="139"/>
      <c r="F41" s="139"/>
      <c r="G41" s="139"/>
      <c r="H41" s="139"/>
      <c r="I41" s="139"/>
      <c r="J41" s="139"/>
      <c r="K41" s="139" t="s">
        <v>47</v>
      </c>
      <c r="L41" s="139"/>
      <c r="M41" s="139"/>
      <c r="N41" s="139"/>
      <c r="O41" s="139"/>
      <c r="P41" s="139"/>
      <c r="Q41" s="140"/>
    </row>
    <row r="42" spans="1:17" x14ac:dyDescent="0.25">
      <c r="A42" s="107"/>
      <c r="B42" s="141"/>
      <c r="C42" s="108"/>
      <c r="D42" s="110"/>
      <c r="E42" s="110"/>
      <c r="F42" s="110"/>
      <c r="G42" s="110"/>
      <c r="H42" s="110"/>
      <c r="I42" s="110"/>
      <c r="J42" s="110"/>
      <c r="K42" s="110"/>
      <c r="L42" s="110"/>
      <c r="M42" s="110"/>
      <c r="N42" s="110"/>
      <c r="O42" s="110"/>
      <c r="P42" s="110"/>
      <c r="Q42" s="111"/>
    </row>
    <row r="43" spans="1:17" x14ac:dyDescent="0.25">
      <c r="A43" s="94" t="s">
        <v>48</v>
      </c>
      <c r="B43" s="95"/>
      <c r="C43" s="96"/>
      <c r="D43" s="96"/>
      <c r="E43" s="96" t="s">
        <v>49</v>
      </c>
      <c r="F43" s="96"/>
      <c r="G43" s="96" t="s">
        <v>50</v>
      </c>
      <c r="H43" s="96"/>
      <c r="I43" s="20" t="s">
        <v>51</v>
      </c>
      <c r="J43" s="20" t="s">
        <v>52</v>
      </c>
      <c r="K43" s="96" t="s">
        <v>53</v>
      </c>
      <c r="L43" s="96"/>
      <c r="M43" s="96"/>
      <c r="N43" s="96" t="s">
        <v>54</v>
      </c>
      <c r="O43" s="96"/>
      <c r="P43" s="96" t="s">
        <v>55</v>
      </c>
      <c r="Q43" s="97"/>
    </row>
    <row r="44" spans="1:17" ht="15.75" thickBot="1" x14ac:dyDescent="0.3">
      <c r="A44" s="142"/>
      <c r="B44" s="145"/>
      <c r="C44" s="123"/>
      <c r="D44" s="123"/>
      <c r="E44" s="123"/>
      <c r="F44" s="123"/>
      <c r="G44" s="123"/>
      <c r="H44" s="123"/>
      <c r="I44" s="22"/>
      <c r="J44" s="22"/>
      <c r="K44" s="22"/>
      <c r="L44" s="22"/>
      <c r="M44" s="22"/>
      <c r="N44" s="123"/>
      <c r="O44" s="123"/>
      <c r="P44" s="143"/>
      <c r="Q44" s="144"/>
    </row>
    <row r="45" spans="1:17" ht="15.75" thickBot="1" x14ac:dyDescent="0.3">
      <c r="A45" s="1"/>
      <c r="B45" s="1"/>
      <c r="C45" s="1"/>
      <c r="D45" s="1"/>
      <c r="E45" s="1"/>
      <c r="F45" s="1"/>
      <c r="G45" s="1"/>
      <c r="H45" s="1"/>
      <c r="I45" s="1"/>
      <c r="J45" s="1"/>
      <c r="K45" s="1"/>
      <c r="L45" s="1"/>
      <c r="M45" s="1"/>
      <c r="N45" s="1"/>
      <c r="O45" s="1"/>
      <c r="P45" s="1"/>
      <c r="Q45" s="1"/>
    </row>
    <row r="46" spans="1:17" ht="18.75" thickBot="1" x14ac:dyDescent="0.3">
      <c r="A46" s="146" t="s">
        <v>57</v>
      </c>
      <c r="B46" s="147"/>
      <c r="C46" s="147"/>
      <c r="D46" s="147"/>
      <c r="E46" s="147"/>
      <c r="F46" s="147"/>
      <c r="G46" s="147"/>
      <c r="H46" s="147"/>
      <c r="I46" s="147"/>
      <c r="J46" s="147"/>
      <c r="K46" s="147"/>
      <c r="L46" s="147"/>
      <c r="M46" s="147"/>
      <c r="N46" s="147"/>
      <c r="O46" s="147"/>
      <c r="P46" s="147"/>
      <c r="Q46" s="148"/>
    </row>
    <row r="47" spans="1:17" ht="16.5" x14ac:dyDescent="0.25">
      <c r="A47" s="149" t="s">
        <v>58</v>
      </c>
      <c r="B47" s="150"/>
      <c r="C47" s="150"/>
      <c r="D47" s="150"/>
      <c r="E47" s="151"/>
      <c r="F47" s="152" t="s">
        <v>59</v>
      </c>
      <c r="G47" s="153"/>
      <c r="H47" s="153"/>
      <c r="I47" s="153"/>
      <c r="J47" s="153"/>
      <c r="K47" s="154"/>
      <c r="L47" s="155" t="s">
        <v>60</v>
      </c>
      <c r="M47" s="156"/>
      <c r="N47" s="156"/>
      <c r="O47" s="156"/>
      <c r="P47" s="156"/>
      <c r="Q47" s="157"/>
    </row>
    <row r="48" spans="1:17" ht="16.5" x14ac:dyDescent="0.25">
      <c r="A48" s="158" t="s">
        <v>61</v>
      </c>
      <c r="B48" s="159"/>
      <c r="C48" s="159"/>
      <c r="D48" s="26" t="s">
        <v>62</v>
      </c>
      <c r="E48" s="30" t="s">
        <v>63</v>
      </c>
      <c r="F48" s="160" t="str">
        <f>CONCATENATE(N98," año(s)")</f>
        <v>0 año(s)</v>
      </c>
      <c r="G48" s="161"/>
      <c r="H48" s="162" t="str">
        <f>CONCATENATE(O98," mes(es)")</f>
        <v>0 mes(es)</v>
      </c>
      <c r="I48" s="161"/>
      <c r="J48" s="162" t="str">
        <f>CONCATENATE(P98," día(s)")</f>
        <v>0 día(s)</v>
      </c>
      <c r="K48" s="163"/>
      <c r="L48" s="164" t="str">
        <f>CONCATENATE(N122," año(s)")</f>
        <v>0 año(s)</v>
      </c>
      <c r="M48" s="165"/>
      <c r="N48" s="165" t="str">
        <f>CONCATENATE(O122," mes(es)")</f>
        <v>0 mes(es)</v>
      </c>
      <c r="O48" s="165"/>
      <c r="P48" s="165" t="str">
        <f>CONCATENATE(P122," día(s)")</f>
        <v>0 día(s)</v>
      </c>
      <c r="Q48" s="166"/>
    </row>
    <row r="49" spans="1:17" ht="16.5" x14ac:dyDescent="0.25">
      <c r="A49" s="158" t="s">
        <v>64</v>
      </c>
      <c r="B49" s="159"/>
      <c r="C49" s="159"/>
      <c r="D49" s="27">
        <f>COUNTIF(F55:H64,"CURSO")</f>
        <v>0</v>
      </c>
      <c r="E49" s="31">
        <f ca="1">SUMIF(F55:H64,"CURSO",O55:P64)</f>
        <v>0</v>
      </c>
      <c r="F49" s="168" t="s">
        <v>65</v>
      </c>
      <c r="G49" s="169"/>
      <c r="H49" s="170"/>
      <c r="I49" s="168" t="s">
        <v>66</v>
      </c>
      <c r="J49" s="169"/>
      <c r="K49" s="170"/>
      <c r="L49" s="171" t="s">
        <v>67</v>
      </c>
      <c r="M49" s="171"/>
      <c r="N49" s="171"/>
      <c r="O49" s="171"/>
      <c r="P49" s="171"/>
      <c r="Q49" s="172"/>
    </row>
    <row r="50" spans="1:17" ht="17.25" thickBot="1" x14ac:dyDescent="0.3">
      <c r="A50" s="173" t="s">
        <v>68</v>
      </c>
      <c r="B50" s="174"/>
      <c r="C50" s="174"/>
      <c r="D50" s="28">
        <f>COUNTIF(F55:H64,"ESPECIALIZACIÓN")</f>
        <v>0</v>
      </c>
      <c r="E50" s="32">
        <f ca="1">SUMIF(F55:H64,"ESPECIALIZACIÓN",O55:P64)</f>
        <v>0</v>
      </c>
      <c r="F50" s="175" t="str">
        <f>IF(D25&lt;&gt;"","SI CUENTA","NO CUENTA")</f>
        <v>NO CUENTA</v>
      </c>
      <c r="G50" s="176"/>
      <c r="H50" s="176"/>
      <c r="I50" s="177" t="str">
        <f>IF(G25&lt;&gt;"","SI CUENTA","NO CUENTA")</f>
        <v>NO CUENTA</v>
      </c>
      <c r="J50" s="176"/>
      <c r="K50" s="178"/>
      <c r="L50" s="179" t="str">
        <f>CONCATENATE([1]DATOS!F24," año(s)")</f>
        <v>0 año(s)</v>
      </c>
      <c r="M50" s="180"/>
      <c r="N50" s="181" t="str">
        <f>CONCATENATE([1]DATOS!G24," mes(es)")</f>
        <v>0 mes(es)</v>
      </c>
      <c r="O50" s="180"/>
      <c r="P50" s="181" t="str">
        <f>CONCATENATE([1]DATOS!H24," día(s)")</f>
        <v>0 día(s)</v>
      </c>
      <c r="Q50" s="182"/>
    </row>
    <row r="51" spans="1:17" x14ac:dyDescent="0.25">
      <c r="A51" s="1"/>
      <c r="B51" s="1"/>
      <c r="C51" s="1"/>
      <c r="D51" s="1"/>
      <c r="E51" s="1"/>
      <c r="F51" s="1"/>
      <c r="G51" s="1"/>
      <c r="H51" s="1"/>
      <c r="I51" s="1"/>
      <c r="J51" s="1"/>
      <c r="K51" s="1"/>
      <c r="L51" s="1"/>
      <c r="M51" s="1"/>
      <c r="N51" s="1"/>
      <c r="O51" s="1"/>
      <c r="P51" s="1"/>
      <c r="Q51" s="1"/>
    </row>
    <row r="52" spans="1:17" ht="98.25" customHeight="1" thickBot="1" x14ac:dyDescent="0.3">
      <c r="A52" s="78" t="s">
        <v>133</v>
      </c>
      <c r="B52" s="78"/>
      <c r="C52" s="78"/>
      <c r="D52" s="78"/>
      <c r="E52" s="78"/>
      <c r="F52" s="78"/>
      <c r="G52" s="78"/>
      <c r="H52" s="78"/>
      <c r="I52" s="78"/>
      <c r="J52" s="78"/>
      <c r="K52" s="78"/>
      <c r="L52" s="78"/>
      <c r="M52" s="78"/>
      <c r="N52" s="78"/>
      <c r="O52" s="78"/>
      <c r="P52" s="78"/>
      <c r="Q52" s="78"/>
    </row>
    <row r="53" spans="1:17" ht="16.5" thickBot="1" x14ac:dyDescent="0.3">
      <c r="A53" s="86" t="s">
        <v>69</v>
      </c>
      <c r="B53" s="87"/>
      <c r="C53" s="87"/>
      <c r="D53" s="87"/>
      <c r="E53" s="87"/>
      <c r="F53" s="87"/>
      <c r="G53" s="87"/>
      <c r="H53" s="87"/>
      <c r="I53" s="87"/>
      <c r="J53" s="87"/>
      <c r="K53" s="87"/>
      <c r="L53" s="87"/>
      <c r="M53" s="87"/>
      <c r="N53" s="87"/>
      <c r="O53" s="88"/>
      <c r="P53" s="1"/>
      <c r="Q53" s="1"/>
    </row>
    <row r="54" spans="1:17" ht="25.5" x14ac:dyDescent="0.25">
      <c r="A54" s="2" t="s">
        <v>70</v>
      </c>
      <c r="B54" s="167" t="s">
        <v>71</v>
      </c>
      <c r="C54" s="167"/>
      <c r="D54" s="167"/>
      <c r="E54" s="167"/>
      <c r="F54" s="167" t="s">
        <v>72</v>
      </c>
      <c r="G54" s="167"/>
      <c r="H54" s="167"/>
      <c r="I54" s="167" t="s">
        <v>73</v>
      </c>
      <c r="J54" s="167"/>
      <c r="K54" s="167"/>
      <c r="L54" s="167"/>
      <c r="M54" s="167" t="s">
        <v>74</v>
      </c>
      <c r="N54" s="167"/>
      <c r="O54" s="167" t="s">
        <v>75</v>
      </c>
      <c r="P54" s="167"/>
      <c r="Q54" s="51" t="s">
        <v>76</v>
      </c>
    </row>
    <row r="55" spans="1:17" ht="27" customHeight="1" x14ac:dyDescent="0.25">
      <c r="A55" s="5">
        <v>1</v>
      </c>
      <c r="B55" s="183"/>
      <c r="C55" s="183"/>
      <c r="D55" s="183"/>
      <c r="E55" s="183"/>
      <c r="F55" s="184" t="str">
        <f>IF(O55="","SE SELECCIONARA AUTOMÁTICAMENTE",IF(O55&lt;12,"NO SE CONSIDERA", IF(O55&lt;90,"CURSO","ESPECIALIZACIÓN")))</f>
        <v>SE SELECCIONARA AUTOMÁTICAMENTE</v>
      </c>
      <c r="G55" s="184"/>
      <c r="H55" s="184"/>
      <c r="I55" s="185"/>
      <c r="J55" s="185"/>
      <c r="K55" s="185"/>
      <c r="L55" s="185"/>
      <c r="M55" s="186"/>
      <c r="N55" s="186"/>
      <c r="O55" s="187"/>
      <c r="P55" s="187"/>
      <c r="Q55" s="52"/>
    </row>
    <row r="56" spans="1:17" ht="30.75" customHeight="1" x14ac:dyDescent="0.25">
      <c r="A56" s="3">
        <v>2</v>
      </c>
      <c r="B56" s="188"/>
      <c r="C56" s="188"/>
      <c r="D56" s="188"/>
      <c r="E56" s="188"/>
      <c r="F56" s="189" t="str">
        <f t="shared" ref="F56:F63" si="0">IF(O56="","SE SELECCIONARA AUTOMÁTICAMENTE",IF(O56&lt;12,"NO SE CONSIDERA", IF(O56&lt;90,"CURSO","ESPECIALIZACIÓN")))</f>
        <v>SE SELECCIONARA AUTOMÁTICAMENTE</v>
      </c>
      <c r="G56" s="189"/>
      <c r="H56" s="189"/>
      <c r="I56" s="190"/>
      <c r="J56" s="190"/>
      <c r="K56" s="190"/>
      <c r="L56" s="190"/>
      <c r="M56" s="191"/>
      <c r="N56" s="191"/>
      <c r="O56" s="192"/>
      <c r="P56" s="192"/>
      <c r="Q56" s="53"/>
    </row>
    <row r="57" spans="1:17" ht="23.25" customHeight="1" x14ac:dyDescent="0.25">
      <c r="A57" s="5">
        <v>3</v>
      </c>
      <c r="B57" s="183"/>
      <c r="C57" s="183"/>
      <c r="D57" s="183"/>
      <c r="E57" s="183"/>
      <c r="F57" s="184" t="str">
        <f t="shared" si="0"/>
        <v>SE SELECCIONARA AUTOMÁTICAMENTE</v>
      </c>
      <c r="G57" s="184"/>
      <c r="H57" s="184"/>
      <c r="I57" s="185"/>
      <c r="J57" s="185"/>
      <c r="K57" s="185"/>
      <c r="L57" s="185"/>
      <c r="M57" s="186"/>
      <c r="N57" s="186"/>
      <c r="O57" s="187"/>
      <c r="P57" s="187"/>
      <c r="Q57" s="52"/>
    </row>
    <row r="58" spans="1:17" ht="25.5" customHeight="1" x14ac:dyDescent="0.25">
      <c r="A58" s="3">
        <v>4</v>
      </c>
      <c r="B58" s="188"/>
      <c r="C58" s="188"/>
      <c r="D58" s="188"/>
      <c r="E58" s="188"/>
      <c r="F58" s="189" t="str">
        <f t="shared" si="0"/>
        <v>SE SELECCIONARA AUTOMÁTICAMENTE</v>
      </c>
      <c r="G58" s="189"/>
      <c r="H58" s="189"/>
      <c r="I58" s="190"/>
      <c r="J58" s="190"/>
      <c r="K58" s="190"/>
      <c r="L58" s="190"/>
      <c r="M58" s="191"/>
      <c r="N58" s="191"/>
      <c r="O58" s="192"/>
      <c r="P58" s="192"/>
      <c r="Q58" s="53"/>
    </row>
    <row r="59" spans="1:17" ht="28.5" customHeight="1" x14ac:dyDescent="0.25">
      <c r="A59" s="5">
        <v>5</v>
      </c>
      <c r="B59" s="183"/>
      <c r="C59" s="183"/>
      <c r="D59" s="183"/>
      <c r="E59" s="183"/>
      <c r="F59" s="184" t="str">
        <f t="shared" si="0"/>
        <v>SE SELECCIONARA AUTOMÁTICAMENTE</v>
      </c>
      <c r="G59" s="184"/>
      <c r="H59" s="184"/>
      <c r="I59" s="185"/>
      <c r="J59" s="185"/>
      <c r="K59" s="185"/>
      <c r="L59" s="185"/>
      <c r="M59" s="186"/>
      <c r="N59" s="186"/>
      <c r="O59" s="187"/>
      <c r="P59" s="187"/>
      <c r="Q59" s="52"/>
    </row>
    <row r="60" spans="1:17" ht="26.25" customHeight="1" x14ac:dyDescent="0.25">
      <c r="A60" s="3">
        <v>6</v>
      </c>
      <c r="B60" s="188"/>
      <c r="C60" s="188"/>
      <c r="D60" s="188"/>
      <c r="E60" s="188"/>
      <c r="F60" s="189" t="str">
        <f t="shared" si="0"/>
        <v>SE SELECCIONARA AUTOMÁTICAMENTE</v>
      </c>
      <c r="G60" s="189"/>
      <c r="H60" s="189"/>
      <c r="I60" s="190"/>
      <c r="J60" s="190"/>
      <c r="K60" s="190"/>
      <c r="L60" s="190"/>
      <c r="M60" s="191"/>
      <c r="N60" s="191"/>
      <c r="O60" s="192"/>
      <c r="P60" s="192"/>
      <c r="Q60" s="53"/>
    </row>
    <row r="61" spans="1:17" ht="34.5" customHeight="1" x14ac:dyDescent="0.25">
      <c r="A61" s="5">
        <v>7</v>
      </c>
      <c r="B61" s="183"/>
      <c r="C61" s="183"/>
      <c r="D61" s="183"/>
      <c r="E61" s="183"/>
      <c r="F61" s="184" t="str">
        <f t="shared" si="0"/>
        <v>SE SELECCIONARA AUTOMÁTICAMENTE</v>
      </c>
      <c r="G61" s="184"/>
      <c r="H61" s="184"/>
      <c r="I61" s="185"/>
      <c r="J61" s="185"/>
      <c r="K61" s="185"/>
      <c r="L61" s="185"/>
      <c r="M61" s="186"/>
      <c r="N61" s="186"/>
      <c r="O61" s="187"/>
      <c r="P61" s="187"/>
      <c r="Q61" s="52"/>
    </row>
    <row r="62" spans="1:17" ht="28.5" customHeight="1" x14ac:dyDescent="0.25">
      <c r="A62" s="3">
        <v>8</v>
      </c>
      <c r="B62" s="188"/>
      <c r="C62" s="188"/>
      <c r="D62" s="188"/>
      <c r="E62" s="188"/>
      <c r="F62" s="189" t="str">
        <f t="shared" si="0"/>
        <v>SE SELECCIONARA AUTOMÁTICAMENTE</v>
      </c>
      <c r="G62" s="189"/>
      <c r="H62" s="189"/>
      <c r="I62" s="190"/>
      <c r="J62" s="190"/>
      <c r="K62" s="190"/>
      <c r="L62" s="190"/>
      <c r="M62" s="191"/>
      <c r="N62" s="191"/>
      <c r="O62" s="192"/>
      <c r="P62" s="192"/>
      <c r="Q62" s="53"/>
    </row>
    <row r="63" spans="1:17" ht="25.5" customHeight="1" x14ac:dyDescent="0.25">
      <c r="A63" s="5">
        <v>9</v>
      </c>
      <c r="B63" s="183"/>
      <c r="C63" s="183"/>
      <c r="D63" s="183"/>
      <c r="E63" s="183"/>
      <c r="F63" s="184" t="str">
        <f t="shared" si="0"/>
        <v>SE SELECCIONARA AUTOMÁTICAMENTE</v>
      </c>
      <c r="G63" s="184"/>
      <c r="H63" s="184"/>
      <c r="I63" s="185"/>
      <c r="J63" s="185"/>
      <c r="K63" s="185"/>
      <c r="L63" s="185"/>
      <c r="M63" s="186"/>
      <c r="N63" s="186"/>
      <c r="O63" s="187"/>
      <c r="P63" s="187"/>
      <c r="Q63" s="52"/>
    </row>
    <row r="64" spans="1:17" ht="31.5" customHeight="1" thickBot="1" x14ac:dyDescent="0.3">
      <c r="A64" s="6">
        <v>10</v>
      </c>
      <c r="B64" s="205"/>
      <c r="C64" s="205"/>
      <c r="D64" s="205"/>
      <c r="E64" s="205"/>
      <c r="F64" s="206" t="str">
        <f>IF(O64="","SE SELECCIONARA AUTOMÁTICAMENTE",IF(O64&lt;12,"NO SE CONSIDERA", IF(O64&lt;90,"CURSO","ESPECIALIZACIÓN")))</f>
        <v>SE SELECCIONARA AUTOMÁTICAMENTE</v>
      </c>
      <c r="G64" s="206"/>
      <c r="H64" s="206"/>
      <c r="I64" s="207"/>
      <c r="J64" s="207"/>
      <c r="K64" s="207"/>
      <c r="L64" s="207"/>
      <c r="M64" s="208"/>
      <c r="N64" s="208"/>
      <c r="O64" s="209"/>
      <c r="P64" s="209"/>
      <c r="Q64" s="49"/>
    </row>
    <row r="65" spans="1:17" ht="15.75" thickBot="1" x14ac:dyDescent="0.3">
      <c r="A65" s="7"/>
      <c r="B65" s="23"/>
      <c r="C65" s="23"/>
      <c r="D65" s="23"/>
      <c r="E65" s="23"/>
      <c r="F65" s="23"/>
      <c r="G65" s="23"/>
      <c r="H65" s="23"/>
      <c r="I65" s="23"/>
      <c r="J65" s="23"/>
      <c r="K65" s="193" t="s">
        <v>77</v>
      </c>
      <c r="L65" s="194"/>
      <c r="M65" s="194"/>
      <c r="N65" s="194"/>
      <c r="O65" s="194">
        <f>SUM(O55:P64)</f>
        <v>0</v>
      </c>
      <c r="P65" s="195"/>
      <c r="Q65" s="4"/>
    </row>
    <row r="66" spans="1:17" x14ac:dyDescent="0.25">
      <c r="A66" s="1"/>
      <c r="B66" s="1"/>
      <c r="C66" s="1"/>
      <c r="D66" s="1"/>
      <c r="E66" s="1"/>
      <c r="F66" s="1"/>
      <c r="G66" s="1"/>
      <c r="H66" s="1"/>
      <c r="I66" s="1"/>
      <c r="J66" s="1"/>
      <c r="K66" s="1"/>
      <c r="L66" s="1"/>
      <c r="M66" s="1"/>
      <c r="N66" s="1"/>
      <c r="O66" s="1"/>
      <c r="P66" s="1"/>
      <c r="Q66" s="1"/>
    </row>
    <row r="67" spans="1:17" ht="39" customHeight="1" thickBot="1" x14ac:dyDescent="0.3">
      <c r="A67" s="196" t="s">
        <v>78</v>
      </c>
      <c r="B67" s="196"/>
      <c r="C67" s="196"/>
      <c r="D67" s="196"/>
      <c r="E67" s="196"/>
      <c r="F67" s="196"/>
      <c r="G67" s="196"/>
      <c r="H67" s="196"/>
      <c r="I67" s="196"/>
      <c r="J67" s="196"/>
      <c r="K67" s="196"/>
      <c r="L67" s="196"/>
      <c r="M67" s="196"/>
      <c r="N67" s="196"/>
      <c r="O67" s="196"/>
      <c r="P67" s="196"/>
      <c r="Q67" s="196"/>
    </row>
    <row r="68" spans="1:17" ht="16.5" thickBot="1" x14ac:dyDescent="0.3">
      <c r="A68" s="197" t="s">
        <v>79</v>
      </c>
      <c r="B68" s="198"/>
      <c r="C68" s="198"/>
      <c r="D68" s="198"/>
      <c r="E68" s="198"/>
      <c r="F68" s="198"/>
      <c r="G68" s="198"/>
      <c r="H68" s="198"/>
      <c r="I68" s="199"/>
      <c r="J68" s="1"/>
      <c r="K68" s="1"/>
      <c r="L68" s="1"/>
      <c r="M68" s="1"/>
      <c r="N68" s="1"/>
      <c r="O68" s="1"/>
      <c r="P68" s="1"/>
      <c r="Q68" s="1"/>
    </row>
    <row r="69" spans="1:17" x14ac:dyDescent="0.25">
      <c r="A69" s="8" t="s">
        <v>70</v>
      </c>
      <c r="B69" s="200" t="s">
        <v>80</v>
      </c>
      <c r="C69" s="201"/>
      <c r="D69" s="201"/>
      <c r="E69" s="201"/>
      <c r="F69" s="202"/>
      <c r="G69" s="203" t="s">
        <v>81</v>
      </c>
      <c r="H69" s="203"/>
      <c r="I69" s="203"/>
      <c r="J69" s="203"/>
      <c r="K69" s="203"/>
      <c r="L69" s="203"/>
      <c r="M69" s="203" t="s">
        <v>82</v>
      </c>
      <c r="N69" s="203"/>
      <c r="O69" s="203"/>
      <c r="P69" s="203" t="s">
        <v>55</v>
      </c>
      <c r="Q69" s="204"/>
    </row>
    <row r="70" spans="1:17" x14ac:dyDescent="0.25">
      <c r="A70" s="3">
        <v>1</v>
      </c>
      <c r="B70" s="212"/>
      <c r="C70" s="213"/>
      <c r="D70" s="213"/>
      <c r="E70" s="213"/>
      <c r="F70" s="214"/>
      <c r="G70" s="117"/>
      <c r="H70" s="117"/>
      <c r="I70" s="117"/>
      <c r="J70" s="117"/>
      <c r="K70" s="117"/>
      <c r="L70" s="117"/>
      <c r="M70" s="116"/>
      <c r="N70" s="116"/>
      <c r="O70" s="116"/>
      <c r="P70" s="215"/>
      <c r="Q70" s="216"/>
    </row>
    <row r="71" spans="1:17" x14ac:dyDescent="0.25">
      <c r="A71" s="5">
        <v>2</v>
      </c>
      <c r="B71" s="217"/>
      <c r="C71" s="218"/>
      <c r="D71" s="218"/>
      <c r="E71" s="218"/>
      <c r="F71" s="219"/>
      <c r="G71" s="110"/>
      <c r="H71" s="110"/>
      <c r="I71" s="110"/>
      <c r="J71" s="110"/>
      <c r="K71" s="110"/>
      <c r="L71" s="110"/>
      <c r="M71" s="108"/>
      <c r="N71" s="108"/>
      <c r="O71" s="108"/>
      <c r="P71" s="109"/>
      <c r="Q71" s="220"/>
    </row>
    <row r="72" spans="1:17" ht="15.75" thickBot="1" x14ac:dyDescent="0.3">
      <c r="A72" s="6">
        <v>3</v>
      </c>
      <c r="B72" s="210"/>
      <c r="C72" s="211"/>
      <c r="D72" s="211"/>
      <c r="E72" s="211"/>
      <c r="F72" s="126"/>
      <c r="G72" s="122"/>
      <c r="H72" s="122"/>
      <c r="I72" s="122"/>
      <c r="J72" s="122"/>
      <c r="K72" s="122"/>
      <c r="L72" s="122"/>
      <c r="M72" s="123"/>
      <c r="N72" s="123"/>
      <c r="O72" s="123"/>
      <c r="P72" s="143"/>
      <c r="Q72" s="144"/>
    </row>
    <row r="73" spans="1:17" x14ac:dyDescent="0.25">
      <c r="A73" s="1"/>
      <c r="B73" s="1"/>
      <c r="C73" s="1"/>
      <c r="D73" s="1"/>
      <c r="E73" s="1"/>
      <c r="F73" s="1"/>
      <c r="G73" s="1"/>
      <c r="H73" s="1"/>
      <c r="I73" s="1"/>
      <c r="J73" s="1"/>
      <c r="K73" s="1"/>
      <c r="L73" s="1"/>
      <c r="M73" s="1"/>
      <c r="N73" s="1"/>
      <c r="O73" s="1"/>
      <c r="P73" s="1"/>
      <c r="Q73" s="1"/>
    </row>
    <row r="74" spans="1:17" ht="33.75" customHeight="1" thickBot="1" x14ac:dyDescent="0.3">
      <c r="A74" s="78" t="s">
        <v>83</v>
      </c>
      <c r="B74" s="78"/>
      <c r="C74" s="78"/>
      <c r="D74" s="78"/>
      <c r="E74" s="78"/>
      <c r="F74" s="78"/>
      <c r="G74" s="78"/>
      <c r="H74" s="78"/>
      <c r="I74" s="78"/>
      <c r="J74" s="78"/>
      <c r="K74" s="78"/>
      <c r="L74" s="78"/>
      <c r="M74" s="78"/>
      <c r="N74" s="78"/>
      <c r="O74" s="78"/>
      <c r="P74" s="78"/>
      <c r="Q74" s="78"/>
    </row>
    <row r="75" spans="1:17" ht="16.5" thickBot="1" x14ac:dyDescent="0.3">
      <c r="A75" s="79" t="s">
        <v>84</v>
      </c>
      <c r="B75" s="80"/>
      <c r="C75" s="80"/>
      <c r="D75" s="80"/>
      <c r="E75" s="80"/>
      <c r="F75" s="80"/>
      <c r="G75" s="80"/>
      <c r="H75" s="81"/>
      <c r="I75" s="1"/>
      <c r="J75" s="1"/>
      <c r="K75" s="1"/>
      <c r="L75" s="1"/>
      <c r="M75" s="1"/>
      <c r="N75" s="1"/>
      <c r="O75" s="1"/>
      <c r="P75" s="1"/>
      <c r="Q75" s="1"/>
    </row>
    <row r="76" spans="1:17" x14ac:dyDescent="0.25">
      <c r="A76" s="2" t="s">
        <v>70</v>
      </c>
      <c r="B76" s="222" t="s">
        <v>85</v>
      </c>
      <c r="C76" s="223"/>
      <c r="D76" s="223"/>
      <c r="E76" s="223"/>
      <c r="F76" s="83"/>
      <c r="G76" s="84" t="s">
        <v>81</v>
      </c>
      <c r="H76" s="84"/>
      <c r="I76" s="84"/>
      <c r="J76" s="84"/>
      <c r="K76" s="84"/>
      <c r="L76" s="84"/>
      <c r="M76" s="84" t="s">
        <v>82</v>
      </c>
      <c r="N76" s="84"/>
      <c r="O76" s="84"/>
      <c r="P76" s="84" t="s">
        <v>55</v>
      </c>
      <c r="Q76" s="85"/>
    </row>
    <row r="77" spans="1:17" x14ac:dyDescent="0.25">
      <c r="A77" s="5">
        <v>1</v>
      </c>
      <c r="B77" s="217"/>
      <c r="C77" s="218"/>
      <c r="D77" s="218"/>
      <c r="E77" s="218"/>
      <c r="F77" s="219"/>
      <c r="G77" s="110"/>
      <c r="H77" s="110"/>
      <c r="I77" s="110"/>
      <c r="J77" s="110"/>
      <c r="K77" s="110"/>
      <c r="L77" s="110"/>
      <c r="M77" s="108"/>
      <c r="N77" s="108"/>
      <c r="O77" s="108"/>
      <c r="P77" s="109"/>
      <c r="Q77" s="220"/>
    </row>
    <row r="78" spans="1:17" ht="15.75" thickBot="1" x14ac:dyDescent="0.3">
      <c r="A78" s="6">
        <v>2</v>
      </c>
      <c r="B78" s="210"/>
      <c r="C78" s="211"/>
      <c r="D78" s="211"/>
      <c r="E78" s="211"/>
      <c r="F78" s="126"/>
      <c r="G78" s="122"/>
      <c r="H78" s="122"/>
      <c r="I78" s="122"/>
      <c r="J78" s="122"/>
      <c r="K78" s="122"/>
      <c r="L78" s="122"/>
      <c r="M78" s="123"/>
      <c r="N78" s="123"/>
      <c r="O78" s="123"/>
      <c r="P78" s="143"/>
      <c r="Q78" s="144"/>
    </row>
    <row r="79" spans="1:17" ht="15.75" thickBot="1" x14ac:dyDescent="0.3">
      <c r="A79" s="1"/>
      <c r="B79" s="1"/>
      <c r="C79" s="1"/>
      <c r="D79" s="1"/>
      <c r="E79" s="1"/>
      <c r="F79" s="1"/>
      <c r="G79" s="1"/>
      <c r="H79" s="1"/>
      <c r="I79" s="1"/>
      <c r="J79" s="1"/>
      <c r="K79" s="1"/>
      <c r="L79" s="1"/>
      <c r="M79" s="1"/>
      <c r="N79" s="1"/>
      <c r="O79" s="1"/>
      <c r="P79" s="1"/>
      <c r="Q79" s="1"/>
    </row>
    <row r="80" spans="1:17" ht="16.5" thickBot="1" x14ac:dyDescent="0.3">
      <c r="A80" s="79" t="s">
        <v>86</v>
      </c>
      <c r="B80" s="80"/>
      <c r="C80" s="80"/>
      <c r="D80" s="80"/>
      <c r="E80" s="80"/>
      <c r="F80" s="80"/>
      <c r="G80" s="80"/>
      <c r="H80" s="80"/>
      <c r="I80" s="81"/>
      <c r="J80" s="1"/>
      <c r="K80" s="1"/>
      <c r="L80" s="1"/>
      <c r="M80" s="1"/>
      <c r="N80" s="1"/>
      <c r="O80" s="1"/>
      <c r="P80" s="1"/>
      <c r="Q80" s="1"/>
    </row>
    <row r="81" spans="1:17" x14ac:dyDescent="0.25">
      <c r="A81" s="8" t="s">
        <v>70</v>
      </c>
      <c r="B81" s="200" t="s">
        <v>87</v>
      </c>
      <c r="C81" s="201"/>
      <c r="D81" s="201"/>
      <c r="E81" s="201"/>
      <c r="F81" s="201"/>
      <c r="G81" s="201"/>
      <c r="H81" s="201"/>
      <c r="I81" s="201"/>
      <c r="J81" s="201"/>
      <c r="K81" s="201"/>
      <c r="L81" s="201"/>
      <c r="M81" s="201"/>
      <c r="N81" s="201"/>
      <c r="O81" s="202"/>
      <c r="P81" s="200" t="s">
        <v>88</v>
      </c>
      <c r="Q81" s="221"/>
    </row>
    <row r="82" spans="1:17" x14ac:dyDescent="0.25">
      <c r="A82" s="3">
        <v>1</v>
      </c>
      <c r="B82" s="212"/>
      <c r="C82" s="213"/>
      <c r="D82" s="213"/>
      <c r="E82" s="213"/>
      <c r="F82" s="213"/>
      <c r="G82" s="213"/>
      <c r="H82" s="213"/>
      <c r="I82" s="213"/>
      <c r="J82" s="213"/>
      <c r="K82" s="213"/>
      <c r="L82" s="213"/>
      <c r="M82" s="213"/>
      <c r="N82" s="213"/>
      <c r="O82" s="214"/>
      <c r="P82" s="215"/>
      <c r="Q82" s="216"/>
    </row>
    <row r="83" spans="1:17" ht="15.75" thickBot="1" x14ac:dyDescent="0.3">
      <c r="A83" s="9">
        <v>2</v>
      </c>
      <c r="B83" s="227"/>
      <c r="C83" s="228"/>
      <c r="D83" s="228"/>
      <c r="E83" s="228"/>
      <c r="F83" s="228"/>
      <c r="G83" s="228"/>
      <c r="H83" s="228"/>
      <c r="I83" s="228"/>
      <c r="J83" s="228"/>
      <c r="K83" s="228"/>
      <c r="L83" s="228"/>
      <c r="M83" s="228"/>
      <c r="N83" s="228"/>
      <c r="O83" s="229"/>
      <c r="P83" s="230"/>
      <c r="Q83" s="231"/>
    </row>
    <row r="84" spans="1:17" x14ac:dyDescent="0.25">
      <c r="A84" s="1"/>
      <c r="B84" s="1"/>
      <c r="C84" s="1"/>
      <c r="D84" s="1"/>
      <c r="E84" s="1"/>
      <c r="F84" s="1"/>
      <c r="G84" s="1"/>
      <c r="H84" s="1"/>
      <c r="I84" s="1"/>
      <c r="J84" s="1"/>
      <c r="K84" s="1"/>
      <c r="L84" s="1"/>
      <c r="M84" s="1"/>
      <c r="N84" s="1"/>
      <c r="O84" s="1"/>
      <c r="P84" s="1"/>
      <c r="Q84" s="1"/>
    </row>
    <row r="85" spans="1:17" ht="48.75" customHeight="1" thickBot="1" x14ac:dyDescent="0.3">
      <c r="A85" s="78" t="s">
        <v>89</v>
      </c>
      <c r="B85" s="78"/>
      <c r="C85" s="78"/>
      <c r="D85" s="78"/>
      <c r="E85" s="78"/>
      <c r="F85" s="78"/>
      <c r="G85" s="78"/>
      <c r="H85" s="78"/>
      <c r="I85" s="78"/>
      <c r="J85" s="78"/>
      <c r="K85" s="78"/>
      <c r="L85" s="78"/>
      <c r="M85" s="78"/>
      <c r="N85" s="78"/>
      <c r="O85" s="78"/>
      <c r="P85" s="78"/>
      <c r="Q85" s="78"/>
    </row>
    <row r="86" spans="1:17" ht="16.5" thickBot="1" x14ac:dyDescent="0.3">
      <c r="A86" s="79" t="s">
        <v>90</v>
      </c>
      <c r="B86" s="80"/>
      <c r="C86" s="80"/>
      <c r="D86" s="80"/>
      <c r="E86" s="80"/>
      <c r="F86" s="80"/>
      <c r="G86" s="81"/>
      <c r="H86" s="1"/>
      <c r="I86" s="1"/>
      <c r="J86" s="1"/>
      <c r="K86" s="1"/>
      <c r="L86" s="1"/>
      <c r="M86" s="1"/>
      <c r="N86" s="1"/>
      <c r="O86" s="1"/>
      <c r="P86" s="1"/>
      <c r="Q86" s="1"/>
    </row>
    <row r="87" spans="1:17" ht="25.5" x14ac:dyDescent="0.25">
      <c r="A87" s="10" t="s">
        <v>70</v>
      </c>
      <c r="B87" s="224" t="s">
        <v>91</v>
      </c>
      <c r="C87" s="224"/>
      <c r="D87" s="225"/>
      <c r="E87" s="222" t="s">
        <v>92</v>
      </c>
      <c r="F87" s="223"/>
      <c r="G87" s="83"/>
      <c r="H87" s="222" t="s">
        <v>93</v>
      </c>
      <c r="I87" s="83"/>
      <c r="J87" s="226" t="s">
        <v>94</v>
      </c>
      <c r="K87" s="83"/>
      <c r="L87" s="226" t="s">
        <v>95</v>
      </c>
      <c r="M87" s="83"/>
      <c r="N87" s="226" t="s">
        <v>96</v>
      </c>
      <c r="O87" s="224"/>
      <c r="P87" s="225"/>
      <c r="Q87" s="51" t="s">
        <v>55</v>
      </c>
    </row>
    <row r="88" spans="1:17" x14ac:dyDescent="0.25">
      <c r="A88" s="5">
        <v>1</v>
      </c>
      <c r="B88" s="232"/>
      <c r="C88" s="233"/>
      <c r="D88" s="234"/>
      <c r="E88" s="232"/>
      <c r="F88" s="233"/>
      <c r="G88" s="234"/>
      <c r="H88" s="235"/>
      <c r="I88" s="141"/>
      <c r="J88" s="236"/>
      <c r="K88" s="237"/>
      <c r="L88" s="236"/>
      <c r="M88" s="237"/>
      <c r="N88" s="29">
        <f>DATEDIF(J88,L88,"y")</f>
        <v>0</v>
      </c>
      <c r="O88" s="29">
        <f t="shared" ref="O88:O97" si="1">DATEDIF(J88,L88,"ym")</f>
        <v>0</v>
      </c>
      <c r="P88" s="29">
        <f t="shared" ref="P88:P97" si="2">DATEDIF(J88,L88,"md")</f>
        <v>0</v>
      </c>
      <c r="Q88" s="52"/>
    </row>
    <row r="89" spans="1:17" x14ac:dyDescent="0.25">
      <c r="A89" s="3">
        <v>2</v>
      </c>
      <c r="B89" s="238"/>
      <c r="C89" s="239"/>
      <c r="D89" s="240"/>
      <c r="E89" s="238"/>
      <c r="F89" s="239"/>
      <c r="G89" s="240"/>
      <c r="H89" s="241"/>
      <c r="I89" s="242"/>
      <c r="J89" s="243"/>
      <c r="K89" s="244"/>
      <c r="L89" s="243"/>
      <c r="M89" s="244"/>
      <c r="N89" s="41">
        <f t="shared" ref="N89:N97" si="3">DATEDIF(J89,L89,"y")</f>
        <v>0</v>
      </c>
      <c r="O89" s="41">
        <f t="shared" si="1"/>
        <v>0</v>
      </c>
      <c r="P89" s="41">
        <f t="shared" si="2"/>
        <v>0</v>
      </c>
      <c r="Q89" s="53"/>
    </row>
    <row r="90" spans="1:17" x14ac:dyDescent="0.25">
      <c r="A90" s="5">
        <v>3</v>
      </c>
      <c r="B90" s="233"/>
      <c r="C90" s="233"/>
      <c r="D90" s="234"/>
      <c r="E90" s="232"/>
      <c r="F90" s="233"/>
      <c r="G90" s="234"/>
      <c r="H90" s="235"/>
      <c r="I90" s="141"/>
      <c r="J90" s="236"/>
      <c r="K90" s="237"/>
      <c r="L90" s="236"/>
      <c r="M90" s="237"/>
      <c r="N90" s="29">
        <f t="shared" si="3"/>
        <v>0</v>
      </c>
      <c r="O90" s="29">
        <f t="shared" si="1"/>
        <v>0</v>
      </c>
      <c r="P90" s="29">
        <f t="shared" si="2"/>
        <v>0</v>
      </c>
      <c r="Q90" s="52"/>
    </row>
    <row r="91" spans="1:17" x14ac:dyDescent="0.25">
      <c r="A91" s="3">
        <v>4</v>
      </c>
      <c r="B91" s="239"/>
      <c r="C91" s="239"/>
      <c r="D91" s="240"/>
      <c r="E91" s="238"/>
      <c r="F91" s="239"/>
      <c r="G91" s="240"/>
      <c r="H91" s="241"/>
      <c r="I91" s="242"/>
      <c r="J91" s="243"/>
      <c r="K91" s="244"/>
      <c r="L91" s="243"/>
      <c r="M91" s="244"/>
      <c r="N91" s="41">
        <f t="shared" si="3"/>
        <v>0</v>
      </c>
      <c r="O91" s="41">
        <f t="shared" si="1"/>
        <v>0</v>
      </c>
      <c r="P91" s="41">
        <f t="shared" si="2"/>
        <v>0</v>
      </c>
      <c r="Q91" s="53"/>
    </row>
    <row r="92" spans="1:17" x14ac:dyDescent="0.25">
      <c r="A92" s="5">
        <v>5</v>
      </c>
      <c r="B92" s="233"/>
      <c r="C92" s="233"/>
      <c r="D92" s="234"/>
      <c r="E92" s="232"/>
      <c r="F92" s="233"/>
      <c r="G92" s="234"/>
      <c r="H92" s="235"/>
      <c r="I92" s="141"/>
      <c r="J92" s="236"/>
      <c r="K92" s="237"/>
      <c r="L92" s="236"/>
      <c r="M92" s="237"/>
      <c r="N92" s="29">
        <f t="shared" si="3"/>
        <v>0</v>
      </c>
      <c r="O92" s="29">
        <f t="shared" si="1"/>
        <v>0</v>
      </c>
      <c r="P92" s="29">
        <f t="shared" si="2"/>
        <v>0</v>
      </c>
      <c r="Q92" s="52"/>
    </row>
    <row r="93" spans="1:17" x14ac:dyDescent="0.25">
      <c r="A93" s="3">
        <v>6</v>
      </c>
      <c r="B93" s="238"/>
      <c r="C93" s="239"/>
      <c r="D93" s="240"/>
      <c r="E93" s="238"/>
      <c r="F93" s="239"/>
      <c r="G93" s="240"/>
      <c r="H93" s="241"/>
      <c r="I93" s="242"/>
      <c r="J93" s="243"/>
      <c r="K93" s="244"/>
      <c r="L93" s="243"/>
      <c r="M93" s="244"/>
      <c r="N93" s="41">
        <f t="shared" si="3"/>
        <v>0</v>
      </c>
      <c r="O93" s="41">
        <f t="shared" si="1"/>
        <v>0</v>
      </c>
      <c r="P93" s="41">
        <f t="shared" si="2"/>
        <v>0</v>
      </c>
      <c r="Q93" s="53"/>
    </row>
    <row r="94" spans="1:17" x14ac:dyDescent="0.25">
      <c r="A94" s="5">
        <v>7</v>
      </c>
      <c r="B94" s="233"/>
      <c r="C94" s="233"/>
      <c r="D94" s="234"/>
      <c r="E94" s="232"/>
      <c r="F94" s="233"/>
      <c r="G94" s="234"/>
      <c r="H94" s="235"/>
      <c r="I94" s="141"/>
      <c r="J94" s="236"/>
      <c r="K94" s="237"/>
      <c r="L94" s="236"/>
      <c r="M94" s="237"/>
      <c r="N94" s="29">
        <f t="shared" si="3"/>
        <v>0</v>
      </c>
      <c r="O94" s="29">
        <f t="shared" si="1"/>
        <v>0</v>
      </c>
      <c r="P94" s="29">
        <f t="shared" si="2"/>
        <v>0</v>
      </c>
      <c r="Q94" s="52"/>
    </row>
    <row r="95" spans="1:17" x14ac:dyDescent="0.25">
      <c r="A95" s="3">
        <v>8</v>
      </c>
      <c r="B95" s="239"/>
      <c r="C95" s="239"/>
      <c r="D95" s="240"/>
      <c r="E95" s="238"/>
      <c r="F95" s="239"/>
      <c r="G95" s="240"/>
      <c r="H95" s="241"/>
      <c r="I95" s="242"/>
      <c r="J95" s="243"/>
      <c r="K95" s="244"/>
      <c r="L95" s="243"/>
      <c r="M95" s="244"/>
      <c r="N95" s="41">
        <f t="shared" si="3"/>
        <v>0</v>
      </c>
      <c r="O95" s="41">
        <f t="shared" si="1"/>
        <v>0</v>
      </c>
      <c r="P95" s="41">
        <f t="shared" si="2"/>
        <v>0</v>
      </c>
      <c r="Q95" s="53"/>
    </row>
    <row r="96" spans="1:17" x14ac:dyDescent="0.25">
      <c r="A96" s="5">
        <v>9</v>
      </c>
      <c r="B96" s="233"/>
      <c r="C96" s="233"/>
      <c r="D96" s="234"/>
      <c r="E96" s="232"/>
      <c r="F96" s="233"/>
      <c r="G96" s="234"/>
      <c r="H96" s="235"/>
      <c r="I96" s="141"/>
      <c r="J96" s="236"/>
      <c r="K96" s="237"/>
      <c r="L96" s="236"/>
      <c r="M96" s="237"/>
      <c r="N96" s="29">
        <f t="shared" si="3"/>
        <v>0</v>
      </c>
      <c r="O96" s="29">
        <f t="shared" si="1"/>
        <v>0</v>
      </c>
      <c r="P96" s="29">
        <f t="shared" si="2"/>
        <v>0</v>
      </c>
      <c r="Q96" s="52"/>
    </row>
    <row r="97" spans="1:17" ht="15.75" thickBot="1" x14ac:dyDescent="0.3">
      <c r="A97" s="6">
        <v>10</v>
      </c>
      <c r="B97" s="245"/>
      <c r="C97" s="246"/>
      <c r="D97" s="247"/>
      <c r="E97" s="245"/>
      <c r="F97" s="246"/>
      <c r="G97" s="247"/>
      <c r="H97" s="248"/>
      <c r="I97" s="145"/>
      <c r="J97" s="249"/>
      <c r="K97" s="250"/>
      <c r="L97" s="249"/>
      <c r="M97" s="250"/>
      <c r="N97" s="42">
        <f t="shared" si="3"/>
        <v>0</v>
      </c>
      <c r="O97" s="42">
        <f t="shared" si="1"/>
        <v>0</v>
      </c>
      <c r="P97" s="42">
        <f t="shared" si="2"/>
        <v>0</v>
      </c>
      <c r="Q97" s="49"/>
    </row>
    <row r="98" spans="1:17" ht="15.75" thickBot="1" x14ac:dyDescent="0.3">
      <c r="A98" s="7"/>
      <c r="B98" s="23"/>
      <c r="C98" s="23"/>
      <c r="D98" s="23"/>
      <c r="E98" s="23"/>
      <c r="F98" s="23"/>
      <c r="G98" s="23"/>
      <c r="H98" s="4"/>
      <c r="I98" s="4"/>
      <c r="J98" s="251" t="s">
        <v>97</v>
      </c>
      <c r="K98" s="252"/>
      <c r="L98" s="252"/>
      <c r="M98" s="252"/>
      <c r="N98" s="43">
        <f>SUM(N88:N97)+INT((SUM(O88:O97)+((SUM(P88:P97)-P98)/12)-O98)/12)</f>
        <v>0</v>
      </c>
      <c r="O98" s="43">
        <f>IF(SUM(O88:O97) +((SUM(P88:P97)-P98)/INT(365/12))&gt;11,((SUM(O88:O97) +((SUM(P88:P97)-P98)/INT(365/12)))-(INT((SUM(O88:O97) +((SUM(P88:P97)-P98)/INT(365/12)))/12))*12),SUM(O88:O97) +((SUM(P88:P97)-P98)/INT(365/12)))</f>
        <v>0</v>
      </c>
      <c r="P98" s="44">
        <f>IF(SUM(P88:P97)&gt;INT(365/12),SUM(P88:P97)-(INT(SUM(P88:P97)/INT(365/12))) *(INT(365/12)),SUM(P88:P97))</f>
        <v>0</v>
      </c>
      <c r="Q98" s="1"/>
    </row>
    <row r="99" spans="1:17" x14ac:dyDescent="0.25">
      <c r="A99" s="1"/>
      <c r="B99" s="1"/>
      <c r="C99" s="1"/>
      <c r="D99" s="1"/>
      <c r="E99" s="1"/>
      <c r="F99" s="1"/>
      <c r="G99" s="1"/>
      <c r="H99" s="1"/>
      <c r="I99" s="1"/>
      <c r="J99" s="1"/>
      <c r="K99" s="1"/>
      <c r="L99" s="1"/>
      <c r="M99" s="1"/>
      <c r="N99" s="1"/>
      <c r="O99" s="1"/>
      <c r="P99" s="1"/>
      <c r="Q99" s="1"/>
    </row>
    <row r="100" spans="1:17" ht="34.5" customHeight="1" thickBot="1" x14ac:dyDescent="0.3">
      <c r="A100" s="78" t="s">
        <v>98</v>
      </c>
      <c r="B100" s="78"/>
      <c r="C100" s="78"/>
      <c r="D100" s="78"/>
      <c r="E100" s="78"/>
      <c r="F100" s="78"/>
      <c r="G100" s="78"/>
      <c r="H100" s="78"/>
      <c r="I100" s="78"/>
      <c r="J100" s="78"/>
      <c r="K100" s="78"/>
      <c r="L100" s="78"/>
      <c r="M100" s="78"/>
      <c r="N100" s="78"/>
      <c r="O100" s="78"/>
      <c r="P100" s="78"/>
      <c r="Q100" s="78"/>
    </row>
    <row r="101" spans="1:17" ht="16.5" thickBot="1" x14ac:dyDescent="0.3">
      <c r="A101" s="79" t="s">
        <v>99</v>
      </c>
      <c r="B101" s="80"/>
      <c r="C101" s="80"/>
      <c r="D101" s="80"/>
      <c r="E101" s="80"/>
      <c r="F101" s="80"/>
      <c r="G101" s="81"/>
      <c r="H101" s="1"/>
      <c r="I101" s="1"/>
      <c r="J101" s="1"/>
      <c r="K101" s="1"/>
      <c r="L101" s="1"/>
      <c r="M101" s="1"/>
      <c r="N101" s="1"/>
      <c r="O101" s="1"/>
      <c r="P101" s="1"/>
      <c r="Q101" s="1"/>
    </row>
    <row r="102" spans="1:17" ht="25.5" x14ac:dyDescent="0.25">
      <c r="A102" s="11" t="s">
        <v>70</v>
      </c>
      <c r="B102" s="253" t="s">
        <v>91</v>
      </c>
      <c r="C102" s="254"/>
      <c r="D102" s="255"/>
      <c r="E102" s="203" t="s">
        <v>100</v>
      </c>
      <c r="F102" s="203"/>
      <c r="G102" s="203"/>
      <c r="H102" s="203" t="s">
        <v>101</v>
      </c>
      <c r="I102" s="203"/>
      <c r="J102" s="256" t="s">
        <v>94</v>
      </c>
      <c r="K102" s="203"/>
      <c r="L102" s="256" t="s">
        <v>95</v>
      </c>
      <c r="M102" s="203"/>
      <c r="N102" s="256" t="s">
        <v>102</v>
      </c>
      <c r="O102" s="256"/>
      <c r="P102" s="256"/>
      <c r="Q102" s="54" t="s">
        <v>76</v>
      </c>
    </row>
    <row r="103" spans="1:17" x14ac:dyDescent="0.25">
      <c r="A103" s="12">
        <v>1</v>
      </c>
      <c r="B103" s="257"/>
      <c r="C103" s="258"/>
      <c r="D103" s="259"/>
      <c r="E103" s="117"/>
      <c r="F103" s="117"/>
      <c r="G103" s="117"/>
      <c r="H103" s="241"/>
      <c r="I103" s="242"/>
      <c r="J103" s="191"/>
      <c r="K103" s="191"/>
      <c r="L103" s="191"/>
      <c r="M103" s="191"/>
      <c r="N103" s="41">
        <f>DATEDIF(J103,L103,"y")</f>
        <v>0</v>
      </c>
      <c r="O103" s="41">
        <f>DATEDIF(J103,L103,"ym")</f>
        <v>0</v>
      </c>
      <c r="P103" s="41">
        <f>DATEDIF(J103,L103,"md")</f>
        <v>0</v>
      </c>
      <c r="Q103" s="53"/>
    </row>
    <row r="104" spans="1:17" x14ac:dyDescent="0.25">
      <c r="A104" s="112" t="s">
        <v>103</v>
      </c>
      <c r="B104" s="90"/>
      <c r="C104" s="113"/>
      <c r="D104" s="260"/>
      <c r="E104" s="260"/>
      <c r="F104" s="113" t="s">
        <v>104</v>
      </c>
      <c r="G104" s="113"/>
      <c r="H104" s="113"/>
      <c r="I104" s="113"/>
      <c r="J104" s="19"/>
      <c r="K104" s="113" t="s">
        <v>105</v>
      </c>
      <c r="L104" s="113"/>
      <c r="M104" s="113"/>
      <c r="N104" s="108"/>
      <c r="O104" s="108"/>
      <c r="P104" s="108"/>
      <c r="Q104" s="125"/>
    </row>
    <row r="105" spans="1:17" ht="24" customHeight="1" thickBot="1" x14ac:dyDescent="0.3">
      <c r="A105" s="261" t="s">
        <v>106</v>
      </c>
      <c r="B105" s="262"/>
      <c r="C105" s="263"/>
      <c r="D105" s="264"/>
      <c r="E105" s="264"/>
      <c r="F105" s="264"/>
      <c r="G105" s="264"/>
      <c r="H105" s="264"/>
      <c r="I105" s="264"/>
      <c r="J105" s="264"/>
      <c r="K105" s="264"/>
      <c r="L105" s="264"/>
      <c r="M105" s="264"/>
      <c r="N105" s="264"/>
      <c r="O105" s="264"/>
      <c r="P105" s="264"/>
      <c r="Q105" s="265"/>
    </row>
    <row r="106" spans="1:17" ht="25.5" x14ac:dyDescent="0.25">
      <c r="A106" s="11" t="s">
        <v>70</v>
      </c>
      <c r="B106" s="253" t="s">
        <v>91</v>
      </c>
      <c r="C106" s="254"/>
      <c r="D106" s="255"/>
      <c r="E106" s="203" t="s">
        <v>100</v>
      </c>
      <c r="F106" s="203"/>
      <c r="G106" s="203"/>
      <c r="H106" s="203" t="s">
        <v>101</v>
      </c>
      <c r="I106" s="203"/>
      <c r="J106" s="256" t="s">
        <v>94</v>
      </c>
      <c r="K106" s="203"/>
      <c r="L106" s="256" t="s">
        <v>95</v>
      </c>
      <c r="M106" s="203"/>
      <c r="N106" s="256" t="s">
        <v>102</v>
      </c>
      <c r="O106" s="256"/>
      <c r="P106" s="256"/>
      <c r="Q106" s="54" t="s">
        <v>76</v>
      </c>
    </row>
    <row r="107" spans="1:17" x14ac:dyDescent="0.25">
      <c r="A107" s="12">
        <v>2</v>
      </c>
      <c r="B107" s="257"/>
      <c r="C107" s="258"/>
      <c r="D107" s="259"/>
      <c r="E107" s="117"/>
      <c r="F107" s="117"/>
      <c r="G107" s="117"/>
      <c r="H107" s="241"/>
      <c r="I107" s="242"/>
      <c r="J107" s="191"/>
      <c r="K107" s="191"/>
      <c r="L107" s="191"/>
      <c r="M107" s="191"/>
      <c r="N107" s="41">
        <f>DATEDIF(J107,L107,"y")</f>
        <v>0</v>
      </c>
      <c r="O107" s="41">
        <f>DATEDIF(J107,L107,"ym")</f>
        <v>0</v>
      </c>
      <c r="P107" s="41">
        <f>DATEDIF(J107,L107,"md")</f>
        <v>0</v>
      </c>
      <c r="Q107" s="53"/>
    </row>
    <row r="108" spans="1:17" x14ac:dyDescent="0.25">
      <c r="A108" s="112" t="s">
        <v>103</v>
      </c>
      <c r="B108" s="90"/>
      <c r="C108" s="113"/>
      <c r="D108" s="260"/>
      <c r="E108" s="260"/>
      <c r="F108" s="113" t="s">
        <v>104</v>
      </c>
      <c r="G108" s="113"/>
      <c r="H108" s="113"/>
      <c r="I108" s="113"/>
      <c r="J108" s="19"/>
      <c r="K108" s="113" t="s">
        <v>105</v>
      </c>
      <c r="L108" s="113"/>
      <c r="M108" s="113"/>
      <c r="N108" s="108"/>
      <c r="O108" s="108"/>
      <c r="P108" s="108"/>
      <c r="Q108" s="125"/>
    </row>
    <row r="109" spans="1:17" ht="26.25" customHeight="1" thickBot="1" x14ac:dyDescent="0.3">
      <c r="A109" s="261" t="s">
        <v>106</v>
      </c>
      <c r="B109" s="262"/>
      <c r="C109" s="263"/>
      <c r="D109" s="264"/>
      <c r="E109" s="264"/>
      <c r="F109" s="264"/>
      <c r="G109" s="264"/>
      <c r="H109" s="264"/>
      <c r="I109" s="264"/>
      <c r="J109" s="264"/>
      <c r="K109" s="264"/>
      <c r="L109" s="264"/>
      <c r="M109" s="264"/>
      <c r="N109" s="264"/>
      <c r="O109" s="264"/>
      <c r="P109" s="264"/>
      <c r="Q109" s="265"/>
    </row>
    <row r="110" spans="1:17" ht="25.5" x14ac:dyDescent="0.25">
      <c r="A110" s="11" t="s">
        <v>70</v>
      </c>
      <c r="B110" s="253" t="s">
        <v>91</v>
      </c>
      <c r="C110" s="254"/>
      <c r="D110" s="255"/>
      <c r="E110" s="203" t="s">
        <v>100</v>
      </c>
      <c r="F110" s="203"/>
      <c r="G110" s="203"/>
      <c r="H110" s="203" t="s">
        <v>101</v>
      </c>
      <c r="I110" s="203"/>
      <c r="J110" s="256" t="s">
        <v>94</v>
      </c>
      <c r="K110" s="203"/>
      <c r="L110" s="256" t="s">
        <v>95</v>
      </c>
      <c r="M110" s="203"/>
      <c r="N110" s="256" t="s">
        <v>102</v>
      </c>
      <c r="O110" s="256"/>
      <c r="P110" s="256"/>
      <c r="Q110" s="54" t="s">
        <v>76</v>
      </c>
    </row>
    <row r="111" spans="1:17" x14ac:dyDescent="0.25">
      <c r="A111" s="12">
        <v>3</v>
      </c>
      <c r="B111" s="257"/>
      <c r="C111" s="258"/>
      <c r="D111" s="259"/>
      <c r="E111" s="117"/>
      <c r="F111" s="117"/>
      <c r="G111" s="117"/>
      <c r="H111" s="241"/>
      <c r="I111" s="242"/>
      <c r="J111" s="191"/>
      <c r="K111" s="191"/>
      <c r="L111" s="191"/>
      <c r="M111" s="191"/>
      <c r="N111" s="41">
        <f>DATEDIF(J111,L111,"y")</f>
        <v>0</v>
      </c>
      <c r="O111" s="41">
        <f>DATEDIF(J111,L111,"ym")</f>
        <v>0</v>
      </c>
      <c r="P111" s="41">
        <f>DATEDIF(J111,L111,"md")</f>
        <v>0</v>
      </c>
      <c r="Q111" s="53"/>
    </row>
    <row r="112" spans="1:17" x14ac:dyDescent="0.25">
      <c r="A112" s="112" t="s">
        <v>103</v>
      </c>
      <c r="B112" s="90"/>
      <c r="C112" s="113"/>
      <c r="D112" s="260"/>
      <c r="E112" s="260"/>
      <c r="F112" s="113" t="s">
        <v>104</v>
      </c>
      <c r="G112" s="113"/>
      <c r="H112" s="113"/>
      <c r="I112" s="113"/>
      <c r="J112" s="19"/>
      <c r="K112" s="113" t="s">
        <v>105</v>
      </c>
      <c r="L112" s="113"/>
      <c r="M112" s="113"/>
      <c r="N112" s="108"/>
      <c r="O112" s="108"/>
      <c r="P112" s="108"/>
      <c r="Q112" s="125"/>
    </row>
    <row r="113" spans="1:17" ht="26.25" customHeight="1" thickBot="1" x14ac:dyDescent="0.3">
      <c r="A113" s="261" t="s">
        <v>106</v>
      </c>
      <c r="B113" s="262"/>
      <c r="C113" s="263"/>
      <c r="D113" s="264"/>
      <c r="E113" s="264"/>
      <c r="F113" s="264"/>
      <c r="G113" s="264"/>
      <c r="H113" s="264"/>
      <c r="I113" s="264"/>
      <c r="J113" s="264"/>
      <c r="K113" s="264"/>
      <c r="L113" s="264"/>
      <c r="M113" s="264"/>
      <c r="N113" s="264"/>
      <c r="O113" s="264"/>
      <c r="P113" s="264"/>
      <c r="Q113" s="265"/>
    </row>
    <row r="114" spans="1:17" ht="26.25" customHeight="1" x14ac:dyDescent="0.25">
      <c r="A114" s="11" t="s">
        <v>70</v>
      </c>
      <c r="B114" s="253" t="s">
        <v>91</v>
      </c>
      <c r="C114" s="254"/>
      <c r="D114" s="255"/>
      <c r="E114" s="203" t="s">
        <v>100</v>
      </c>
      <c r="F114" s="203"/>
      <c r="G114" s="203"/>
      <c r="H114" s="203" t="s">
        <v>101</v>
      </c>
      <c r="I114" s="203"/>
      <c r="J114" s="256" t="s">
        <v>94</v>
      </c>
      <c r="K114" s="203"/>
      <c r="L114" s="256" t="s">
        <v>95</v>
      </c>
      <c r="M114" s="203"/>
      <c r="N114" s="256" t="s">
        <v>102</v>
      </c>
      <c r="O114" s="256"/>
      <c r="P114" s="256"/>
      <c r="Q114" s="54" t="s">
        <v>76</v>
      </c>
    </row>
    <row r="115" spans="1:17" x14ac:dyDescent="0.25">
      <c r="A115" s="12">
        <v>4</v>
      </c>
      <c r="B115" s="257"/>
      <c r="C115" s="258"/>
      <c r="D115" s="259"/>
      <c r="E115" s="117"/>
      <c r="F115" s="117"/>
      <c r="G115" s="117"/>
      <c r="H115" s="241"/>
      <c r="I115" s="242"/>
      <c r="J115" s="191"/>
      <c r="K115" s="191"/>
      <c r="L115" s="191"/>
      <c r="M115" s="191"/>
      <c r="N115" s="41">
        <f>DATEDIF(J115,L115,"y")</f>
        <v>0</v>
      </c>
      <c r="O115" s="41">
        <f>DATEDIF(J115,L115,"ym")</f>
        <v>0</v>
      </c>
      <c r="P115" s="41">
        <f>DATEDIF(J115,L115,"md")</f>
        <v>0</v>
      </c>
      <c r="Q115" s="53"/>
    </row>
    <row r="116" spans="1:17" x14ac:dyDescent="0.25">
      <c r="A116" s="112" t="s">
        <v>103</v>
      </c>
      <c r="B116" s="90"/>
      <c r="C116" s="113"/>
      <c r="D116" s="260"/>
      <c r="E116" s="260"/>
      <c r="F116" s="113" t="s">
        <v>104</v>
      </c>
      <c r="G116" s="113"/>
      <c r="H116" s="113"/>
      <c r="I116" s="113"/>
      <c r="J116" s="19"/>
      <c r="K116" s="113" t="s">
        <v>105</v>
      </c>
      <c r="L116" s="113"/>
      <c r="M116" s="113"/>
      <c r="N116" s="108"/>
      <c r="O116" s="108"/>
      <c r="P116" s="108"/>
      <c r="Q116" s="125"/>
    </row>
    <row r="117" spans="1:17" ht="49.5" customHeight="1" thickBot="1" x14ac:dyDescent="0.3">
      <c r="A117" s="261" t="s">
        <v>106</v>
      </c>
      <c r="B117" s="262"/>
      <c r="C117" s="263"/>
      <c r="D117" s="264"/>
      <c r="E117" s="264"/>
      <c r="F117" s="264"/>
      <c r="G117" s="264"/>
      <c r="H117" s="264"/>
      <c r="I117" s="264"/>
      <c r="J117" s="264"/>
      <c r="K117" s="264"/>
      <c r="L117" s="264"/>
      <c r="M117" s="264"/>
      <c r="N117" s="264"/>
      <c r="O117" s="264"/>
      <c r="P117" s="264"/>
      <c r="Q117" s="265"/>
    </row>
    <row r="118" spans="1:17" ht="25.5" x14ac:dyDescent="0.25">
      <c r="A118" s="11" t="s">
        <v>70</v>
      </c>
      <c r="B118" s="253" t="s">
        <v>91</v>
      </c>
      <c r="C118" s="254"/>
      <c r="D118" s="255"/>
      <c r="E118" s="203" t="s">
        <v>100</v>
      </c>
      <c r="F118" s="203"/>
      <c r="G118" s="203"/>
      <c r="H118" s="203" t="s">
        <v>101</v>
      </c>
      <c r="I118" s="203"/>
      <c r="J118" s="256" t="s">
        <v>94</v>
      </c>
      <c r="K118" s="203"/>
      <c r="L118" s="256" t="s">
        <v>95</v>
      </c>
      <c r="M118" s="203"/>
      <c r="N118" s="256" t="s">
        <v>102</v>
      </c>
      <c r="O118" s="256"/>
      <c r="P118" s="256"/>
      <c r="Q118" s="54" t="s">
        <v>76</v>
      </c>
    </row>
    <row r="119" spans="1:17" x14ac:dyDescent="0.25">
      <c r="A119" s="12">
        <v>5</v>
      </c>
      <c r="B119" s="257"/>
      <c r="C119" s="258"/>
      <c r="D119" s="259"/>
      <c r="E119" s="117"/>
      <c r="F119" s="117"/>
      <c r="G119" s="117"/>
      <c r="H119" s="241"/>
      <c r="I119" s="242"/>
      <c r="J119" s="191"/>
      <c r="K119" s="191"/>
      <c r="L119" s="191"/>
      <c r="M119" s="191"/>
      <c r="N119" s="41">
        <f>DATEDIF(J119,L119,"y")</f>
        <v>0</v>
      </c>
      <c r="O119" s="41">
        <f>DATEDIF(J119,L119,"ym")</f>
        <v>0</v>
      </c>
      <c r="P119" s="41">
        <f>DATEDIF(J119,L119,"md")</f>
        <v>0</v>
      </c>
      <c r="Q119" s="53"/>
    </row>
    <row r="120" spans="1:17" x14ac:dyDescent="0.25">
      <c r="A120" s="112" t="s">
        <v>103</v>
      </c>
      <c r="B120" s="90"/>
      <c r="C120" s="113"/>
      <c r="D120" s="260"/>
      <c r="E120" s="260"/>
      <c r="F120" s="113" t="s">
        <v>104</v>
      </c>
      <c r="G120" s="113"/>
      <c r="H120" s="113"/>
      <c r="I120" s="113"/>
      <c r="J120" s="19"/>
      <c r="K120" s="113" t="s">
        <v>105</v>
      </c>
      <c r="L120" s="113"/>
      <c r="M120" s="113"/>
      <c r="N120" s="108"/>
      <c r="O120" s="108"/>
      <c r="P120" s="108"/>
      <c r="Q120" s="125"/>
    </row>
    <row r="121" spans="1:17" ht="42" customHeight="1" thickBot="1" x14ac:dyDescent="0.3">
      <c r="A121" s="261" t="s">
        <v>106</v>
      </c>
      <c r="B121" s="262"/>
      <c r="C121" s="263"/>
      <c r="D121" s="264"/>
      <c r="E121" s="264"/>
      <c r="F121" s="264"/>
      <c r="G121" s="264"/>
      <c r="H121" s="264"/>
      <c r="I121" s="264"/>
      <c r="J121" s="264"/>
      <c r="K121" s="264"/>
      <c r="L121" s="264"/>
      <c r="M121" s="264"/>
      <c r="N121" s="264"/>
      <c r="O121" s="264"/>
      <c r="P121" s="264"/>
      <c r="Q121" s="265"/>
    </row>
    <row r="122" spans="1:17" ht="15.75" thickBot="1" x14ac:dyDescent="0.3">
      <c r="A122" s="7"/>
      <c r="B122" s="23"/>
      <c r="C122" s="23"/>
      <c r="D122" s="23"/>
      <c r="E122" s="23"/>
      <c r="F122" s="23"/>
      <c r="G122" s="23"/>
      <c r="H122" s="4"/>
      <c r="I122" s="4"/>
      <c r="J122" s="251" t="s">
        <v>97</v>
      </c>
      <c r="K122" s="252"/>
      <c r="L122" s="252"/>
      <c r="M122" s="252"/>
      <c r="N122" s="43">
        <f>SUM(N103,N107,N111,N115,N119)+INT((SUM(O103,O107,O111,O115,O119)+((SUM(P103,P107,P111,P115,P119)-P122)/12)-O122)/12)</f>
        <v>0</v>
      </c>
      <c r="O122" s="43">
        <f>IF(SUM(O103,O107,O111,O115,O119) +((SUM(P103,P107,P111,P115,P119)-P122)/INT(365/12))&gt;11,((SUM(O103,O107,O111,O115,O119) +((SUM(P103,P107,P111,P115,P119)-P122)/INT(365/12)))-(INT((SUM(O103,O107,O111,O115,O119) +((SUM(P103,P107,P111,P115,P119)-P122)/INT(365/12)))/12))*12),SUM(O103,O107,O111,O115,O119) +((SUM(P103,P107,P111,P115,P119)-P122)/INT(365/12)))</f>
        <v>0</v>
      </c>
      <c r="P122" s="44">
        <f>IF(SUM(P103,P107,P111,P115,P119)&gt;INT(365/12),SUM(P103,P107,P111,P115,P119)-(INT(SUM(P103,P107,P111,P115,P119)/INT(365/12))) *(INT(365/12)),SUM(P103,P107,P111,P115,P119))</f>
        <v>0</v>
      </c>
      <c r="Q122" s="1"/>
    </row>
    <row r="123" spans="1:17" ht="15.75" thickBot="1" x14ac:dyDescent="0.3">
      <c r="A123" s="1"/>
      <c r="B123" s="1"/>
      <c r="C123" s="1"/>
      <c r="D123" s="4"/>
      <c r="E123" s="4"/>
      <c r="F123" s="1"/>
      <c r="G123" s="1"/>
      <c r="H123" s="1"/>
      <c r="I123" s="1"/>
      <c r="J123" s="1"/>
      <c r="K123" s="1"/>
      <c r="L123" s="1"/>
      <c r="M123" s="1"/>
      <c r="N123" s="1"/>
      <c r="O123" s="1"/>
      <c r="P123" s="1"/>
      <c r="Q123" s="1"/>
    </row>
    <row r="124" spans="1:17" ht="16.5" thickBot="1" x14ac:dyDescent="0.3">
      <c r="A124" s="79" t="s">
        <v>107</v>
      </c>
      <c r="B124" s="80"/>
      <c r="C124" s="80"/>
      <c r="D124" s="80"/>
      <c r="E124" s="81"/>
      <c r="F124" s="1"/>
      <c r="G124" s="1"/>
      <c r="H124" s="1"/>
      <c r="I124" s="1"/>
      <c r="J124" s="1"/>
      <c r="K124" s="1"/>
      <c r="L124" s="1"/>
      <c r="M124" s="1"/>
      <c r="N124" s="1"/>
      <c r="O124" s="1"/>
      <c r="P124" s="1"/>
      <c r="Q124" s="1"/>
    </row>
    <row r="125" spans="1:17" x14ac:dyDescent="0.25">
      <c r="A125" s="8" t="s">
        <v>70</v>
      </c>
      <c r="B125" s="203" t="s">
        <v>108</v>
      </c>
      <c r="C125" s="203"/>
      <c r="D125" s="203"/>
      <c r="E125" s="203"/>
      <c r="F125" s="203"/>
      <c r="G125" s="256" t="s">
        <v>109</v>
      </c>
      <c r="H125" s="256"/>
      <c r="I125" s="256"/>
      <c r="J125" s="256"/>
      <c r="K125" s="256"/>
      <c r="L125" s="256" t="s">
        <v>110</v>
      </c>
      <c r="M125" s="256"/>
      <c r="N125" s="256"/>
      <c r="O125" s="256" t="s">
        <v>111</v>
      </c>
      <c r="P125" s="256"/>
      <c r="Q125" s="268"/>
    </row>
    <row r="126" spans="1:17" x14ac:dyDescent="0.25">
      <c r="A126" s="3">
        <v>1</v>
      </c>
      <c r="B126" s="266"/>
      <c r="C126" s="266"/>
      <c r="D126" s="266"/>
      <c r="E126" s="266"/>
      <c r="F126" s="266"/>
      <c r="G126" s="266"/>
      <c r="H126" s="266"/>
      <c r="I126" s="266"/>
      <c r="J126" s="266"/>
      <c r="K126" s="266"/>
      <c r="L126" s="116"/>
      <c r="M126" s="116"/>
      <c r="N126" s="116"/>
      <c r="O126" s="116"/>
      <c r="P126" s="116"/>
      <c r="Q126" s="120"/>
    </row>
    <row r="127" spans="1:17" x14ac:dyDescent="0.25">
      <c r="A127" s="5">
        <v>2</v>
      </c>
      <c r="B127" s="267"/>
      <c r="C127" s="267"/>
      <c r="D127" s="267"/>
      <c r="E127" s="267"/>
      <c r="F127" s="267"/>
      <c r="G127" s="267"/>
      <c r="H127" s="267"/>
      <c r="I127" s="267"/>
      <c r="J127" s="267"/>
      <c r="K127" s="267"/>
      <c r="L127" s="108"/>
      <c r="M127" s="108"/>
      <c r="N127" s="108"/>
      <c r="O127" s="108"/>
      <c r="P127" s="108"/>
      <c r="Q127" s="125"/>
    </row>
    <row r="128" spans="1:17" ht="15.75" thickBot="1" x14ac:dyDescent="0.3">
      <c r="A128" s="6">
        <v>3</v>
      </c>
      <c r="B128" s="278"/>
      <c r="C128" s="278"/>
      <c r="D128" s="278"/>
      <c r="E128" s="278"/>
      <c r="F128" s="278"/>
      <c r="G128" s="278"/>
      <c r="H128" s="278"/>
      <c r="I128" s="278"/>
      <c r="J128" s="278"/>
      <c r="K128" s="278"/>
      <c r="L128" s="123"/>
      <c r="M128" s="123"/>
      <c r="N128" s="123"/>
      <c r="O128" s="123"/>
      <c r="P128" s="123"/>
      <c r="Q128" s="127"/>
    </row>
    <row r="129" spans="1:17" ht="15.75" thickBot="1" x14ac:dyDescent="0.3">
      <c r="A129" s="1"/>
      <c r="B129" s="1"/>
      <c r="C129" s="1"/>
      <c r="D129" s="1"/>
      <c r="E129" s="1"/>
      <c r="F129" s="1"/>
      <c r="G129" s="1"/>
      <c r="H129" s="1"/>
      <c r="I129" s="1"/>
      <c r="J129" s="1"/>
      <c r="K129" s="1"/>
      <c r="L129" s="1"/>
      <c r="M129" s="1"/>
      <c r="N129" s="1"/>
      <c r="O129" s="1"/>
      <c r="P129" s="1"/>
      <c r="Q129" s="1"/>
    </row>
    <row r="130" spans="1:17" ht="16.5" thickBot="1" x14ac:dyDescent="0.3">
      <c r="A130" s="86" t="s">
        <v>112</v>
      </c>
      <c r="B130" s="87"/>
      <c r="C130" s="87"/>
      <c r="D130" s="88"/>
      <c r="E130" s="1"/>
      <c r="F130" s="1"/>
      <c r="G130" s="1"/>
      <c r="H130" s="1"/>
      <c r="I130" s="1"/>
      <c r="J130" s="1"/>
      <c r="K130" s="1"/>
      <c r="L130" s="1"/>
      <c r="M130" s="1"/>
      <c r="N130" s="1"/>
      <c r="O130" s="1"/>
      <c r="P130" s="1"/>
      <c r="Q130" s="1"/>
    </row>
    <row r="131" spans="1:17" x14ac:dyDescent="0.25">
      <c r="A131" s="2">
        <v>1</v>
      </c>
      <c r="B131" s="279" t="s">
        <v>113</v>
      </c>
      <c r="C131" s="279"/>
      <c r="D131" s="279"/>
      <c r="E131" s="279"/>
      <c r="F131" s="279"/>
      <c r="G131" s="279"/>
      <c r="H131" s="279"/>
      <c r="I131" s="279"/>
      <c r="J131" s="279"/>
      <c r="K131" s="279"/>
      <c r="L131" s="279"/>
      <c r="M131" s="279"/>
      <c r="N131" s="279"/>
      <c r="O131" s="280" t="s">
        <v>114</v>
      </c>
      <c r="P131" s="280"/>
      <c r="Q131" s="55"/>
    </row>
    <row r="132" spans="1:17" x14ac:dyDescent="0.25">
      <c r="A132" s="13">
        <v>2</v>
      </c>
      <c r="B132" s="269" t="s">
        <v>115</v>
      </c>
      <c r="C132" s="269"/>
      <c r="D132" s="269"/>
      <c r="E132" s="269"/>
      <c r="F132" s="269"/>
      <c r="G132" s="269"/>
      <c r="H132" s="269"/>
      <c r="I132" s="269"/>
      <c r="J132" s="269"/>
      <c r="K132" s="269"/>
      <c r="L132" s="269"/>
      <c r="M132" s="269"/>
      <c r="N132" s="269"/>
      <c r="O132" s="270" t="s">
        <v>114</v>
      </c>
      <c r="P132" s="270"/>
      <c r="Q132" s="45"/>
    </row>
    <row r="133" spans="1:17" x14ac:dyDescent="0.25">
      <c r="A133" s="5">
        <v>3</v>
      </c>
      <c r="B133" s="271" t="s">
        <v>116</v>
      </c>
      <c r="C133" s="271"/>
      <c r="D133" s="271"/>
      <c r="E133" s="271"/>
      <c r="F133" s="271"/>
      <c r="G133" s="271"/>
      <c r="H133" s="271"/>
      <c r="I133" s="271"/>
      <c r="J133" s="271"/>
      <c r="K133" s="271"/>
      <c r="L133" s="271"/>
      <c r="M133" s="271"/>
      <c r="N133" s="271"/>
      <c r="O133" s="272" t="s">
        <v>114</v>
      </c>
      <c r="P133" s="272"/>
      <c r="Q133" s="46"/>
    </row>
    <row r="134" spans="1:17" x14ac:dyDescent="0.25">
      <c r="A134" s="273" t="s">
        <v>117</v>
      </c>
      <c r="B134" s="272"/>
      <c r="C134" s="235"/>
      <c r="D134" s="274"/>
      <c r="E134" s="274"/>
      <c r="F134" s="274"/>
      <c r="G134" s="274"/>
      <c r="H134" s="274"/>
      <c r="I134" s="274"/>
      <c r="J134" s="274"/>
      <c r="K134" s="274"/>
      <c r="L134" s="274"/>
      <c r="M134" s="141"/>
      <c r="N134" s="275" t="s">
        <v>118</v>
      </c>
      <c r="O134" s="276"/>
      <c r="P134" s="235"/>
      <c r="Q134" s="277"/>
    </row>
    <row r="135" spans="1:17" x14ac:dyDescent="0.25">
      <c r="A135" s="13">
        <v>4</v>
      </c>
      <c r="B135" s="269" t="s">
        <v>119</v>
      </c>
      <c r="C135" s="269"/>
      <c r="D135" s="269"/>
      <c r="E135" s="269"/>
      <c r="F135" s="269"/>
      <c r="G135" s="269"/>
      <c r="H135" s="269"/>
      <c r="I135" s="269"/>
      <c r="J135" s="269"/>
      <c r="K135" s="269"/>
      <c r="L135" s="269"/>
      <c r="M135" s="269"/>
      <c r="N135" s="269"/>
      <c r="O135" s="270" t="s">
        <v>114</v>
      </c>
      <c r="P135" s="270"/>
      <c r="Q135" s="45"/>
    </row>
    <row r="136" spans="1:17" x14ac:dyDescent="0.25">
      <c r="A136" s="5">
        <v>5</v>
      </c>
      <c r="B136" s="271" t="s">
        <v>120</v>
      </c>
      <c r="C136" s="271"/>
      <c r="D136" s="271"/>
      <c r="E136" s="271"/>
      <c r="F136" s="271"/>
      <c r="G136" s="271"/>
      <c r="H136" s="271"/>
      <c r="I136" s="271"/>
      <c r="J136" s="271"/>
      <c r="K136" s="271"/>
      <c r="L136" s="271"/>
      <c r="M136" s="271"/>
      <c r="N136" s="271"/>
      <c r="O136" s="272" t="s">
        <v>114</v>
      </c>
      <c r="P136" s="272"/>
      <c r="Q136" s="46"/>
    </row>
    <row r="137" spans="1:17" x14ac:dyDescent="0.25">
      <c r="A137" s="13">
        <v>6</v>
      </c>
      <c r="B137" s="269" t="s">
        <v>121</v>
      </c>
      <c r="C137" s="269"/>
      <c r="D137" s="269"/>
      <c r="E137" s="269"/>
      <c r="F137" s="269"/>
      <c r="G137" s="269"/>
      <c r="H137" s="269"/>
      <c r="I137" s="269"/>
      <c r="J137" s="269"/>
      <c r="K137" s="269"/>
      <c r="L137" s="269"/>
      <c r="M137" s="269"/>
      <c r="N137" s="269"/>
      <c r="O137" s="270" t="s">
        <v>114</v>
      </c>
      <c r="P137" s="270"/>
      <c r="Q137" s="45"/>
    </row>
    <row r="138" spans="1:17" x14ac:dyDescent="0.25">
      <c r="A138" s="5">
        <v>7</v>
      </c>
      <c r="B138" s="271" t="s">
        <v>122</v>
      </c>
      <c r="C138" s="271"/>
      <c r="D138" s="271"/>
      <c r="E138" s="271"/>
      <c r="F138" s="271"/>
      <c r="G138" s="271"/>
      <c r="H138" s="271"/>
      <c r="I138" s="271"/>
      <c r="J138" s="271"/>
      <c r="K138" s="271"/>
      <c r="L138" s="271"/>
      <c r="M138" s="271"/>
      <c r="N138" s="271"/>
      <c r="O138" s="272" t="s">
        <v>114</v>
      </c>
      <c r="P138" s="272"/>
      <c r="Q138" s="46"/>
    </row>
    <row r="139" spans="1:17" x14ac:dyDescent="0.25">
      <c r="A139" s="13">
        <v>8</v>
      </c>
      <c r="B139" s="269" t="s">
        <v>123</v>
      </c>
      <c r="C139" s="269"/>
      <c r="D139" s="269"/>
      <c r="E139" s="269"/>
      <c r="F139" s="269"/>
      <c r="G139" s="269"/>
      <c r="H139" s="269"/>
      <c r="I139" s="269"/>
      <c r="J139" s="269"/>
      <c r="K139" s="269"/>
      <c r="L139" s="269"/>
      <c r="M139" s="269"/>
      <c r="N139" s="269"/>
      <c r="O139" s="270" t="s">
        <v>114</v>
      </c>
      <c r="P139" s="270"/>
      <c r="Q139" s="45"/>
    </row>
    <row r="140" spans="1:17" ht="18.75" customHeight="1" x14ac:dyDescent="0.25">
      <c r="A140" s="5">
        <v>9</v>
      </c>
      <c r="B140" s="271" t="s">
        <v>124</v>
      </c>
      <c r="C140" s="271"/>
      <c r="D140" s="271"/>
      <c r="E140" s="271"/>
      <c r="F140" s="271"/>
      <c r="G140" s="271"/>
      <c r="H140" s="271"/>
      <c r="I140" s="271"/>
      <c r="J140" s="271"/>
      <c r="K140" s="271"/>
      <c r="L140" s="271"/>
      <c r="M140" s="271"/>
      <c r="N140" s="271"/>
      <c r="O140" s="272" t="s">
        <v>114</v>
      </c>
      <c r="P140" s="272"/>
      <c r="Q140" s="46"/>
    </row>
    <row r="141" spans="1:17" ht="27" customHeight="1" x14ac:dyDescent="0.25">
      <c r="A141" s="13">
        <v>10</v>
      </c>
      <c r="B141" s="286" t="s">
        <v>125</v>
      </c>
      <c r="C141" s="286"/>
      <c r="D141" s="286"/>
      <c r="E141" s="286"/>
      <c r="F141" s="286"/>
      <c r="G141" s="286"/>
      <c r="H141" s="286"/>
      <c r="I141" s="286"/>
      <c r="J141" s="286"/>
      <c r="K141" s="286"/>
      <c r="L141" s="286"/>
      <c r="M141" s="286"/>
      <c r="N141" s="286"/>
      <c r="O141" s="270" t="s">
        <v>114</v>
      </c>
      <c r="P141" s="270"/>
      <c r="Q141" s="45"/>
    </row>
    <row r="142" spans="1:17" x14ac:dyDescent="0.25">
      <c r="A142" s="112" t="s">
        <v>126</v>
      </c>
      <c r="B142" s="113"/>
      <c r="C142" s="113"/>
      <c r="D142" s="113"/>
      <c r="E142" s="113"/>
      <c r="F142" s="113"/>
      <c r="G142" s="113" t="s">
        <v>127</v>
      </c>
      <c r="H142" s="113"/>
      <c r="I142" s="113"/>
      <c r="J142" s="113"/>
      <c r="K142" s="113"/>
      <c r="L142" s="113"/>
      <c r="M142" s="113"/>
      <c r="N142" s="113"/>
      <c r="O142" s="113" t="s">
        <v>128</v>
      </c>
      <c r="P142" s="113"/>
      <c r="Q142" s="114"/>
    </row>
    <row r="143" spans="1:17" x14ac:dyDescent="0.25">
      <c r="A143" s="14">
        <v>1</v>
      </c>
      <c r="B143" s="110"/>
      <c r="C143" s="110"/>
      <c r="D143" s="110"/>
      <c r="E143" s="110"/>
      <c r="F143" s="110"/>
      <c r="G143" s="110"/>
      <c r="H143" s="110"/>
      <c r="I143" s="110"/>
      <c r="J143" s="110"/>
      <c r="K143" s="110"/>
      <c r="L143" s="110"/>
      <c r="M143" s="110"/>
      <c r="N143" s="110"/>
      <c r="O143" s="110"/>
      <c r="P143" s="110"/>
      <c r="Q143" s="111"/>
    </row>
    <row r="144" spans="1:17" ht="15.75" thickBot="1" x14ac:dyDescent="0.3">
      <c r="A144" s="15">
        <v>2</v>
      </c>
      <c r="B144" s="122"/>
      <c r="C144" s="122"/>
      <c r="D144" s="122"/>
      <c r="E144" s="122"/>
      <c r="F144" s="122"/>
      <c r="G144" s="122"/>
      <c r="H144" s="122"/>
      <c r="I144" s="122"/>
      <c r="J144" s="122"/>
      <c r="K144" s="122"/>
      <c r="L144" s="122"/>
      <c r="M144" s="122"/>
      <c r="N144" s="122"/>
      <c r="O144" s="122"/>
      <c r="P144" s="122"/>
      <c r="Q144" s="124"/>
    </row>
    <row r="145" spans="1:17" x14ac:dyDescent="0.25">
      <c r="A145" s="1"/>
      <c r="B145" s="1"/>
      <c r="C145" s="1"/>
      <c r="D145" s="1"/>
      <c r="E145" s="1"/>
      <c r="F145" s="1"/>
      <c r="G145" s="1"/>
      <c r="H145" s="1"/>
      <c r="I145" s="1"/>
      <c r="J145" s="1"/>
      <c r="K145" s="1"/>
      <c r="L145" s="1"/>
      <c r="M145" s="1"/>
      <c r="N145" s="1"/>
      <c r="O145" s="1"/>
      <c r="P145" s="1"/>
      <c r="Q145" s="1"/>
    </row>
    <row r="146" spans="1:17" ht="40.5" customHeight="1" x14ac:dyDescent="0.25">
      <c r="A146" s="283" t="s">
        <v>129</v>
      </c>
      <c r="B146" s="283"/>
      <c r="C146" s="283"/>
      <c r="D146" s="283"/>
      <c r="E146" s="283"/>
      <c r="F146" s="283"/>
      <c r="G146" s="283"/>
      <c r="H146" s="283"/>
      <c r="I146" s="283"/>
      <c r="J146" s="283"/>
      <c r="K146" s="283"/>
      <c r="L146" s="283"/>
      <c r="M146" s="283"/>
      <c r="N146" s="283"/>
      <c r="O146" s="283"/>
      <c r="P146" s="283"/>
      <c r="Q146" s="283"/>
    </row>
    <row r="147" spans="1:17" x14ac:dyDescent="0.25">
      <c r="A147" s="16"/>
      <c r="B147" s="16"/>
      <c r="C147" s="16"/>
      <c r="D147" s="16"/>
      <c r="E147" s="16"/>
      <c r="F147" s="16"/>
      <c r="G147" s="16"/>
      <c r="H147" s="16"/>
      <c r="I147" s="16"/>
      <c r="J147" s="16"/>
      <c r="K147" s="16"/>
      <c r="L147" s="16"/>
      <c r="M147" s="16"/>
      <c r="N147" s="16"/>
      <c r="O147" s="16"/>
      <c r="P147" s="16"/>
      <c r="Q147" s="16"/>
    </row>
    <row r="148" spans="1:17" x14ac:dyDescent="0.25">
      <c r="A148" s="17"/>
      <c r="B148" s="17"/>
      <c r="C148" s="17"/>
      <c r="D148" s="17"/>
      <c r="E148" s="17"/>
      <c r="F148" s="17"/>
      <c r="G148" s="17"/>
      <c r="H148" s="17"/>
      <c r="I148" s="17"/>
      <c r="J148" s="17"/>
      <c r="K148" s="17"/>
      <c r="L148" s="17"/>
      <c r="M148" s="284" t="s">
        <v>130</v>
      </c>
      <c r="N148" s="284"/>
      <c r="O148" s="285" t="s">
        <v>172</v>
      </c>
      <c r="P148" s="285"/>
      <c r="Q148" s="285"/>
    </row>
    <row r="149" spans="1:17" x14ac:dyDescent="0.25">
      <c r="A149" s="17"/>
      <c r="B149" s="17"/>
      <c r="C149" s="17"/>
      <c r="D149" s="17"/>
      <c r="E149" s="17"/>
      <c r="F149" s="17"/>
      <c r="G149" s="17"/>
      <c r="H149" s="17"/>
      <c r="I149" s="17"/>
      <c r="J149" s="17"/>
      <c r="K149" s="17"/>
      <c r="L149" s="17"/>
      <c r="M149" s="4"/>
      <c r="N149" s="4"/>
      <c r="O149" s="23"/>
      <c r="P149" s="23"/>
      <c r="Q149" s="23"/>
    </row>
    <row r="150" spans="1:17" x14ac:dyDescent="0.25">
      <c r="A150" s="17"/>
      <c r="B150" s="17"/>
      <c r="C150" s="17"/>
      <c r="D150" s="17"/>
      <c r="E150" s="17"/>
      <c r="F150" s="17"/>
      <c r="G150" s="17"/>
      <c r="H150" s="17"/>
      <c r="I150" s="17"/>
      <c r="J150" s="17"/>
      <c r="K150" s="17"/>
      <c r="L150" s="17"/>
      <c r="M150" s="4"/>
      <c r="N150" s="4"/>
      <c r="O150" s="23"/>
      <c r="P150" s="23"/>
      <c r="Q150" s="23"/>
    </row>
    <row r="151" spans="1:17" x14ac:dyDescent="0.25">
      <c r="A151" s="17"/>
      <c r="B151" s="17"/>
      <c r="C151" s="17"/>
      <c r="D151" s="17"/>
      <c r="E151" s="17"/>
      <c r="F151" s="17"/>
      <c r="G151" s="17"/>
      <c r="H151" s="17"/>
      <c r="I151" s="17"/>
      <c r="J151" s="17"/>
      <c r="K151" s="17"/>
      <c r="L151" s="17"/>
      <c r="M151" s="4"/>
      <c r="N151" s="4"/>
      <c r="O151" s="23"/>
      <c r="P151" s="23"/>
      <c r="Q151" s="23"/>
    </row>
    <row r="152" spans="1:17" x14ac:dyDescent="0.25">
      <c r="A152" s="17"/>
      <c r="B152" s="17"/>
      <c r="C152" s="17"/>
      <c r="D152" s="17"/>
      <c r="E152" s="17"/>
      <c r="F152" s="17"/>
      <c r="G152" s="17"/>
      <c r="H152" s="17"/>
      <c r="I152" s="17"/>
      <c r="J152" s="17"/>
      <c r="K152" s="17"/>
      <c r="L152" s="17"/>
      <c r="M152" s="4"/>
      <c r="N152" s="4"/>
      <c r="O152" s="23"/>
      <c r="P152" s="23"/>
      <c r="Q152" s="23"/>
    </row>
    <row r="153" spans="1:17" x14ac:dyDescent="0.25">
      <c r="A153" s="17"/>
      <c r="B153" s="17"/>
      <c r="C153" s="17"/>
      <c r="D153" s="17"/>
      <c r="E153" s="17"/>
      <c r="F153" s="17"/>
      <c r="G153" s="17"/>
      <c r="H153" s="17"/>
      <c r="I153" s="17"/>
      <c r="J153" s="17"/>
      <c r="K153" s="17"/>
      <c r="L153" s="17"/>
      <c r="M153" s="17"/>
      <c r="N153" s="17"/>
      <c r="O153" s="17"/>
      <c r="P153" s="17"/>
      <c r="Q153" s="17"/>
    </row>
    <row r="154" spans="1:17" x14ac:dyDescent="0.25">
      <c r="A154" s="17"/>
      <c r="B154" s="17"/>
      <c r="C154" s="17"/>
      <c r="D154" s="17"/>
      <c r="E154" s="17"/>
      <c r="F154" s="17"/>
      <c r="G154" s="17"/>
      <c r="H154" s="281" t="s">
        <v>131</v>
      </c>
      <c r="I154" s="281"/>
      <c r="J154" s="281"/>
      <c r="K154" s="281"/>
      <c r="L154" s="281"/>
      <c r="M154" s="17"/>
      <c r="N154" s="17"/>
      <c r="O154" s="17"/>
      <c r="P154" s="17"/>
      <c r="Q154" s="17"/>
    </row>
    <row r="155" spans="1:17" ht="16.5" x14ac:dyDescent="0.3">
      <c r="A155" s="17"/>
      <c r="B155" s="17"/>
      <c r="C155" s="17"/>
      <c r="D155" s="17"/>
      <c r="E155" s="17"/>
      <c r="F155" s="17"/>
      <c r="G155" s="37"/>
      <c r="H155" s="17"/>
      <c r="I155" s="40" t="s">
        <v>132</v>
      </c>
      <c r="J155" s="282">
        <f>(D17)</f>
        <v>0</v>
      </c>
      <c r="K155" s="282"/>
      <c r="L155" s="17"/>
      <c r="M155" s="17"/>
      <c r="N155" s="17"/>
      <c r="O155" s="17"/>
      <c r="P155" s="17"/>
      <c r="Q155" s="17"/>
    </row>
    <row r="156" spans="1:17" x14ac:dyDescent="0.25">
      <c r="A156" s="18"/>
      <c r="B156" s="18"/>
      <c r="C156" s="18"/>
      <c r="D156" s="18"/>
      <c r="E156" s="18"/>
      <c r="F156" s="18"/>
      <c r="G156" s="18"/>
      <c r="H156" s="18"/>
      <c r="I156" s="18"/>
      <c r="J156" s="18"/>
      <c r="K156" s="18"/>
      <c r="L156" s="18"/>
      <c r="M156" s="18"/>
      <c r="N156" s="18"/>
      <c r="O156" s="18"/>
      <c r="P156" s="18"/>
      <c r="Q156" s="18"/>
    </row>
    <row r="157" spans="1:17" x14ac:dyDescent="0.25">
      <c r="A157" s="18"/>
      <c r="B157" s="18"/>
      <c r="C157" s="18"/>
      <c r="D157" s="18"/>
      <c r="E157" s="18"/>
      <c r="F157" s="18"/>
      <c r="G157" s="18"/>
      <c r="H157" s="18"/>
      <c r="I157" s="18"/>
      <c r="J157" s="18"/>
      <c r="K157" s="18"/>
      <c r="L157" s="18"/>
      <c r="M157" s="18"/>
      <c r="N157" s="18"/>
      <c r="O157" s="18"/>
      <c r="P157" s="18"/>
      <c r="Q157" s="18"/>
    </row>
  </sheetData>
  <mergeCells count="443">
    <mergeCell ref="H154:L154"/>
    <mergeCell ref="J155:K155"/>
    <mergeCell ref="B144:F144"/>
    <mergeCell ref="G144:N144"/>
    <mergeCell ref="O144:Q144"/>
    <mergeCell ref="A146:Q146"/>
    <mergeCell ref="M148:N148"/>
    <mergeCell ref="O148:Q148"/>
    <mergeCell ref="B141:N141"/>
    <mergeCell ref="O141:P141"/>
    <mergeCell ref="A142:F142"/>
    <mergeCell ref="G142:N142"/>
    <mergeCell ref="O142:Q142"/>
    <mergeCell ref="B143:F143"/>
    <mergeCell ref="G143:N143"/>
    <mergeCell ref="O143:Q143"/>
    <mergeCell ref="B138:N138"/>
    <mergeCell ref="O138:P138"/>
    <mergeCell ref="B139:N139"/>
    <mergeCell ref="O139:P139"/>
    <mergeCell ref="B140:N140"/>
    <mergeCell ref="O140:P140"/>
    <mergeCell ref="B135:N135"/>
    <mergeCell ref="O135:P135"/>
    <mergeCell ref="B136:N136"/>
    <mergeCell ref="O136:P136"/>
    <mergeCell ref="B137:N137"/>
    <mergeCell ref="O137:P137"/>
    <mergeCell ref="B132:N132"/>
    <mergeCell ref="O132:P132"/>
    <mergeCell ref="B133:N133"/>
    <mergeCell ref="O133:P133"/>
    <mergeCell ref="A134:B134"/>
    <mergeCell ref="C134:M134"/>
    <mergeCell ref="N134:O134"/>
    <mergeCell ref="P134:Q134"/>
    <mergeCell ref="B128:F128"/>
    <mergeCell ref="G128:K128"/>
    <mergeCell ref="L128:N128"/>
    <mergeCell ref="O128:Q128"/>
    <mergeCell ref="A130:D130"/>
    <mergeCell ref="B131:N131"/>
    <mergeCell ref="O131:P131"/>
    <mergeCell ref="B126:F126"/>
    <mergeCell ref="G126:K126"/>
    <mergeCell ref="L126:N126"/>
    <mergeCell ref="O126:Q126"/>
    <mergeCell ref="B127:F127"/>
    <mergeCell ref="G127:K127"/>
    <mergeCell ref="L127:N127"/>
    <mergeCell ref="O127:Q127"/>
    <mergeCell ref="N120:Q120"/>
    <mergeCell ref="A121:C121"/>
    <mergeCell ref="D121:Q121"/>
    <mergeCell ref="J122:M122"/>
    <mergeCell ref="A124:E124"/>
    <mergeCell ref="B125:F125"/>
    <mergeCell ref="G125:K125"/>
    <mergeCell ref="L125:N125"/>
    <mergeCell ref="O125:Q125"/>
    <mergeCell ref="B119:D119"/>
    <mergeCell ref="E119:G119"/>
    <mergeCell ref="H119:I119"/>
    <mergeCell ref="J119:K119"/>
    <mergeCell ref="L119:M119"/>
    <mergeCell ref="A120:C120"/>
    <mergeCell ref="D120:E120"/>
    <mergeCell ref="F120:I120"/>
    <mergeCell ref="K120:M120"/>
    <mergeCell ref="N116:Q116"/>
    <mergeCell ref="A117:C117"/>
    <mergeCell ref="D117:Q117"/>
    <mergeCell ref="B118:D118"/>
    <mergeCell ref="E118:G118"/>
    <mergeCell ref="H118:I118"/>
    <mergeCell ref="J118:K118"/>
    <mergeCell ref="L118:M118"/>
    <mergeCell ref="N118:P118"/>
    <mergeCell ref="B115:D115"/>
    <mergeCell ref="E115:G115"/>
    <mergeCell ref="H115:I115"/>
    <mergeCell ref="J115:K115"/>
    <mergeCell ref="L115:M115"/>
    <mergeCell ref="A116:C116"/>
    <mergeCell ref="D116:E116"/>
    <mergeCell ref="F116:I116"/>
    <mergeCell ref="K116:M116"/>
    <mergeCell ref="N112:Q112"/>
    <mergeCell ref="A113:C113"/>
    <mergeCell ref="D113:Q113"/>
    <mergeCell ref="B114:D114"/>
    <mergeCell ref="E114:G114"/>
    <mergeCell ref="H114:I114"/>
    <mergeCell ref="J114:K114"/>
    <mergeCell ref="L114:M114"/>
    <mergeCell ref="N114:P114"/>
    <mergeCell ref="B111:D111"/>
    <mergeCell ref="E111:G111"/>
    <mergeCell ref="H111:I111"/>
    <mergeCell ref="J111:K111"/>
    <mergeCell ref="L111:M111"/>
    <mergeCell ref="A112:C112"/>
    <mergeCell ref="D112:E112"/>
    <mergeCell ref="F112:I112"/>
    <mergeCell ref="K112:M112"/>
    <mergeCell ref="N108:Q108"/>
    <mergeCell ref="A109:C109"/>
    <mergeCell ref="D109:Q109"/>
    <mergeCell ref="B110:D110"/>
    <mergeCell ref="E110:G110"/>
    <mergeCell ref="H110:I110"/>
    <mergeCell ref="J110:K110"/>
    <mergeCell ref="L110:M110"/>
    <mergeCell ref="N110:P110"/>
    <mergeCell ref="B107:D107"/>
    <mergeCell ref="E107:G107"/>
    <mergeCell ref="H107:I107"/>
    <mergeCell ref="J107:K107"/>
    <mergeCell ref="L107:M107"/>
    <mergeCell ref="A108:C108"/>
    <mergeCell ref="D108:E108"/>
    <mergeCell ref="F108:I108"/>
    <mergeCell ref="K108:M108"/>
    <mergeCell ref="N104:Q104"/>
    <mergeCell ref="A105:C105"/>
    <mergeCell ref="D105:Q105"/>
    <mergeCell ref="B106:D106"/>
    <mergeCell ref="E106:G106"/>
    <mergeCell ref="H106:I106"/>
    <mergeCell ref="J106:K106"/>
    <mergeCell ref="L106:M106"/>
    <mergeCell ref="N106:P106"/>
    <mergeCell ref="B103:D103"/>
    <mergeCell ref="E103:G103"/>
    <mergeCell ref="H103:I103"/>
    <mergeCell ref="J103:K103"/>
    <mergeCell ref="L103:M103"/>
    <mergeCell ref="A104:C104"/>
    <mergeCell ref="D104:E104"/>
    <mergeCell ref="F104:I104"/>
    <mergeCell ref="K104:M104"/>
    <mergeCell ref="J98:M98"/>
    <mergeCell ref="A100:Q100"/>
    <mergeCell ref="A101:G101"/>
    <mergeCell ref="B102:D102"/>
    <mergeCell ref="E102:G102"/>
    <mergeCell ref="H102:I102"/>
    <mergeCell ref="J102:K102"/>
    <mergeCell ref="L102:M102"/>
    <mergeCell ref="N102:P102"/>
    <mergeCell ref="B96:D96"/>
    <mergeCell ref="E96:G96"/>
    <mergeCell ref="H96:I96"/>
    <mergeCell ref="J96:K96"/>
    <mergeCell ref="L96:M96"/>
    <mergeCell ref="B97:D97"/>
    <mergeCell ref="E97:G97"/>
    <mergeCell ref="H97:I97"/>
    <mergeCell ref="J97:K97"/>
    <mergeCell ref="L97:M97"/>
    <mergeCell ref="B94:D94"/>
    <mergeCell ref="E94:G94"/>
    <mergeCell ref="H94:I94"/>
    <mergeCell ref="J94:K94"/>
    <mergeCell ref="L94:M94"/>
    <mergeCell ref="B95:D95"/>
    <mergeCell ref="E95:G95"/>
    <mergeCell ref="H95:I95"/>
    <mergeCell ref="J95:K95"/>
    <mergeCell ref="L95:M95"/>
    <mergeCell ref="B92:D92"/>
    <mergeCell ref="E92:G92"/>
    <mergeCell ref="H92:I92"/>
    <mergeCell ref="J92:K92"/>
    <mergeCell ref="L92:M92"/>
    <mergeCell ref="B93:D93"/>
    <mergeCell ref="E93:G93"/>
    <mergeCell ref="H93:I93"/>
    <mergeCell ref="J93:K93"/>
    <mergeCell ref="L93:M93"/>
    <mergeCell ref="B90:D90"/>
    <mergeCell ref="E90:G90"/>
    <mergeCell ref="H90:I90"/>
    <mergeCell ref="J90:K90"/>
    <mergeCell ref="L90:M90"/>
    <mergeCell ref="B91:D91"/>
    <mergeCell ref="E91:G91"/>
    <mergeCell ref="H91:I91"/>
    <mergeCell ref="J91:K91"/>
    <mergeCell ref="L91:M91"/>
    <mergeCell ref="B88:D88"/>
    <mergeCell ref="E88:G88"/>
    <mergeCell ref="H88:I88"/>
    <mergeCell ref="J88:K88"/>
    <mergeCell ref="L88:M88"/>
    <mergeCell ref="B89:D89"/>
    <mergeCell ref="E89:G89"/>
    <mergeCell ref="H89:I89"/>
    <mergeCell ref="J89:K89"/>
    <mergeCell ref="L89:M89"/>
    <mergeCell ref="B87:D87"/>
    <mergeCell ref="E87:G87"/>
    <mergeCell ref="H87:I87"/>
    <mergeCell ref="J87:K87"/>
    <mergeCell ref="L87:M87"/>
    <mergeCell ref="N87:P87"/>
    <mergeCell ref="B82:O82"/>
    <mergeCell ref="P82:Q82"/>
    <mergeCell ref="B83:O83"/>
    <mergeCell ref="P83:Q83"/>
    <mergeCell ref="A85:Q85"/>
    <mergeCell ref="A86:G86"/>
    <mergeCell ref="B78:F78"/>
    <mergeCell ref="G78:L78"/>
    <mergeCell ref="M78:O78"/>
    <mergeCell ref="P78:Q78"/>
    <mergeCell ref="A80:I80"/>
    <mergeCell ref="B81:O81"/>
    <mergeCell ref="P81:Q81"/>
    <mergeCell ref="B76:F76"/>
    <mergeCell ref="G76:L76"/>
    <mergeCell ref="M76:O76"/>
    <mergeCell ref="P76:Q76"/>
    <mergeCell ref="B77:F77"/>
    <mergeCell ref="G77:L77"/>
    <mergeCell ref="M77:O77"/>
    <mergeCell ref="P77:Q77"/>
    <mergeCell ref="B72:F72"/>
    <mergeCell ref="G72:L72"/>
    <mergeCell ref="M72:O72"/>
    <mergeCell ref="P72:Q72"/>
    <mergeCell ref="A74:Q74"/>
    <mergeCell ref="A75:H75"/>
    <mergeCell ref="B70:F70"/>
    <mergeCell ref="G70:L70"/>
    <mergeCell ref="M70:O70"/>
    <mergeCell ref="P70:Q70"/>
    <mergeCell ref="B71:F71"/>
    <mergeCell ref="G71:L71"/>
    <mergeCell ref="M71:O71"/>
    <mergeCell ref="P71:Q71"/>
    <mergeCell ref="K65:N65"/>
    <mergeCell ref="O65:P65"/>
    <mergeCell ref="A67:Q67"/>
    <mergeCell ref="A68:I68"/>
    <mergeCell ref="B69:F69"/>
    <mergeCell ref="G69:L69"/>
    <mergeCell ref="M69:O69"/>
    <mergeCell ref="P69:Q69"/>
    <mergeCell ref="B63:E63"/>
    <mergeCell ref="F63:H63"/>
    <mergeCell ref="I63:L63"/>
    <mergeCell ref="M63:N63"/>
    <mergeCell ref="O63:P63"/>
    <mergeCell ref="B64:E64"/>
    <mergeCell ref="F64:H64"/>
    <mergeCell ref="I64:L64"/>
    <mergeCell ref="M64:N64"/>
    <mergeCell ref="O64:P64"/>
    <mergeCell ref="B61:E61"/>
    <mergeCell ref="F61:H61"/>
    <mergeCell ref="I61:L61"/>
    <mergeCell ref="M61:N61"/>
    <mergeCell ref="O61:P61"/>
    <mergeCell ref="B62:E62"/>
    <mergeCell ref="F62:H62"/>
    <mergeCell ref="I62:L62"/>
    <mergeCell ref="M62:N62"/>
    <mergeCell ref="O62:P62"/>
    <mergeCell ref="B59:E59"/>
    <mergeCell ref="F59:H59"/>
    <mergeCell ref="I59:L59"/>
    <mergeCell ref="M59:N59"/>
    <mergeCell ref="O59:P59"/>
    <mergeCell ref="B60:E60"/>
    <mergeCell ref="F60:H60"/>
    <mergeCell ref="I60:L60"/>
    <mergeCell ref="M60:N60"/>
    <mergeCell ref="O60:P60"/>
    <mergeCell ref="B57:E57"/>
    <mergeCell ref="F57:H57"/>
    <mergeCell ref="I57:L57"/>
    <mergeCell ref="M57:N57"/>
    <mergeCell ref="O57:P57"/>
    <mergeCell ref="B58:E58"/>
    <mergeCell ref="F58:H58"/>
    <mergeCell ref="I58:L58"/>
    <mergeCell ref="M58:N58"/>
    <mergeCell ref="O58:P58"/>
    <mergeCell ref="B55:E55"/>
    <mergeCell ref="F55:H55"/>
    <mergeCell ref="I55:L55"/>
    <mergeCell ref="M55:N55"/>
    <mergeCell ref="O55:P55"/>
    <mergeCell ref="B56:E56"/>
    <mergeCell ref="F56:H56"/>
    <mergeCell ref="I56:L56"/>
    <mergeCell ref="M56:N56"/>
    <mergeCell ref="O56:P56"/>
    <mergeCell ref="A52:Q52"/>
    <mergeCell ref="A53:O53"/>
    <mergeCell ref="B54:E54"/>
    <mergeCell ref="F54:H54"/>
    <mergeCell ref="I54:L54"/>
    <mergeCell ref="M54:N54"/>
    <mergeCell ref="O54:P54"/>
    <mergeCell ref="A49:C49"/>
    <mergeCell ref="F49:H49"/>
    <mergeCell ref="I49:K49"/>
    <mergeCell ref="L49:Q49"/>
    <mergeCell ref="A50:C50"/>
    <mergeCell ref="F50:H50"/>
    <mergeCell ref="I50:K50"/>
    <mergeCell ref="L50:M50"/>
    <mergeCell ref="N50:O50"/>
    <mergeCell ref="P50:Q50"/>
    <mergeCell ref="A47:E47"/>
    <mergeCell ref="F47:K47"/>
    <mergeCell ref="L47:Q47"/>
    <mergeCell ref="A48:C48"/>
    <mergeCell ref="F48:G48"/>
    <mergeCell ref="H48:I48"/>
    <mergeCell ref="J48:K48"/>
    <mergeCell ref="L48:M48"/>
    <mergeCell ref="N48:O48"/>
    <mergeCell ref="P48:Q48"/>
    <mergeCell ref="A44:D44"/>
    <mergeCell ref="E44:F44"/>
    <mergeCell ref="G44:H44"/>
    <mergeCell ref="N44:O44"/>
    <mergeCell ref="P44:Q44"/>
    <mergeCell ref="A46:Q46"/>
    <mergeCell ref="A43:D43"/>
    <mergeCell ref="E43:F43"/>
    <mergeCell ref="G43:H43"/>
    <mergeCell ref="K43:M43"/>
    <mergeCell ref="N43:O43"/>
    <mergeCell ref="P43:Q43"/>
    <mergeCell ref="A41:C41"/>
    <mergeCell ref="D41:J41"/>
    <mergeCell ref="K41:Q41"/>
    <mergeCell ref="A42:C42"/>
    <mergeCell ref="D42:J42"/>
    <mergeCell ref="K42:Q42"/>
    <mergeCell ref="A39:D39"/>
    <mergeCell ref="E39:F39"/>
    <mergeCell ref="G39:H39"/>
    <mergeCell ref="N39:O39"/>
    <mergeCell ref="P39:Q39"/>
    <mergeCell ref="A40:G40"/>
    <mergeCell ref="A38:D38"/>
    <mergeCell ref="E38:F38"/>
    <mergeCell ref="G38:H38"/>
    <mergeCell ref="K38:M38"/>
    <mergeCell ref="N38:O38"/>
    <mergeCell ref="P38:Q38"/>
    <mergeCell ref="A35:F35"/>
    <mergeCell ref="A36:C36"/>
    <mergeCell ref="D36:J36"/>
    <mergeCell ref="K36:Q36"/>
    <mergeCell ref="A37:C37"/>
    <mergeCell ref="D37:J37"/>
    <mergeCell ref="K37:Q37"/>
    <mergeCell ref="A33:K33"/>
    <mergeCell ref="L33:M33"/>
    <mergeCell ref="N33:O33"/>
    <mergeCell ref="P33:Q33"/>
    <mergeCell ref="A34:O34"/>
    <mergeCell ref="P34:Q34"/>
    <mergeCell ref="A29:Q29"/>
    <mergeCell ref="A30:E30"/>
    <mergeCell ref="A31:E31"/>
    <mergeCell ref="A32:K32"/>
    <mergeCell ref="L32:M32"/>
    <mergeCell ref="N32:O32"/>
    <mergeCell ref="P32:Q32"/>
    <mergeCell ref="A26:H26"/>
    <mergeCell ref="I26:J26"/>
    <mergeCell ref="K26:L26"/>
    <mergeCell ref="M26:Q26"/>
    <mergeCell ref="A27:H27"/>
    <mergeCell ref="I27:J27"/>
    <mergeCell ref="K27:L27"/>
    <mergeCell ref="M27:Q27"/>
    <mergeCell ref="A24:C24"/>
    <mergeCell ref="D24:F24"/>
    <mergeCell ref="G24:I24"/>
    <mergeCell ref="J24:Q24"/>
    <mergeCell ref="A25:C25"/>
    <mergeCell ref="D25:F25"/>
    <mergeCell ref="G25:I25"/>
    <mergeCell ref="J25:Q25"/>
    <mergeCell ref="A22:D22"/>
    <mergeCell ref="E22:H22"/>
    <mergeCell ref="I22:L22"/>
    <mergeCell ref="M22:O22"/>
    <mergeCell ref="P22:Q22"/>
    <mergeCell ref="A23:D23"/>
    <mergeCell ref="E23:H23"/>
    <mergeCell ref="I23:L23"/>
    <mergeCell ref="N23:O23"/>
    <mergeCell ref="P23:Q23"/>
    <mergeCell ref="A21:C21"/>
    <mergeCell ref="D21:K21"/>
    <mergeCell ref="L21:Q21"/>
    <mergeCell ref="A18:C18"/>
    <mergeCell ref="D18:F18"/>
    <mergeCell ref="G18:Q18"/>
    <mergeCell ref="A19:C19"/>
    <mergeCell ref="G19:I19"/>
    <mergeCell ref="J19:M19"/>
    <mergeCell ref="N19:Q19"/>
    <mergeCell ref="A16:C16"/>
    <mergeCell ref="D16:E16"/>
    <mergeCell ref="F16:K16"/>
    <mergeCell ref="L16:Q16"/>
    <mergeCell ref="A17:C17"/>
    <mergeCell ref="D17:E17"/>
    <mergeCell ref="F17:K17"/>
    <mergeCell ref="L17:Q17"/>
    <mergeCell ref="A20:C20"/>
    <mergeCell ref="D20:K20"/>
    <mergeCell ref="L20:Q20"/>
    <mergeCell ref="A1:Q1"/>
    <mergeCell ref="A2:Q2"/>
    <mergeCell ref="A3:Q3"/>
    <mergeCell ref="A4:Q4"/>
    <mergeCell ref="A6:Q6"/>
    <mergeCell ref="A7:E7"/>
    <mergeCell ref="A8:D8"/>
    <mergeCell ref="E8:Q8"/>
    <mergeCell ref="A15:E15"/>
    <mergeCell ref="A14:Q14"/>
    <mergeCell ref="A9:B9"/>
    <mergeCell ref="E9:Q9"/>
    <mergeCell ref="A10:J10"/>
    <mergeCell ref="K10:Q10"/>
    <mergeCell ref="A11:J11"/>
    <mergeCell ref="K11:Q11"/>
    <mergeCell ref="A12:J12"/>
    <mergeCell ref="K12:L12"/>
    <mergeCell ref="M12:N12"/>
    <mergeCell ref="O12:Q12"/>
  </mergeCells>
  <dataValidations count="2">
    <dataValidation type="date" operator="greaterThanOrEqual" allowBlank="1" showInputMessage="1" showErrorMessage="1" sqref="J88:K97 J103:K103 J107:K107 J111:K111 J115:K115 J119:K119" xr:uid="{00000000-0002-0000-0000-000000000000}">
      <formula1>$P$34</formula1>
    </dataValidation>
    <dataValidation type="date" operator="greaterThan" allowBlank="1" showInputMessage="1" showErrorMessage="1" sqref="L88:M97 L103:M103 L107:M107 L111:M111 L115:M115 L119:M119" xr:uid="{00000000-0002-0000-0000-000001000000}">
      <formula1>$P$34</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DATOS!$B$6:$B$9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35"/>
  <sheetViews>
    <sheetView zoomScale="115" zoomScaleNormal="115" workbookViewId="0">
      <selection activeCell="F11" sqref="F11"/>
    </sheetView>
  </sheetViews>
  <sheetFormatPr baseColWidth="10" defaultRowHeight="15" x14ac:dyDescent="0.25"/>
  <cols>
    <col min="2" max="2" width="6.42578125" customWidth="1"/>
    <col min="3" max="3" width="49.5703125" customWidth="1"/>
    <col min="4" max="4" width="41.28515625" customWidth="1"/>
    <col min="5" max="5" width="10.7109375" customWidth="1"/>
    <col min="6" max="6" width="12.7109375" customWidth="1"/>
  </cols>
  <sheetData>
    <row r="3" spans="2:6" ht="23.25" x14ac:dyDescent="0.35">
      <c r="C3" s="56" t="s">
        <v>134</v>
      </c>
      <c r="D3" s="56"/>
    </row>
    <row r="5" spans="2:6" ht="24.75" x14ac:dyDescent="0.25">
      <c r="B5" s="57" t="s">
        <v>166</v>
      </c>
      <c r="C5" s="57" t="s">
        <v>167</v>
      </c>
      <c r="D5" s="57" t="s">
        <v>135</v>
      </c>
      <c r="E5" s="58" t="s">
        <v>168</v>
      </c>
      <c r="F5" s="57" t="s">
        <v>169</v>
      </c>
    </row>
    <row r="6" spans="2:6" x14ac:dyDescent="0.25">
      <c r="B6" s="59" t="s">
        <v>136</v>
      </c>
      <c r="C6" s="66" t="s">
        <v>178</v>
      </c>
      <c r="D6" s="60" t="s">
        <v>174</v>
      </c>
      <c r="E6" s="61">
        <v>1</v>
      </c>
      <c r="F6" s="62">
        <v>1700</v>
      </c>
    </row>
    <row r="7" spans="2:6" x14ac:dyDescent="0.25">
      <c r="B7" s="59" t="s">
        <v>137</v>
      </c>
      <c r="C7" s="66" t="s">
        <v>178</v>
      </c>
      <c r="D7" s="60" t="s">
        <v>175</v>
      </c>
      <c r="E7" s="63">
        <v>1</v>
      </c>
      <c r="F7" s="62">
        <v>2000</v>
      </c>
    </row>
    <row r="8" spans="2:6" x14ac:dyDescent="0.25">
      <c r="B8" s="59" t="s">
        <v>138</v>
      </c>
      <c r="C8" s="66" t="s">
        <v>179</v>
      </c>
      <c r="D8" s="60" t="s">
        <v>176</v>
      </c>
      <c r="E8" s="63">
        <v>1</v>
      </c>
      <c r="F8" s="62">
        <v>1400</v>
      </c>
    </row>
    <row r="9" spans="2:6" x14ac:dyDescent="0.25">
      <c r="B9" s="59" t="s">
        <v>139</v>
      </c>
      <c r="C9" s="66" t="s">
        <v>179</v>
      </c>
      <c r="D9" s="60" t="s">
        <v>177</v>
      </c>
      <c r="E9" s="63">
        <v>1</v>
      </c>
      <c r="F9" s="62">
        <v>1500</v>
      </c>
    </row>
    <row r="10" spans="2:6" x14ac:dyDescent="0.25">
      <c r="B10" s="59" t="s">
        <v>140</v>
      </c>
      <c r="C10" s="64"/>
      <c r="D10" s="60"/>
      <c r="E10" s="63"/>
      <c r="F10" s="62"/>
    </row>
    <row r="11" spans="2:6" x14ac:dyDescent="0.25">
      <c r="B11" s="59" t="s">
        <v>141</v>
      </c>
      <c r="C11" s="64"/>
      <c r="D11" s="60"/>
      <c r="E11" s="63"/>
      <c r="F11" s="62"/>
    </row>
    <row r="12" spans="2:6" x14ac:dyDescent="0.25">
      <c r="B12" s="59" t="s">
        <v>142</v>
      </c>
      <c r="C12" s="64"/>
      <c r="D12" s="60"/>
      <c r="E12" s="63"/>
      <c r="F12" s="62"/>
    </row>
    <row r="13" spans="2:6" x14ac:dyDescent="0.25">
      <c r="B13" s="59" t="s">
        <v>143</v>
      </c>
      <c r="C13" s="64"/>
      <c r="D13" s="60"/>
      <c r="E13" s="63"/>
      <c r="F13" s="62"/>
    </row>
    <row r="14" spans="2:6" x14ac:dyDescent="0.25">
      <c r="B14" s="59" t="s">
        <v>144</v>
      </c>
      <c r="C14" s="64"/>
      <c r="D14" s="60"/>
      <c r="E14" s="63"/>
      <c r="F14" s="62"/>
    </row>
    <row r="15" spans="2:6" x14ac:dyDescent="0.25">
      <c r="B15" s="59" t="s">
        <v>145</v>
      </c>
      <c r="C15" s="64"/>
      <c r="D15" s="60"/>
      <c r="E15" s="63"/>
      <c r="F15" s="62"/>
    </row>
    <row r="16" spans="2:6" x14ac:dyDescent="0.25">
      <c r="B16" s="59" t="s">
        <v>146</v>
      </c>
      <c r="C16" s="64"/>
      <c r="D16" s="60"/>
      <c r="E16" s="63"/>
      <c r="F16" s="62"/>
    </row>
    <row r="17" spans="2:6" x14ac:dyDescent="0.25">
      <c r="B17" s="59" t="s">
        <v>147</v>
      </c>
      <c r="C17" s="67"/>
      <c r="D17" s="60"/>
      <c r="E17" s="63"/>
      <c r="F17" s="62"/>
    </row>
    <row r="18" spans="2:6" x14ac:dyDescent="0.25">
      <c r="B18" s="59" t="s">
        <v>148</v>
      </c>
      <c r="C18" s="68"/>
      <c r="D18" s="60"/>
      <c r="E18" s="63"/>
      <c r="F18" s="62"/>
    </row>
    <row r="19" spans="2:6" x14ac:dyDescent="0.25">
      <c r="B19" s="59" t="s">
        <v>149</v>
      </c>
      <c r="C19" s="68"/>
      <c r="D19" s="60"/>
      <c r="E19" s="63"/>
      <c r="F19" s="62"/>
    </row>
    <row r="20" spans="2:6" x14ac:dyDescent="0.25">
      <c r="B20" s="59" t="s">
        <v>150</v>
      </c>
      <c r="C20" s="64"/>
      <c r="D20" s="60"/>
      <c r="E20" s="63"/>
      <c r="F20" s="62"/>
    </row>
    <row r="21" spans="2:6" x14ac:dyDescent="0.25">
      <c r="B21" s="59" t="s">
        <v>151</v>
      </c>
      <c r="C21" s="64"/>
      <c r="D21" s="60"/>
      <c r="E21" s="63"/>
      <c r="F21" s="62"/>
    </row>
    <row r="22" spans="2:6" x14ac:dyDescent="0.25">
      <c r="B22" s="59" t="s">
        <v>152</v>
      </c>
      <c r="C22" s="64"/>
      <c r="D22" s="60"/>
      <c r="E22" s="63"/>
      <c r="F22" s="62"/>
    </row>
    <row r="23" spans="2:6" x14ac:dyDescent="0.25">
      <c r="B23" s="59" t="s">
        <v>153</v>
      </c>
      <c r="C23" s="64"/>
      <c r="D23" s="60"/>
      <c r="E23" s="63"/>
      <c r="F23" s="62"/>
    </row>
    <row r="24" spans="2:6" x14ac:dyDescent="0.25">
      <c r="B24" s="59" t="s">
        <v>154</v>
      </c>
      <c r="C24" s="64"/>
      <c r="D24" s="60"/>
      <c r="E24" s="63"/>
      <c r="F24" s="62"/>
    </row>
    <row r="25" spans="2:6" x14ac:dyDescent="0.25">
      <c r="B25" s="59" t="s">
        <v>155</v>
      </c>
      <c r="C25" s="64"/>
      <c r="D25" s="60"/>
      <c r="E25" s="63"/>
      <c r="F25" s="62"/>
    </row>
    <row r="26" spans="2:6" x14ac:dyDescent="0.25">
      <c r="B26" s="59" t="s">
        <v>156</v>
      </c>
      <c r="C26" s="64"/>
      <c r="D26" s="60"/>
      <c r="E26" s="63"/>
      <c r="F26" s="62"/>
    </row>
    <row r="27" spans="2:6" x14ac:dyDescent="0.25">
      <c r="B27" s="59" t="s">
        <v>157</v>
      </c>
      <c r="C27" s="64"/>
      <c r="D27" s="60"/>
      <c r="E27" s="63"/>
      <c r="F27" s="62"/>
    </row>
    <row r="28" spans="2:6" x14ac:dyDescent="0.25">
      <c r="B28" s="59" t="s">
        <v>158</v>
      </c>
      <c r="C28" s="64"/>
      <c r="D28" s="60"/>
      <c r="E28" s="63"/>
      <c r="F28" s="62"/>
    </row>
    <row r="29" spans="2:6" x14ac:dyDescent="0.25">
      <c r="B29" s="59" t="s">
        <v>159</v>
      </c>
      <c r="C29" s="64"/>
      <c r="D29" s="60"/>
      <c r="E29" s="63"/>
      <c r="F29" s="62"/>
    </row>
    <row r="30" spans="2:6" x14ac:dyDescent="0.25">
      <c r="B30" s="59" t="s">
        <v>160</v>
      </c>
      <c r="C30" s="64"/>
      <c r="D30" s="60"/>
      <c r="E30" s="63"/>
      <c r="F30" s="62"/>
    </row>
    <row r="31" spans="2:6" x14ac:dyDescent="0.25">
      <c r="B31" s="59" t="s">
        <v>161</v>
      </c>
      <c r="C31" s="64"/>
      <c r="D31" s="65"/>
      <c r="E31" s="63"/>
      <c r="F31" s="62"/>
    </row>
    <row r="32" spans="2:6" x14ac:dyDescent="0.25">
      <c r="B32" s="59" t="s">
        <v>162</v>
      </c>
      <c r="C32" s="64"/>
      <c r="D32" s="60"/>
      <c r="E32" s="63"/>
      <c r="F32" s="62"/>
    </row>
    <row r="33" spans="2:6" x14ac:dyDescent="0.25">
      <c r="B33" s="59" t="s">
        <v>163</v>
      </c>
      <c r="C33" s="64"/>
      <c r="D33" s="60"/>
      <c r="E33" s="63"/>
      <c r="F33" s="62"/>
    </row>
    <row r="34" spans="2:6" x14ac:dyDescent="0.25">
      <c r="B34" s="71" t="s">
        <v>164</v>
      </c>
      <c r="C34" s="70"/>
      <c r="D34" s="72"/>
      <c r="E34" s="63"/>
      <c r="F34" s="69"/>
    </row>
    <row r="35" spans="2:6" x14ac:dyDescent="0.25">
      <c r="D35" s="73" t="s">
        <v>170</v>
      </c>
      <c r="E35" s="7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DE INSCRIPCION CAS -2023</vt:lpstr>
      <vt:lpstr>DATOS</vt:lpstr>
      <vt:lpstr>SUELDOS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CAJAS MONAGO DANIEL - SGIS 02</cp:lastModifiedBy>
  <dcterms:created xsi:type="dcterms:W3CDTF">2023-03-17T14:12:07Z</dcterms:created>
  <dcterms:modified xsi:type="dcterms:W3CDTF">2024-02-14T20:31:48Z</dcterms:modified>
</cp:coreProperties>
</file>