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USER\Desktop\CONVOCATORIA CAS II-2024-MPAA\"/>
    </mc:Choice>
  </mc:AlternateContent>
  <xr:revisionPtr revIDLastSave="0" documentId="13_ncr:1_{165B380D-861F-4BAF-8FCF-73A22C1FA0CC}" xr6:coauthVersionLast="47" xr6:coauthVersionMax="47" xr10:uidLastSave="{00000000-0000-0000-0000-000000000000}"/>
  <bookViews>
    <workbookView xWindow="-120" yWindow="-120" windowWidth="20730" windowHeight="11160" xr2:uid="{C1DFD56F-586C-47EC-BA71-29FB976630ED}"/>
  </bookViews>
  <sheets>
    <sheet name="FICHA DE INSCRIPCION CAS -2024" sheetId="1" r:id="rId1"/>
    <sheet name="DATOS" sheetId="2" state="hidden" r:id="rId2"/>
  </sheets>
  <externalReferences>
    <externalReference r:id="rId3"/>
  </externalReferences>
  <definedNames>
    <definedName name="SUELDOS">DATOS!$B$6:$F$85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6" i="2" l="1"/>
  <c r="P115" i="1"/>
  <c r="O115" i="1"/>
  <c r="N115" i="1"/>
  <c r="P111" i="1"/>
  <c r="O111" i="1"/>
  <c r="N111" i="1"/>
  <c r="P107" i="1"/>
  <c r="O107" i="1"/>
  <c r="N107" i="1"/>
  <c r="P103" i="1"/>
  <c r="O103" i="1"/>
  <c r="N103" i="1"/>
  <c r="P99" i="1"/>
  <c r="O99" i="1"/>
  <c r="N99" i="1"/>
  <c r="P94" i="1"/>
  <c r="O94" i="1"/>
  <c r="N94" i="1"/>
  <c r="P93" i="1"/>
  <c r="O93" i="1"/>
  <c r="N93" i="1"/>
  <c r="P92" i="1"/>
  <c r="O92" i="1"/>
  <c r="N92" i="1"/>
  <c r="P91" i="1"/>
  <c r="O91" i="1"/>
  <c r="N91" i="1"/>
  <c r="P90" i="1"/>
  <c r="O90" i="1"/>
  <c r="N90" i="1"/>
  <c r="P89" i="1"/>
  <c r="O89" i="1"/>
  <c r="N89" i="1"/>
  <c r="P88" i="1"/>
  <c r="O88" i="1"/>
  <c r="N88" i="1"/>
  <c r="P87" i="1"/>
  <c r="O87" i="1"/>
  <c r="N87" i="1"/>
  <c r="P86" i="1"/>
  <c r="O86" i="1"/>
  <c r="N86" i="1"/>
  <c r="P85" i="1"/>
  <c r="O85" i="1"/>
  <c r="N85" i="1"/>
  <c r="O62" i="1"/>
  <c r="F61" i="1"/>
  <c r="F60" i="1"/>
  <c r="F59" i="1"/>
  <c r="F58" i="1"/>
  <c r="F57" i="1"/>
  <c r="F56" i="1"/>
  <c r="F55" i="1"/>
  <c r="F54" i="1"/>
  <c r="F53" i="1"/>
  <c r="F52" i="1"/>
  <c r="P48" i="1"/>
  <c r="N48" i="1"/>
  <c r="L48" i="1"/>
  <c r="I48" i="1"/>
  <c r="F48" i="1"/>
  <c r="D48" i="1" l="1"/>
  <c r="P118" i="1"/>
  <c r="P46" i="1" s="1"/>
  <c r="E48" i="1"/>
  <c r="D47" i="1"/>
  <c r="E47" i="1"/>
  <c r="P95" i="1"/>
  <c r="O95" i="1" s="1"/>
  <c r="H46" i="1" s="1"/>
  <c r="O118" i="1" l="1"/>
  <c r="N46" i="1" s="1"/>
  <c r="J46" i="1"/>
  <c r="N95" i="1"/>
  <c r="F46" i="1" s="1"/>
  <c r="N118" i="1" l="1"/>
  <c r="L4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SGIS-02</author>
    <author>CAS II</author>
    <author>CAS II:</author>
    <author>JEREMIAS GZ</author>
  </authors>
  <commentList>
    <comment ref="D18" authorId="0" shapeId="0" xr:uid="{DF752A48-8322-4F64-B22D-A2BCF06E493D}">
      <text>
        <r>
          <rPr>
            <b/>
            <sz val="9"/>
            <color indexed="81"/>
            <rFont val="Tahoma"/>
            <family val="2"/>
          </rPr>
          <t xml:space="preserve">CAS  I:
</t>
        </r>
        <r>
          <rPr>
            <sz val="9"/>
            <color indexed="81"/>
            <rFont val="Tahoma"/>
            <family val="2"/>
          </rPr>
          <t>NÚMERO DE DÍA</t>
        </r>
      </text>
    </comment>
    <comment ref="E18" authorId="0" shapeId="0" xr:uid="{B4D86051-B161-491E-9D53-A02173DA5A08}">
      <text>
        <r>
          <rPr>
            <b/>
            <sz val="9"/>
            <color indexed="81"/>
            <rFont val="Tahoma"/>
            <family val="2"/>
          </rPr>
          <t xml:space="preserve">CAS I:
</t>
        </r>
        <r>
          <rPr>
            <sz val="9"/>
            <color indexed="81"/>
            <rFont val="Tahoma"/>
            <family val="2"/>
          </rPr>
          <t>NÚMERO DE MES</t>
        </r>
      </text>
    </comment>
    <comment ref="F18" authorId="0" shapeId="0" xr:uid="{E102FC4A-CD74-4D90-87B0-6813684D560B}">
      <text>
        <r>
          <rPr>
            <b/>
            <sz val="9"/>
            <color indexed="81"/>
            <rFont val="Tahoma"/>
            <family val="2"/>
          </rPr>
          <t xml:space="preserve">CAS I:
</t>
        </r>
        <r>
          <rPr>
            <sz val="9"/>
            <color indexed="81"/>
            <rFont val="Tahoma"/>
            <family val="2"/>
          </rPr>
          <t>NÚMERO DE AÑO</t>
        </r>
      </text>
    </comment>
    <comment ref="M22" authorId="1" shapeId="0" xr:uid="{1F753BDD-0318-4DA9-A707-499765F317FC}">
      <text>
        <r>
          <rPr>
            <b/>
            <sz val="9"/>
            <color indexed="81"/>
            <rFont val="Tahoma"/>
            <charset val="1"/>
          </rPr>
          <t>CAS I:</t>
        </r>
        <r>
          <rPr>
            <sz val="9"/>
            <color indexed="81"/>
            <rFont val="Tahoma"/>
            <charset val="1"/>
          </rPr>
          <t xml:space="preserve">
CÓDIGO DE CIUDAD</t>
        </r>
      </text>
    </comment>
    <comment ref="N22" authorId="1" shapeId="0" xr:uid="{37EA87DC-55DD-4B66-805C-984E037AD97B}">
      <text>
        <r>
          <rPr>
            <b/>
            <sz val="9"/>
            <color indexed="81"/>
            <rFont val="Tahoma"/>
            <charset val="1"/>
          </rPr>
          <t>CAS I:</t>
        </r>
        <r>
          <rPr>
            <sz val="9"/>
            <color indexed="81"/>
            <rFont val="Tahoma"/>
            <charset val="1"/>
          </rPr>
          <t xml:space="preserve">
NÚMERO DE TÉLEFONO</t>
        </r>
      </text>
    </comment>
    <comment ref="D24" authorId="1" shapeId="0" xr:uid="{7CC1676D-EAF4-4D6C-AA0D-48B489EB6F64}">
      <text>
        <r>
          <rPr>
            <b/>
            <sz val="9"/>
            <color indexed="81"/>
            <rFont val="Tahoma"/>
            <family val="2"/>
          </rPr>
          <t>CAS I:</t>
        </r>
        <r>
          <rPr>
            <sz val="9"/>
            <color indexed="81"/>
            <rFont val="Tahoma"/>
            <family val="2"/>
          </rPr>
          <t xml:space="preserve">
NÚMERO DEL CARNET RESPECTIVO</t>
        </r>
      </text>
    </comment>
    <comment ref="G24" authorId="1" shapeId="0" xr:uid="{E1B5F27E-D8F6-4E55-872A-62EE5B9F9FF8}">
      <text>
        <r>
          <rPr>
            <b/>
            <sz val="9"/>
            <color indexed="81"/>
            <rFont val="Tahoma"/>
            <family val="2"/>
          </rPr>
          <t>CAS I:</t>
        </r>
        <r>
          <rPr>
            <sz val="9"/>
            <color indexed="81"/>
            <rFont val="Tahoma"/>
            <family val="2"/>
          </rPr>
          <t xml:space="preserve">
NÚMERO DEL CARNET RESPECTIVO</t>
        </r>
      </text>
    </comment>
    <comment ref="P32" authorId="1" shapeId="0" xr:uid="{2FC8098D-547A-45F6-A0CC-DB821CC77D4D}">
      <text>
        <r>
          <rPr>
            <b/>
            <sz val="9"/>
            <color indexed="81"/>
            <rFont val="Tahoma"/>
            <family val="2"/>
          </rPr>
          <t>CAS I:</t>
        </r>
        <r>
          <rPr>
            <sz val="9"/>
            <color indexed="81"/>
            <rFont val="Tahoma"/>
            <family val="2"/>
          </rPr>
          <t xml:space="preserve">
INDICAR DIA/MES/AÑO</t>
        </r>
      </text>
    </comment>
    <comment ref="K36" authorId="2" shapeId="0" xr:uid="{9254E83C-ECC8-46E6-B524-752D0483DDF0}">
      <text>
        <r>
          <rPr>
            <b/>
            <sz val="9"/>
            <color indexed="81"/>
            <rFont val="Tahoma"/>
            <family val="2"/>
          </rPr>
          <t>CAS I:</t>
        </r>
        <r>
          <rPr>
            <sz val="9"/>
            <color indexed="81"/>
            <rFont val="Tahoma"/>
            <family val="2"/>
          </rPr>
          <t xml:space="preserve">
FECHA DE EXPEDICIÓN DEL DIPLOMA</t>
        </r>
      </text>
    </comment>
    <comment ref="E37" authorId="3" shapeId="0" xr:uid="{2D6F9127-66B3-475F-9AE9-CE17A117E83B}">
      <text>
        <r>
          <rPr>
            <b/>
            <sz val="9"/>
            <color indexed="81"/>
            <rFont val="Tahoma"/>
            <charset val="1"/>
          </rPr>
          <t xml:space="preserve">CAS I:
</t>
        </r>
        <r>
          <rPr>
            <sz val="9"/>
            <color indexed="81"/>
            <rFont val="Tahoma"/>
            <family val="2"/>
          </rPr>
          <t>PERÍODO MÁXIMO ALCANZADO</t>
        </r>
      </text>
    </comment>
    <comment ref="I37" authorId="1" shapeId="0" xr:uid="{BE8333D1-1F0F-43FD-A442-73CD8230689F}">
      <text>
        <r>
          <rPr>
            <b/>
            <sz val="9"/>
            <color indexed="81"/>
            <rFont val="Tahoma"/>
            <family val="2"/>
          </rPr>
          <t>CAS I:</t>
        </r>
        <r>
          <rPr>
            <sz val="9"/>
            <color indexed="81"/>
            <rFont val="Tahoma"/>
            <family val="2"/>
          </rPr>
          <t xml:space="preserve">
AÑO DE INICIO DE LA CARRERA</t>
        </r>
      </text>
    </comment>
    <comment ref="J37" authorId="1" shapeId="0" xr:uid="{1D7F391D-0B70-4F91-9DE2-A94E593E5F94}">
      <text>
        <r>
          <rPr>
            <b/>
            <sz val="9"/>
            <color indexed="81"/>
            <rFont val="Tahoma"/>
            <family val="2"/>
          </rPr>
          <t>CAS I:</t>
        </r>
        <r>
          <rPr>
            <sz val="9"/>
            <color indexed="81"/>
            <rFont val="Tahoma"/>
            <family val="2"/>
          </rPr>
          <t xml:space="preserve">
AÑO DE CULMINACIÓN DE LA CARRERA SEGÚN CONSTANCIA DE EGRESO</t>
        </r>
      </text>
    </comment>
    <comment ref="K37" authorId="0" shapeId="0" xr:uid="{2B43F6FE-5BA0-408D-9D5A-182CA002AA1F}">
      <text>
        <r>
          <rPr>
            <b/>
            <sz val="9"/>
            <color indexed="81"/>
            <rFont val="Tahoma"/>
            <family val="2"/>
          </rPr>
          <t xml:space="preserve">CAS I:
</t>
        </r>
        <r>
          <rPr>
            <sz val="9"/>
            <color indexed="81"/>
            <rFont val="Tahoma"/>
            <family val="2"/>
          </rPr>
          <t>NÚMERO DE DÍA</t>
        </r>
      </text>
    </comment>
    <comment ref="L37" authorId="0" shapeId="0" xr:uid="{FCB75DF3-9FAC-4AE1-A2E7-3F5C795763B0}">
      <text>
        <r>
          <rPr>
            <b/>
            <sz val="9"/>
            <color indexed="81"/>
            <rFont val="Tahoma"/>
            <family val="2"/>
          </rPr>
          <t xml:space="preserve">CAS I:
</t>
        </r>
        <r>
          <rPr>
            <sz val="9"/>
            <color indexed="81"/>
            <rFont val="Tahoma"/>
            <family val="2"/>
          </rPr>
          <t>NÚMERO DE MES</t>
        </r>
      </text>
    </comment>
    <comment ref="M37" authorId="0" shapeId="0" xr:uid="{0BD7EF00-2BF4-45A2-89FC-EDF54D12591F}">
      <text>
        <r>
          <rPr>
            <b/>
            <sz val="9"/>
            <color indexed="81"/>
            <rFont val="Tahoma"/>
            <family val="2"/>
          </rPr>
          <t xml:space="preserve">CAS I:
</t>
        </r>
        <r>
          <rPr>
            <sz val="9"/>
            <color indexed="81"/>
            <rFont val="Tahoma"/>
            <family val="2"/>
          </rPr>
          <t>NÚMERO DE AÑO</t>
        </r>
      </text>
    </comment>
    <comment ref="K41" authorId="2" shapeId="0" xr:uid="{C1AA4C0F-9124-4CF9-8AE3-CACCC4D1CA19}">
      <text>
        <r>
          <rPr>
            <b/>
            <sz val="9"/>
            <color indexed="81"/>
            <rFont val="Tahoma"/>
            <family val="2"/>
          </rPr>
          <t>CAS I:</t>
        </r>
        <r>
          <rPr>
            <sz val="9"/>
            <color indexed="81"/>
            <rFont val="Tahoma"/>
            <family val="2"/>
          </rPr>
          <t xml:space="preserve">
FECHA DE EXPEDICIÓN DEL DIPLOMA</t>
        </r>
      </text>
    </comment>
    <comment ref="E42" authorId="3" shapeId="0" xr:uid="{3C58C3CB-272E-467C-9C43-3CA9E5EFD6DE}">
      <text>
        <r>
          <rPr>
            <b/>
            <sz val="9"/>
            <color indexed="81"/>
            <rFont val="Tahoma"/>
            <family val="2"/>
          </rPr>
          <t xml:space="preserve">CAS I:
</t>
        </r>
        <r>
          <rPr>
            <sz val="9"/>
            <color indexed="81"/>
            <rFont val="Tahoma"/>
            <family val="2"/>
          </rPr>
          <t>PERÍODO MÁXIMO ALCANZADO</t>
        </r>
      </text>
    </comment>
    <comment ref="I42" authorId="1" shapeId="0" xr:uid="{F50A7A23-064E-4626-BD49-201FDAB248B3}">
      <text>
        <r>
          <rPr>
            <b/>
            <sz val="9"/>
            <color indexed="81"/>
            <rFont val="Tahoma"/>
            <family val="2"/>
          </rPr>
          <t>CAS I:</t>
        </r>
        <r>
          <rPr>
            <sz val="9"/>
            <color indexed="81"/>
            <rFont val="Tahoma"/>
            <family val="2"/>
          </rPr>
          <t xml:space="preserve">
AÑO DE INICIO DE LA CARRERA</t>
        </r>
      </text>
    </comment>
    <comment ref="J42" authorId="1" shapeId="0" xr:uid="{B818D9B6-C160-4B82-9638-EAE66D63F444}">
      <text>
        <r>
          <rPr>
            <b/>
            <sz val="9"/>
            <color indexed="81"/>
            <rFont val="Tahoma"/>
            <family val="2"/>
          </rPr>
          <t>CAS I:</t>
        </r>
        <r>
          <rPr>
            <sz val="9"/>
            <color indexed="81"/>
            <rFont val="Tahoma"/>
            <family val="2"/>
          </rPr>
          <t xml:space="preserve">
AÑO DE CULMINACIÓN DE LA CARRERA SEGÚN CONSTANCIA DE EGRESO</t>
        </r>
      </text>
    </comment>
    <comment ref="K42" authorId="0" shapeId="0" xr:uid="{6EF0CDCD-CFAE-493B-AD8A-070C070C22AA}">
      <text>
        <r>
          <rPr>
            <b/>
            <sz val="9"/>
            <color indexed="81"/>
            <rFont val="Tahoma"/>
            <family val="2"/>
          </rPr>
          <t xml:space="preserve">CAS I:
</t>
        </r>
        <r>
          <rPr>
            <sz val="9"/>
            <color indexed="81"/>
            <rFont val="Tahoma"/>
            <family val="2"/>
          </rPr>
          <t>NÚMERO DE DÍA</t>
        </r>
      </text>
    </comment>
    <comment ref="L42" authorId="0" shapeId="0" xr:uid="{EDE78A9A-BD9E-466A-B906-A55370730E07}">
      <text>
        <r>
          <rPr>
            <b/>
            <sz val="9"/>
            <color indexed="81"/>
            <rFont val="Tahoma"/>
            <family val="2"/>
          </rPr>
          <t xml:space="preserve">CAS I:
</t>
        </r>
        <r>
          <rPr>
            <sz val="9"/>
            <color indexed="81"/>
            <rFont val="Tahoma"/>
            <family val="2"/>
          </rPr>
          <t>NÚMERO DE MES</t>
        </r>
      </text>
    </comment>
    <comment ref="M42" authorId="0" shapeId="0" xr:uid="{8CAFEC62-8015-4FE9-8D38-E0275944B0E7}">
      <text>
        <r>
          <rPr>
            <b/>
            <sz val="9"/>
            <color indexed="81"/>
            <rFont val="Tahoma"/>
            <family val="2"/>
          </rPr>
          <t xml:space="preserve">CAS I:
</t>
        </r>
        <r>
          <rPr>
            <sz val="9"/>
            <color indexed="81"/>
            <rFont val="Tahoma"/>
            <family val="2"/>
          </rPr>
          <t>NÚMERO DE AÑO</t>
        </r>
      </text>
    </comment>
    <comment ref="P130" authorId="3" shapeId="0" xr:uid="{E2A83852-941D-4F41-8233-76620901EC45}">
      <text>
        <r>
          <rPr>
            <b/>
            <sz val="9"/>
            <color indexed="81"/>
            <rFont val="Tahoma"/>
            <family val="2"/>
          </rPr>
          <t xml:space="preserve">CAS I:
</t>
        </r>
        <r>
          <rPr>
            <sz val="9"/>
            <color indexed="81"/>
            <rFont val="Tahoma"/>
            <family val="2"/>
          </rPr>
          <t>INDICAR AÑO INICIO - AÑO FIN, EJ. (2019-2020)</t>
        </r>
      </text>
    </comment>
  </commentList>
</comments>
</file>

<file path=xl/sharedStrings.xml><?xml version="1.0" encoding="utf-8"?>
<sst xmlns="http://schemas.openxmlformats.org/spreadsheetml/2006/main" count="469" uniqueCount="324">
  <si>
    <t>FICHA DEL POSTULANTE</t>
  </si>
  <si>
    <t>HOJA RESUMEN Y DECLARACIÓN JURADA DE DATOS</t>
  </si>
  <si>
    <t>*Todo los campos a digitar debe ser con letra mayúscula y esta totalmente prohibido agregar o quitar campos y filas que solo perjudicará en su registro, siga todas las recomendaciones.</t>
  </si>
  <si>
    <t>I. DATOS DE POSTULACIÓN:</t>
  </si>
  <si>
    <t>CÓDIGO DE PLAZA:</t>
  </si>
  <si>
    <t>NOMBRE DEL PUESTO AL QUE POSTULA:</t>
  </si>
  <si>
    <t>NOMBRE DE LA UNIDAD ORGÁNICA:</t>
  </si>
  <si>
    <t>DENOMINACIÓN DEL ÓRGANO:</t>
  </si>
  <si>
    <t>SELECCIONE EL MEDIO POR LO QUE SE INFORMO DE LA CONVOCATORIA:</t>
  </si>
  <si>
    <t>ESPECIFIQUE:</t>
  </si>
  <si>
    <t>*Digite correctamente su número telefónico, domicilio y dirección de correo electrónico, pues en caso de requerirse, la entidad utilizará tales medios para comunicarse con usted.</t>
  </si>
  <si>
    <t>II. DATOS PERSONALES:</t>
  </si>
  <si>
    <t>TIPO DOCUMENTO:</t>
  </si>
  <si>
    <t>NÚMERO:</t>
  </si>
  <si>
    <t>APELLIDOS COMPLETOS:</t>
  </si>
  <si>
    <t>NOMBRES COMPLETOS:</t>
  </si>
  <si>
    <t>NACIONALIDAD:</t>
  </si>
  <si>
    <t>FECHA DE NACIMIENTO:</t>
  </si>
  <si>
    <t>LUGAR DE NACIMIENTO (DEPARTAMENTO, PROVINCIA Y DISTRITO):</t>
  </si>
  <si>
    <t>ESTADO CIVIL:</t>
  </si>
  <si>
    <t>DIRECCIÓN DE DOMICILIO</t>
  </si>
  <si>
    <t>REFERENCIA DE DOMICILIO</t>
  </si>
  <si>
    <t>DEPARTAMENTO:</t>
  </si>
  <si>
    <t>PROVINCIA:</t>
  </si>
  <si>
    <t>DISTRITO:</t>
  </si>
  <si>
    <t>N° TÉLEFONO FIJO</t>
  </si>
  <si>
    <t>N° CELULAR</t>
  </si>
  <si>
    <t>SEXO:</t>
  </si>
  <si>
    <t>LICENCIADO FF. AA.</t>
  </si>
  <si>
    <t>CARNET DE CONADIS:</t>
  </si>
  <si>
    <t>DIRECCIÓN DE CORREO ELECTRÓNICO:</t>
  </si>
  <si>
    <t>NOMBRE DEL COLEGIO PROFESIONAL:</t>
  </si>
  <si>
    <t>N° REGISTRO:</t>
  </si>
  <si>
    <t>ESTADO:</t>
  </si>
  <si>
    <t>MOTIVO DE INHABILITACIÓN:</t>
  </si>
  <si>
    <t>*Rellenar los todos campos con la información respectiva a su formación academica siendo mínimo los campos de educación básica para los casos donde se requiere secundaria completa y los campos de educación superior para los casos donde que requiere alguna carrera profesional. Solo dejar los espacios en blanco si es que usted no cuenta con tal formación.</t>
  </si>
  <si>
    <t>III. FORMACIÓN ACADÉMICA:</t>
  </si>
  <si>
    <t>ESTUDIOS DE EDUCACIÓN BÁSICA:</t>
  </si>
  <si>
    <t>NOMBRE DE LA INSTITUCIÓN EDUCATIVA SECUNDARIA</t>
  </si>
  <si>
    <t>AÑO INICIAL:</t>
  </si>
  <si>
    <t>AÑO FINAL:</t>
  </si>
  <si>
    <t>SITUACIÓN:</t>
  </si>
  <si>
    <t>SI ES EGRESADO, BACHILLER O TITULADO ES INDISPENSABLE INDICAR LA FECHA DE SU CONSTANCIA DE EGRESO:</t>
  </si>
  <si>
    <t>ESTUDIOS DE EDUCACIÓN SUPERIOR:</t>
  </si>
  <si>
    <t>FORMACIÓN ACADÉMICA:</t>
  </si>
  <si>
    <t>NOMBRE DE LA CARRERA, PROFESIÓN O MENCIÓN DE LA ESPECIALIDAD:</t>
  </si>
  <si>
    <t>NOMBRE DEL CENTRO DE ESTUDIOS DE LA UNIVERSIDAD O INSTITUTO SUPERIOR:</t>
  </si>
  <si>
    <t>NIVEL MAX. ALCANZADO:</t>
  </si>
  <si>
    <t>PERIODO N°:</t>
  </si>
  <si>
    <t>TIPO PERIODO:</t>
  </si>
  <si>
    <t>INICIO:</t>
  </si>
  <si>
    <t>FIN:</t>
  </si>
  <si>
    <t>FECHA EXPEDICIÓN:</t>
  </si>
  <si>
    <t>N° DIPLOMA:</t>
  </si>
  <si>
    <t>N° DE FOLIO</t>
  </si>
  <si>
    <t>ESTUDIOS DE EDUCACIÓN DE POST GRADO:</t>
  </si>
  <si>
    <t>RESUMEN DE GENERAL</t>
  </si>
  <si>
    <t>CAPACITACIONES Y CURSOS</t>
  </si>
  <si>
    <t>EXPERIENCIA LABORAL GENERAL</t>
  </si>
  <si>
    <t>EXPERIENCIA LABORAL ESPECÍFICA</t>
  </si>
  <si>
    <t>TIPO PROGRAMA:</t>
  </si>
  <si>
    <t>CANT:</t>
  </si>
  <si>
    <t>T.HRS:</t>
  </si>
  <si>
    <t>CURSO:</t>
  </si>
  <si>
    <t>CARNET FF. AA.</t>
  </si>
  <si>
    <t>CARNET CONADIS</t>
  </si>
  <si>
    <t>ESPECIFICA EN EL SECTOR PÚBLICO</t>
  </si>
  <si>
    <t>ESPECIALIZACIÓN:</t>
  </si>
  <si>
    <t>IV. CAPACITACIONES, CURSOS, DIPLOMADOS Y/O PROGRAMAS DE ESPECIALIZACIÓN:</t>
  </si>
  <si>
    <t>N°</t>
  </si>
  <si>
    <t>NOMBRE DEL PROGRAMA DE CAPACITACIÓN</t>
  </si>
  <si>
    <t>CURSO O ESPECIALIZACIÓN</t>
  </si>
  <si>
    <t>INSTITUCIÓN O CENTRO DE ESTUDIOS</t>
  </si>
  <si>
    <t>FECHA DEL DOCUMENTO:</t>
  </si>
  <si>
    <t>N° DE HORAS LECTIVAS:</t>
  </si>
  <si>
    <t>N° DE FOLIO:</t>
  </si>
  <si>
    <t>TOTAL DE HORAS LECTIVAS:</t>
  </si>
  <si>
    <t>*Se recomienda en la mayoría de casos considerar el dominio de ofimática respecto al procesador de textos (Word), hojas de calculo (Excel) y presentación de dispositivas (Power Point); en caso el perfil solicite el dominio de otro programa considerarlo primero.  Se puede omitir si el perfil solo requiera el nivel de secundaria completa.</t>
  </si>
  <si>
    <t>V. DOMINIO DE OFIMÁTICA Y OTROS PROGRAMAS:</t>
  </si>
  <si>
    <t>PROGRAMA</t>
  </si>
  <si>
    <t>CENTRO DE ESTUDIOS DE CAPACITACIÓN</t>
  </si>
  <si>
    <t>NIVEL ALCANZADO</t>
  </si>
  <si>
    <t>*Considerar rellenar estos campos si tiene algún dominio sobre cualquiera de los idiomas nativos o extranjeros, pero si es obligatorio cuando el perfil del puesto lo solicite.</t>
  </si>
  <si>
    <t>VI. DOMINIO DE IDIOMA NATIVO O EXTRANJERO:</t>
  </si>
  <si>
    <t>IDIOMA</t>
  </si>
  <si>
    <t>VII. OTROS DOCUMENTOS EXIGIDOS PARA EL PUESTO:</t>
  </si>
  <si>
    <t>NOMBRE DEL DOCUMENTO</t>
  </si>
  <si>
    <t>N° DE FOLIOS</t>
  </si>
  <si>
    <t>VIII. EXPERIENCIA LABORAL GENERAL:</t>
  </si>
  <si>
    <t>ENTIDAD O EMPRESA DONDE LABORÓ:</t>
  </si>
  <si>
    <t>PUESTO OCUPADO</t>
  </si>
  <si>
    <t>TIPO SECTOR</t>
  </si>
  <si>
    <t>FECHA INICIO
DIA/MES/AÑO:</t>
  </si>
  <si>
    <t>FECHA FIN
DIA/MES/AÑO:</t>
  </si>
  <si>
    <t>TIEMPO TOTAL
AÑOS / MESES / DÍAS</t>
  </si>
  <si>
    <t>TOTAL EXPERIENCIA:</t>
  </si>
  <si>
    <t>IX. EXPERIENCIA LABORAL ESPECIFICA:</t>
  </si>
  <si>
    <t>PUESTO OCUPADO:</t>
  </si>
  <si>
    <t>TIPO SECTOR:</t>
  </si>
  <si>
    <t>TIEMPO TOTAL
AÑOS/MESES/DÍAS:</t>
  </si>
  <si>
    <t>SUELDO:</t>
  </si>
  <si>
    <t>N° DE PERSONAS A CARGO:</t>
  </si>
  <si>
    <t>MOTIVO DE CESE:</t>
  </si>
  <si>
    <t>DECRIBA LAS FUNCIONES REALIZADAS:</t>
  </si>
  <si>
    <t>X. REFERENCIAS LABORALES:</t>
  </si>
  <si>
    <t>NOMBRE DE LA ENTIDAD O EMPRESA</t>
  </si>
  <si>
    <t>NOMBRE COMPLETO DEL JEFE INMEDIATO</t>
  </si>
  <si>
    <t>PUESTO DEL JEFE INMEDIATO</t>
  </si>
  <si>
    <t>NÚMERO DE CONTACTO</t>
  </si>
  <si>
    <t>XI. OTROS DATOS:</t>
  </si>
  <si>
    <t>¿ES USTED LICENCIADO DE LAS FUERZAS ARMADAS Y CUENTA CON EL CARNET DE LICENCIATURA?</t>
  </si>
  <si>
    <t>RESPUESTA:</t>
  </si>
  <si>
    <t>¿ES USTED UNA PERSONA CON DISCAPACIDAD Y CUENTA CON SU CARNET DE CONADIS?</t>
  </si>
  <si>
    <t>¿HA TRABAJADO ANTERIORMENTE EN LA MUNICIPALIDAD PROVINCIAL DE PASCO?</t>
  </si>
  <si>
    <t>OFICINA:</t>
  </si>
  <si>
    <t>PERIODO:</t>
  </si>
  <si>
    <t>¿ES USTED PENSIONISTA DE LAS FUERZAS ARMADAS O POLICIA NACIONAL DEL PERÚ?</t>
  </si>
  <si>
    <t>¿TIENE IMPEDIMENTO PARA CONTRATAR CON LAS INSTITUCIONES DEL ESTADO?</t>
  </si>
  <si>
    <t>¿SE ENCUENTRA EN EL REGISTRO DE DEUDOR ALIMENTARIO MOROSO - REDAM?</t>
  </si>
  <si>
    <t>¿REGISTRA ANTECEDENTES POLICIALES?</t>
  </si>
  <si>
    <t>¿REGISTRA ANTECEDENTES PENALES?</t>
  </si>
  <si>
    <t>¿REGISTRA ANTECEDENTES JUDICIALES?</t>
  </si>
  <si>
    <t>NOMBRES COMPLETOS</t>
  </si>
  <si>
    <t>UNIDAD ORGANICA DONDE LABORA</t>
  </si>
  <si>
    <t>PARENTESCO</t>
  </si>
  <si>
    <t>Declaro que la información y documentos proporcionados son veraces y exactos y autorizo su investigación. En caso de detectarse que se ha omitido, ocultado o consignado información falsa me someto a las acciones administrativas y  judiciales que correspondan.</t>
  </si>
  <si>
    <t>________________________________</t>
  </si>
  <si>
    <t>DNI N°:</t>
  </si>
  <si>
    <t xml:space="preserve">                           PLAZAS A CONVOCAR - PROCESO CAS I-2023</t>
  </si>
  <si>
    <t xml:space="preserve">CODIGO </t>
  </si>
  <si>
    <t xml:space="preserve">AREA USUARIA </t>
  </si>
  <si>
    <t>PLAZA</t>
  </si>
  <si>
    <t xml:space="preserve">Nº DE PLAZAS </t>
  </si>
  <si>
    <t xml:space="preserve">SUELDO </t>
  </si>
  <si>
    <t>001</t>
  </si>
  <si>
    <t>ORGANO DE CONTROL INTERNO</t>
  </si>
  <si>
    <t>APOYO ADMINISTRATIVO</t>
  </si>
  <si>
    <t>002</t>
  </si>
  <si>
    <t>ASISTENTE ADMINISTRATIVO II</t>
  </si>
  <si>
    <t>003</t>
  </si>
  <si>
    <t>SECRETARIA EJECUTIVA</t>
  </si>
  <si>
    <t>004</t>
  </si>
  <si>
    <t xml:space="preserve">SECRETARIA GENERAL </t>
  </si>
  <si>
    <t>TECNICO ADMINISTRATIVO</t>
  </si>
  <si>
    <t>005</t>
  </si>
  <si>
    <t>ASISTENTE ADMINISTRATIVO II (ARCHIVO CENTRAL)</t>
  </si>
  <si>
    <t>006</t>
  </si>
  <si>
    <t>AUXILIAR ADMINISTRATIVO II (MESA DE PARTES)</t>
  </si>
  <si>
    <t>007</t>
  </si>
  <si>
    <t>TECNICO ADMINISTRATIVO I (REGISTRO CIVIL)</t>
  </si>
  <si>
    <t>008</t>
  </si>
  <si>
    <t xml:space="preserve">GERENCIA MUNICIPAL </t>
  </si>
  <si>
    <t>009</t>
  </si>
  <si>
    <t>GERENCIA DE ASESORIA JURIDICA</t>
  </si>
  <si>
    <t xml:space="preserve">ASISTENTE LEGAL </t>
  </si>
  <si>
    <t>010</t>
  </si>
  <si>
    <t>011</t>
  </si>
  <si>
    <t xml:space="preserve">GERENCIA DE ADMINISTRACION Y FINANZAS </t>
  </si>
  <si>
    <t>012</t>
  </si>
  <si>
    <t xml:space="preserve">SUB GERENCIA DE TESORERIA </t>
  </si>
  <si>
    <t>ASISTENTE ADMINISTRATIVO</t>
  </si>
  <si>
    <t>013</t>
  </si>
  <si>
    <t>RECAUDADOR II</t>
  </si>
  <si>
    <t>014</t>
  </si>
  <si>
    <t xml:space="preserve">SUB GERENCIA DE RECURSOS HUMANOS </t>
  </si>
  <si>
    <t>ASESOR LEGAL PAD</t>
  </si>
  <si>
    <t>015</t>
  </si>
  <si>
    <t>ASISTENTE ADMINISTRATVO II (ESCALAFON)</t>
  </si>
  <si>
    <t>016</t>
  </si>
  <si>
    <t xml:space="preserve">ASISTENTE JURIDICO </t>
  </si>
  <si>
    <t>017</t>
  </si>
  <si>
    <t xml:space="preserve">ASISTENTE ADMINISTRATIVO I </t>
  </si>
  <si>
    <t>018</t>
  </si>
  <si>
    <t>LICENCIADA EN ENFERMERIA (TOPICO MUNICIPAL)</t>
  </si>
  <si>
    <t>019</t>
  </si>
  <si>
    <t xml:space="preserve">SUB GERENCIA DE LOGISTICA Y MARGESI DE BIENES </t>
  </si>
  <si>
    <t xml:space="preserve">RESPONSABLE ALMACEN </t>
  </si>
  <si>
    <t>020</t>
  </si>
  <si>
    <t xml:space="preserve">RESPONSABLE DE ADQUISICIONES </t>
  </si>
  <si>
    <t>021</t>
  </si>
  <si>
    <t>ESPECIALISTA EN CONTRATACIONES CON EL ESTADO</t>
  </si>
  <si>
    <t>022</t>
  </si>
  <si>
    <t xml:space="preserve">TECNICO EN MANTENIMIENTO </t>
  </si>
  <si>
    <t>023</t>
  </si>
  <si>
    <t>RESPONSABLE DE LA UNIDAD DE PATRIMONIO</t>
  </si>
  <si>
    <t>024</t>
  </si>
  <si>
    <t xml:space="preserve">SUB GERENCIA DE CONTABILIDAD </t>
  </si>
  <si>
    <t xml:space="preserve">ESPECIALISTA CONTABLE </t>
  </si>
  <si>
    <t>025</t>
  </si>
  <si>
    <t xml:space="preserve">GERENCIA DE INFRAESTRUCTURA </t>
  </si>
  <si>
    <t>026</t>
  </si>
  <si>
    <t xml:space="preserve">SUB GERENCIA DE ESTUDIOS DE PRE INVERSION </t>
  </si>
  <si>
    <t xml:space="preserve">ASISTENTE DE INVERSIONES INVIERTE.PE </t>
  </si>
  <si>
    <t>027</t>
  </si>
  <si>
    <t xml:space="preserve">SUB GERENCIA INVERSION EN INFRAESTRUCTURA </t>
  </si>
  <si>
    <t>JEFE DE LA UNIDAD DE MAQUINARIAS, EQUIPOS PESADOS Y SERV. AUX.</t>
  </si>
  <si>
    <t>028</t>
  </si>
  <si>
    <t>ESPECIALISTA EN ADMINISTRACION</t>
  </si>
  <si>
    <t>029</t>
  </si>
  <si>
    <t>ESPECIALISTA DEL SISTEMA INFOBRAS</t>
  </si>
  <si>
    <t>030</t>
  </si>
  <si>
    <t>INGENIERO CIVIL II</t>
  </si>
  <si>
    <t>031</t>
  </si>
  <si>
    <t xml:space="preserve">GERENCIA DE DESARROLLO SOCIAL </t>
  </si>
  <si>
    <t>032</t>
  </si>
  <si>
    <t xml:space="preserve">SUB GERENCIA DE EDUCACION CULTURA Y DEPORTE </t>
  </si>
  <si>
    <t>033</t>
  </si>
  <si>
    <t>SUB GERENCIA DE PROG. SOCIALES Y PARTIC. CIUDADANA</t>
  </si>
  <si>
    <t xml:space="preserve">RESPONSABLE DEMUNA </t>
  </si>
  <si>
    <t>034</t>
  </si>
  <si>
    <t xml:space="preserve">RESPONSABLE OMAPED </t>
  </si>
  <si>
    <t>035</t>
  </si>
  <si>
    <t xml:space="preserve">RESPONSABLE DEL PVL </t>
  </si>
  <si>
    <t>036</t>
  </si>
  <si>
    <t xml:space="preserve">RESPONSABLE PCA </t>
  </si>
  <si>
    <t>037</t>
  </si>
  <si>
    <t xml:space="preserve">RESPONSABLE DEL CENTRO ADULTO MAYOR </t>
  </si>
  <si>
    <t>038</t>
  </si>
  <si>
    <t xml:space="preserve">ASISTENTE ADMINISTRATIVO- ASISTENTE SOCIAL </t>
  </si>
  <si>
    <t>039</t>
  </si>
  <si>
    <t>RESPONSABLE SISFOH</t>
  </si>
  <si>
    <t>040</t>
  </si>
  <si>
    <t xml:space="preserve">RESPONSABLE DE PADRON NOMINAL </t>
  </si>
  <si>
    <t>041</t>
  </si>
  <si>
    <t xml:space="preserve">GERENCIA DE DESARROLLO ECONOMICO </t>
  </si>
  <si>
    <t>SECRETARIA EJECUTIVA II</t>
  </si>
  <si>
    <t>042</t>
  </si>
  <si>
    <t xml:space="preserve">SUB GERENCIA DE TRANSPORTES Y VIABILIDAD </t>
  </si>
  <si>
    <t xml:space="preserve">TECNICO ADMINISTRATIVO- RESPONSABLE V2 </t>
  </si>
  <si>
    <t>043</t>
  </si>
  <si>
    <t>TECNICO ADMINISTRATIVO- RESPONSABLE V4</t>
  </si>
  <si>
    <t>044</t>
  </si>
  <si>
    <t>TECNICO ADMINISTRATIVO SNS-OPERATIVO</t>
  </si>
  <si>
    <t>045</t>
  </si>
  <si>
    <t xml:space="preserve">ESPECIALISTA EN TRANSITO </t>
  </si>
  <si>
    <t>046</t>
  </si>
  <si>
    <t xml:space="preserve">INSPECTOR DE TRANSPORTE </t>
  </si>
  <si>
    <t>047</t>
  </si>
  <si>
    <t xml:space="preserve">SUB GERENCIA DE COMERCIALIZACION </t>
  </si>
  <si>
    <t>SUB GERENTE DE COMERCIALIZACION</t>
  </si>
  <si>
    <t>048</t>
  </si>
  <si>
    <t xml:space="preserve">MEDICO VETERINARIO I </t>
  </si>
  <si>
    <t>049</t>
  </si>
  <si>
    <t xml:space="preserve">POLICIA MUNICIPAL </t>
  </si>
  <si>
    <t>050</t>
  </si>
  <si>
    <t xml:space="preserve">ING. EN CIENCIAS AGROPECUARIAS </t>
  </si>
  <si>
    <t>051</t>
  </si>
  <si>
    <t xml:space="preserve">GERENCIA DE ADMINISTRACION TRIBUTARIA </t>
  </si>
  <si>
    <t>052</t>
  </si>
  <si>
    <t xml:space="preserve">OFICINA DE EJECUCION COACTIVA </t>
  </si>
  <si>
    <t>053</t>
  </si>
  <si>
    <t xml:space="preserve">NOTIFICADOR </t>
  </si>
  <si>
    <t>054</t>
  </si>
  <si>
    <t xml:space="preserve">ADMINISTRADOR TERMINAL TERRESTRE </t>
  </si>
  <si>
    <t>055</t>
  </si>
  <si>
    <t xml:space="preserve">SUB GERENCIA DE FISCALIZACION </t>
  </si>
  <si>
    <t xml:space="preserve">FISCALIZADOR </t>
  </si>
  <si>
    <t>056</t>
  </si>
  <si>
    <t>057</t>
  </si>
  <si>
    <t>058</t>
  </si>
  <si>
    <t xml:space="preserve">GERENCIA DE SERVICIOS PUBLICOS </t>
  </si>
  <si>
    <t xml:space="preserve">ASISTENTE ADMINISTRATIVO </t>
  </si>
  <si>
    <t>059</t>
  </si>
  <si>
    <t xml:space="preserve">SUB GERENCIA DE SEGURIDAD CIUDADANIA </t>
  </si>
  <si>
    <t xml:space="preserve">ASISTENTE ADMINISTRATIVO II </t>
  </si>
  <si>
    <t>060</t>
  </si>
  <si>
    <t xml:space="preserve">OPERADORES DE CAMARA DE VIGILANCIA </t>
  </si>
  <si>
    <t>061</t>
  </si>
  <si>
    <t>TECNICO EN SEGURIDAD I (VIGILANTE)</t>
  </si>
  <si>
    <t>062</t>
  </si>
  <si>
    <t>TECNICO EN SEGURIDAD II (SERENAZGO)</t>
  </si>
  <si>
    <t>063</t>
  </si>
  <si>
    <t xml:space="preserve">TECNICO EN SEGURIDAD II (SERENOS - CHOFER) </t>
  </si>
  <si>
    <t>064</t>
  </si>
  <si>
    <t>ESPECIALISTA EN SEGURIDAD I (TECNICO)</t>
  </si>
  <si>
    <t>065</t>
  </si>
  <si>
    <t>SUB GERENCIA DE RIESGOS DE DESASTRES</t>
  </si>
  <si>
    <t xml:space="preserve">ESPECIALISTA EN SISTEMAS DE CONTINGENCIA </t>
  </si>
  <si>
    <t>066</t>
  </si>
  <si>
    <t xml:space="preserve">TECNICO ADMINISTRATIVO  I </t>
  </si>
  <si>
    <t>067</t>
  </si>
  <si>
    <t>ESPECIALISTA EN GESTION DEL RIESGO DE DESASTRE</t>
  </si>
  <si>
    <t>068</t>
  </si>
  <si>
    <t xml:space="preserve">SUB GERENCIA DE MEDIO AMBIENTE </t>
  </si>
  <si>
    <t xml:space="preserve">ESPECIALISTA AMBIENTAL I - PLANIFICADOR </t>
  </si>
  <si>
    <t>069</t>
  </si>
  <si>
    <t xml:space="preserve">ESPECIALISTA AMBIENTAL II- VALORIZACION RR.SS  </t>
  </si>
  <si>
    <t>070</t>
  </si>
  <si>
    <t xml:space="preserve">ESPECIALISTA AMBIENTAL II-  PLANEFA </t>
  </si>
  <si>
    <t>071</t>
  </si>
  <si>
    <t xml:space="preserve">ESPECIALISTA AMBIENTAL I - RESIDUOS SOLIDOS </t>
  </si>
  <si>
    <t>072</t>
  </si>
  <si>
    <t>ESPECIALISTA - CHOFER DE COMPACTADOR ALZA CONTENEDOR SOTERRADO CON BRAZOS HIDRAULICOS</t>
  </si>
  <si>
    <t>073</t>
  </si>
  <si>
    <t xml:space="preserve">GERENCIA DE PLANIFICACION Y PRESUPUESTO </t>
  </si>
  <si>
    <t xml:space="preserve">SUB GERENTE DE PLANIFICACION Y RACIONALIZACION </t>
  </si>
  <si>
    <t>074</t>
  </si>
  <si>
    <t>ESPEC. EN PROG. MULTIANUAL DE INVERSIONES</t>
  </si>
  <si>
    <t>075</t>
  </si>
  <si>
    <t xml:space="preserve">SUB GERENTE DE PRESUPUESTO </t>
  </si>
  <si>
    <t>076</t>
  </si>
  <si>
    <t>SUB GERENTE ESPECIALISTA EN PROY. DE INV. PUBLICA</t>
  </si>
  <si>
    <t>077</t>
  </si>
  <si>
    <t>SUB GERENCIA DE PLANIFICACION Y RAC.</t>
  </si>
  <si>
    <t>078</t>
  </si>
  <si>
    <t xml:space="preserve">SUB GERENCIA DE PLANIFICACION Y RAC.  </t>
  </si>
  <si>
    <t>ASISTENTE ADMINISTRATIVO I</t>
  </si>
  <si>
    <t>079</t>
  </si>
  <si>
    <t>080</t>
  </si>
  <si>
    <t xml:space="preserve">SUG GERENCIA DE INFORMATICA Y SISTEMAS </t>
  </si>
  <si>
    <t xml:space="preserve">ESPECIALISTA INFORMATICO </t>
  </si>
  <si>
    <t>TOTAL DE PLAZAS</t>
  </si>
  <si>
    <t>PROCURADURIA</t>
  </si>
  <si>
    <t>ORGANO DE GOBIERNO</t>
  </si>
  <si>
    <t>SUB GERENCIA DE RECAUDACION</t>
  </si>
  <si>
    <t>¿TIENE FAMILIARES TRABAJANDO ACTUALMENTE EN LA MUNICIPALIDAD PROVINCIAL DE ALTO AMAZONAS?
DE SER SI SU RESPUESTA DETALLE LOS DATOS EN EL SIGUIENTE RECUADRO:</t>
  </si>
  <si>
    <t>MUNICIPALIDAD PROVINCIAL DE ALTO AMAZONAS</t>
  </si>
  <si>
    <t>*Para aquellos puestos donde se requiere formación técnica o universitaria, el tiempo de experiencia general o especifica se considerará desde el momento de egreso de la formación correspondiente, lo que incluye también las prácticas profesionales. Para los casos donde se requiere secundaria completa, se considerara cualquier experiencia laboral.</t>
  </si>
  <si>
    <t>*Es indispensable que todos los campos sean digitado con la información correspondiente a cada experiencia especifica que haya desempeñado.</t>
  </si>
  <si>
    <t>PROCESO DE SELECCIÓN CAS I -2024-MPAA</t>
  </si>
  <si>
    <t>- 2024</t>
  </si>
  <si>
    <r>
      <t xml:space="preserve">*SE CONSIDERARÁ DE MANERA AUTOMÁTICA COMO:
</t>
    </r>
    <r>
      <rPr>
        <b/>
        <i/>
        <sz val="9"/>
        <color theme="1"/>
        <rFont val="Arial Narrow"/>
        <family val="2"/>
      </rPr>
      <t>Cursos:</t>
    </r>
    <r>
      <rPr>
        <i/>
        <sz val="9"/>
        <color theme="1"/>
        <rFont val="Arial Narrow"/>
        <family val="2"/>
      </rPr>
      <t xml:space="preserve"> Se considerará como tal las siguientes modalidades de capacitación:</t>
    </r>
    <r>
      <rPr>
        <b/>
        <i/>
        <sz val="9"/>
        <color theme="1"/>
        <rFont val="Arial Narrow"/>
        <family val="2"/>
      </rPr>
      <t xml:space="preserve"> cursos, talleres, seminarios, conferencia,</t>
    </r>
    <r>
      <rPr>
        <i/>
        <sz val="9"/>
        <color theme="1"/>
        <rFont val="Arial Narrow"/>
        <family val="2"/>
      </rPr>
      <t xml:space="preserve"> etc.; que sean materias específicas relacionadas a las funciones principales y misión del puesto no menor de 12 horas cada uno y con un mínimo de </t>
    </r>
    <r>
      <rPr>
        <b/>
        <i/>
        <sz val="9"/>
        <color theme="1"/>
        <rFont val="Arial Narrow"/>
        <family val="2"/>
      </rPr>
      <t xml:space="preserve">horas de capacitación </t>
    </r>
    <r>
      <rPr>
        <i/>
        <sz val="9"/>
        <color theme="1"/>
        <rFont val="Arial Narrow"/>
        <family val="2"/>
      </rPr>
      <t xml:space="preserve">indicado en cada perfil los cuales podrán ser acumulativos.
</t>
    </r>
    <r>
      <rPr>
        <b/>
        <i/>
        <sz val="9"/>
        <color theme="1"/>
        <rFont val="Arial Narrow"/>
        <family val="2"/>
      </rPr>
      <t xml:space="preserve">Especialización: </t>
    </r>
    <r>
      <rPr>
        <i/>
        <sz val="9"/>
        <color theme="1"/>
        <rFont val="Arial Narrow"/>
        <family val="2"/>
      </rPr>
      <t xml:space="preserve">Se considerará como tal los </t>
    </r>
    <r>
      <rPr>
        <b/>
        <i/>
        <sz val="9"/>
        <color theme="1"/>
        <rFont val="Arial Narrow"/>
        <family val="2"/>
      </rPr>
      <t>programas de especialización y diplomados</t>
    </r>
    <r>
      <rPr>
        <i/>
        <sz val="9"/>
        <color theme="1"/>
        <rFont val="Arial Narrow"/>
        <family val="2"/>
      </rPr>
      <t>; que sean materias específicas relacionadas a las funciones principales y misión del puesto no menor de 90 horas los cuales podrán ser acumulativos según la materia en común.</t>
    </r>
  </si>
  <si>
    <t>CAS II</t>
  </si>
  <si>
    <t>Yurimaguas,          febrero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</si>
</sst>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S/&quot;\ * #,##0.00_-;\-&quot;S/&quot;\ * #,##0.00_-;_-&quot;S/&quot;\ * &quot;-&quot;??_-;_-@_-"/>
    <numFmt numFmtId="164" formatCode="000"/>
  </numFmts>
  <fonts count="25"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Arial Narrow"/>
      <family val="2"/>
    </font>
    <font>
      <sz val="14"/>
      <color theme="1"/>
      <name val="Arial Black"/>
      <family val="2"/>
    </font>
    <font>
      <b/>
      <sz val="12"/>
      <color theme="1"/>
      <name val="Arial"/>
      <family val="2"/>
    </font>
    <font>
      <sz val="10"/>
      <color theme="1"/>
      <name val="Arial Narrow"/>
      <family val="2"/>
    </font>
    <font>
      <i/>
      <sz val="8"/>
      <color theme="1"/>
      <name val="Arial Narrow"/>
      <family val="2"/>
    </font>
    <font>
      <b/>
      <sz val="12"/>
      <color theme="0"/>
      <name val="Arial Narrow"/>
      <family val="2"/>
    </font>
    <font>
      <b/>
      <sz val="10"/>
      <color theme="1"/>
      <name val="Arial Narrow"/>
      <family val="2"/>
    </font>
    <font>
      <b/>
      <sz val="14"/>
      <color theme="1"/>
      <name val="Arial Narrow"/>
      <family val="2"/>
    </font>
    <font>
      <b/>
      <sz val="11"/>
      <color theme="1"/>
      <name val="Arial Narrow"/>
      <family val="2"/>
    </font>
    <font>
      <sz val="11"/>
      <color theme="1"/>
      <name val="Arial Narrow"/>
      <family val="2"/>
    </font>
    <font>
      <b/>
      <sz val="9"/>
      <color indexed="81"/>
      <name val="Tahoma"/>
      <family val="2"/>
    </font>
    <font>
      <sz val="9"/>
      <color indexed="81"/>
      <name val="Tahoma"/>
      <family val="2"/>
    </font>
    <font>
      <b/>
      <sz val="9"/>
      <color indexed="81"/>
      <name val="Tahoma"/>
      <charset val="1"/>
    </font>
    <font>
      <sz val="9"/>
      <color indexed="81"/>
      <name val="Tahoma"/>
      <charset val="1"/>
    </font>
    <font>
      <b/>
      <sz val="18"/>
      <color theme="1"/>
      <name val="Calibri"/>
      <family val="2"/>
      <scheme val="minor"/>
    </font>
    <font>
      <b/>
      <sz val="9"/>
      <color theme="1"/>
      <name val="Calibri"/>
      <family val="2"/>
      <scheme val="minor"/>
    </font>
    <font>
      <sz val="10"/>
      <color theme="1"/>
      <name val="Calibri"/>
      <family val="2"/>
      <scheme val="minor"/>
    </font>
    <font>
      <sz val="9"/>
      <color theme="1"/>
      <name val="Calibri"/>
      <family val="2"/>
      <scheme val="minor"/>
    </font>
    <font>
      <sz val="8"/>
      <color theme="1"/>
      <name val="Calibri"/>
      <family val="2"/>
      <scheme val="minor"/>
    </font>
    <font>
      <sz val="10"/>
      <color rgb="FFFF0000"/>
      <name val="Arial Narrow"/>
      <family val="2"/>
    </font>
    <font>
      <i/>
      <sz val="9"/>
      <color theme="1"/>
      <name val="Arial Narrow"/>
      <family val="2"/>
    </font>
    <font>
      <b/>
      <i/>
      <sz val="9"/>
      <color theme="1"/>
      <name val="Arial Narrow"/>
      <family val="2"/>
    </font>
  </fonts>
  <fills count="17">
    <fill>
      <patternFill patternType="none"/>
    </fill>
    <fill>
      <patternFill patternType="gray125"/>
    </fill>
    <fill>
      <patternFill patternType="solid">
        <fgColor rgb="FFFF0000"/>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rgb="FF00B0F0"/>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4" tint="0.39997558519241921"/>
        <bgColor indexed="64"/>
      </patternFill>
    </fill>
    <fill>
      <patternFill patternType="solid">
        <fgColor theme="0"/>
        <bgColor indexed="64"/>
      </patternFill>
    </fill>
  </fills>
  <borders count="42">
    <border>
      <left/>
      <right/>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style="medium">
        <color indexed="64"/>
      </right>
      <top style="medium">
        <color indexed="64"/>
      </top>
      <bottom style="thin">
        <color indexed="64"/>
      </bottom>
      <diagonal/>
    </border>
  </borders>
  <cellStyleXfs count="2">
    <xf numFmtId="0" fontId="0" fillId="0" borderId="0"/>
    <xf numFmtId="44" fontId="1" fillId="0" borderId="0" applyFont="0" applyFill="0" applyBorder="0" applyAlignment="0" applyProtection="0"/>
  </cellStyleXfs>
  <cellXfs count="298">
    <xf numFmtId="0" fontId="0" fillId="0" borderId="0" xfId="0"/>
    <xf numFmtId="0" fontId="6" fillId="0" borderId="0" xfId="0" applyFont="1" applyAlignment="1" applyProtection="1">
      <alignment vertical="center"/>
      <protection hidden="1"/>
    </xf>
    <xf numFmtId="0" fontId="9" fillId="3" borderId="2" xfId="0" applyFont="1" applyFill="1" applyBorder="1" applyAlignment="1" applyProtection="1">
      <alignment horizontal="center" vertical="center"/>
      <protection hidden="1"/>
    </xf>
    <xf numFmtId="0" fontId="9" fillId="4" borderId="4" xfId="0" applyFont="1" applyFill="1" applyBorder="1" applyAlignment="1" applyProtection="1">
      <alignment horizontal="center" vertical="center"/>
      <protection hidden="1"/>
    </xf>
    <xf numFmtId="0" fontId="6" fillId="0" borderId="0" xfId="0" applyFont="1" applyAlignment="1" applyProtection="1">
      <alignment horizontal="center" vertical="center"/>
      <protection hidden="1"/>
    </xf>
    <xf numFmtId="0" fontId="9" fillId="3" borderId="4" xfId="0" applyFont="1" applyFill="1" applyBorder="1" applyAlignment="1" applyProtection="1">
      <alignment horizontal="center" vertical="center"/>
      <protection hidden="1"/>
    </xf>
    <xf numFmtId="0" fontId="9" fillId="4" borderId="5" xfId="0" applyFont="1" applyFill="1" applyBorder="1" applyAlignment="1" applyProtection="1">
      <alignment horizontal="center" vertical="center"/>
      <protection hidden="1"/>
    </xf>
    <xf numFmtId="0" fontId="9" fillId="0" borderId="0" xfId="0" applyFont="1" applyAlignment="1" applyProtection="1">
      <alignment horizontal="center" vertical="center"/>
      <protection hidden="1"/>
    </xf>
    <xf numFmtId="0" fontId="9" fillId="4" borderId="2" xfId="0" applyFont="1" applyFill="1" applyBorder="1" applyAlignment="1" applyProtection="1">
      <alignment horizontal="center" vertical="center"/>
      <protection hidden="1"/>
    </xf>
    <xf numFmtId="0" fontId="9" fillId="3" borderId="5" xfId="0" applyFont="1" applyFill="1" applyBorder="1" applyAlignment="1" applyProtection="1">
      <alignment horizontal="center" vertical="center"/>
      <protection hidden="1"/>
    </xf>
    <xf numFmtId="0" fontId="9" fillId="3" borderId="2" xfId="0" applyFont="1" applyFill="1" applyBorder="1" applyAlignment="1" applyProtection="1">
      <alignment horizontal="center" vertical="center" wrapText="1"/>
      <protection hidden="1"/>
    </xf>
    <xf numFmtId="0" fontId="9" fillId="4" borderId="2" xfId="0" applyFont="1" applyFill="1" applyBorder="1" applyAlignment="1" applyProtection="1">
      <alignment horizontal="center" vertical="center" wrapText="1"/>
      <protection hidden="1"/>
    </xf>
    <xf numFmtId="0" fontId="9" fillId="4" borderId="4" xfId="0" applyFont="1" applyFill="1" applyBorder="1" applyAlignment="1" applyProtection="1">
      <alignment horizontal="center" vertical="center" wrapText="1"/>
      <protection hidden="1"/>
    </xf>
    <xf numFmtId="0" fontId="9" fillId="10" borderId="4" xfId="0" applyFont="1" applyFill="1" applyBorder="1" applyAlignment="1" applyProtection="1">
      <alignment horizontal="center" vertical="center"/>
      <protection hidden="1"/>
    </xf>
    <xf numFmtId="0" fontId="6" fillId="3" borderId="4" xfId="0" applyFont="1" applyFill="1" applyBorder="1" applyAlignment="1" applyProtection="1">
      <alignment horizontal="center" vertical="center"/>
      <protection hidden="1"/>
    </xf>
    <xf numFmtId="0" fontId="6" fillId="10" borderId="5" xfId="0" applyFont="1" applyFill="1" applyBorder="1" applyAlignment="1" applyProtection="1">
      <alignment horizontal="center" vertical="center"/>
      <protection hidden="1"/>
    </xf>
    <xf numFmtId="0" fontId="9" fillId="0" borderId="0" xfId="0" applyFont="1" applyAlignment="1" applyProtection="1">
      <alignment horizontal="left" vertical="center" wrapText="1"/>
      <protection hidden="1"/>
    </xf>
    <xf numFmtId="0" fontId="6" fillId="0" borderId="0" xfId="0" applyFont="1" applyProtection="1">
      <protection hidden="1"/>
    </xf>
    <xf numFmtId="0" fontId="0" fillId="0" borderId="0" xfId="0" applyProtection="1">
      <protection hidden="1"/>
    </xf>
    <xf numFmtId="0" fontId="6" fillId="7" borderId="18" xfId="0" applyFont="1" applyFill="1" applyBorder="1" applyAlignment="1" applyProtection="1">
      <alignment horizontal="center" vertical="center"/>
      <protection locked="0" hidden="1"/>
    </xf>
    <xf numFmtId="0" fontId="9" fillId="4" borderId="18" xfId="0" applyFont="1" applyFill="1" applyBorder="1" applyAlignment="1" applyProtection="1">
      <alignment horizontal="center" vertical="center"/>
      <protection hidden="1"/>
    </xf>
    <xf numFmtId="0" fontId="6" fillId="5" borderId="18" xfId="0" applyFont="1" applyFill="1" applyBorder="1" applyAlignment="1" applyProtection="1">
      <alignment horizontal="center" vertical="center"/>
      <protection locked="0" hidden="1"/>
    </xf>
    <xf numFmtId="0" fontId="6" fillId="5" borderId="19" xfId="0" applyFont="1" applyFill="1" applyBorder="1" applyAlignment="1" applyProtection="1">
      <alignment horizontal="center" vertical="center"/>
      <protection locked="0" hidden="1"/>
    </xf>
    <xf numFmtId="0" fontId="6" fillId="0" borderId="0" xfId="0" applyFont="1" applyAlignment="1" applyProtection="1">
      <alignment horizontal="left" vertical="center"/>
      <protection hidden="1"/>
    </xf>
    <xf numFmtId="49" fontId="9" fillId="3" borderId="18" xfId="0" applyNumberFormat="1" applyFont="1" applyFill="1" applyBorder="1" applyAlignment="1" applyProtection="1">
      <alignment horizontal="center" vertical="center"/>
      <protection hidden="1"/>
    </xf>
    <xf numFmtId="0" fontId="11" fillId="4" borderId="18" xfId="0" applyFont="1" applyFill="1" applyBorder="1" applyAlignment="1" applyProtection="1">
      <alignment vertical="center"/>
      <protection hidden="1"/>
    </xf>
    <xf numFmtId="0" fontId="12" fillId="5" borderId="18" xfId="0" applyFont="1" applyFill="1" applyBorder="1" applyAlignment="1" applyProtection="1">
      <alignment horizontal="center" vertical="center"/>
      <protection hidden="1"/>
    </xf>
    <xf numFmtId="0" fontId="12" fillId="7" borderId="19" xfId="0" applyFont="1" applyFill="1" applyBorder="1" applyAlignment="1" applyProtection="1">
      <alignment horizontal="center" vertical="center"/>
      <protection hidden="1"/>
    </xf>
    <xf numFmtId="0" fontId="11" fillId="4" borderId="23" xfId="0" applyFont="1" applyFill="1" applyBorder="1" applyAlignment="1" applyProtection="1">
      <alignment vertical="center"/>
      <protection hidden="1"/>
    </xf>
    <xf numFmtId="0" fontId="12" fillId="5" borderId="23" xfId="0" applyFont="1" applyFill="1" applyBorder="1" applyAlignment="1" applyProtection="1">
      <alignment horizontal="center" vertical="center"/>
      <protection hidden="1"/>
    </xf>
    <xf numFmtId="0" fontId="12" fillId="7" borderId="24" xfId="0" applyFont="1" applyFill="1" applyBorder="1" applyAlignment="1" applyProtection="1">
      <alignment horizontal="center" vertical="center"/>
      <protection hidden="1"/>
    </xf>
    <xf numFmtId="0" fontId="9" fillId="4" borderId="16" xfId="0" applyFont="1" applyFill="1" applyBorder="1" applyAlignment="1" applyProtection="1">
      <alignment vertical="center"/>
      <protection hidden="1"/>
    </xf>
    <xf numFmtId="0" fontId="9" fillId="0" borderId="0" xfId="0" applyFont="1" applyAlignment="1" applyProtection="1">
      <alignment vertical="center"/>
      <protection hidden="1"/>
    </xf>
    <xf numFmtId="0" fontId="6" fillId="4" borderId="16" xfId="0" applyFont="1" applyFill="1" applyBorder="1" applyAlignment="1" applyProtection="1">
      <alignment vertical="center"/>
      <protection hidden="1"/>
    </xf>
    <xf numFmtId="0" fontId="9" fillId="3" borderId="16" xfId="0" applyFont="1" applyFill="1" applyBorder="1" applyAlignment="1" applyProtection="1">
      <alignment vertical="center"/>
      <protection hidden="1"/>
    </xf>
    <xf numFmtId="0" fontId="6" fillId="0" borderId="0" xfId="0" applyFont="1" applyAlignment="1" applyProtection="1">
      <alignment horizontal="right"/>
      <protection hidden="1"/>
    </xf>
    <xf numFmtId="0" fontId="6" fillId="3" borderId="16" xfId="0" applyFont="1" applyFill="1" applyBorder="1" applyAlignment="1" applyProtection="1">
      <alignment vertical="center"/>
      <protection hidden="1"/>
    </xf>
    <xf numFmtId="0" fontId="6" fillId="3" borderId="0" xfId="0" applyFont="1" applyFill="1" applyAlignment="1" applyProtection="1">
      <alignment vertical="center"/>
      <protection hidden="1"/>
    </xf>
    <xf numFmtId="0" fontId="11" fillId="0" borderId="0" xfId="0" applyFont="1" applyAlignment="1" applyProtection="1">
      <alignment horizontal="center"/>
      <protection hidden="1"/>
    </xf>
    <xf numFmtId="0" fontId="6" fillId="5" borderId="18" xfId="0" applyFont="1" applyFill="1" applyBorder="1" applyAlignment="1" applyProtection="1">
      <alignment horizontal="center" vertical="center"/>
      <protection hidden="1"/>
    </xf>
    <xf numFmtId="0" fontId="9" fillId="3" borderId="35" xfId="0" applyFont="1" applyFill="1" applyBorder="1" applyAlignment="1" applyProtection="1">
      <alignment horizontal="center" vertical="center"/>
      <protection hidden="1"/>
    </xf>
    <xf numFmtId="0" fontId="9" fillId="3" borderId="37" xfId="0" applyFont="1" applyFill="1" applyBorder="1" applyAlignment="1" applyProtection="1">
      <alignment horizontal="center" vertical="center"/>
      <protection hidden="1"/>
    </xf>
    <xf numFmtId="0" fontId="6" fillId="5" borderId="38" xfId="0" applyFont="1" applyFill="1" applyBorder="1" applyAlignment="1" applyProtection="1">
      <alignment horizontal="center" vertical="center"/>
      <protection locked="0" hidden="1"/>
    </xf>
    <xf numFmtId="0" fontId="6" fillId="7" borderId="38" xfId="0" applyFont="1" applyFill="1" applyBorder="1" applyAlignment="1" applyProtection="1">
      <alignment horizontal="center" vertical="center"/>
      <protection locked="0" hidden="1"/>
    </xf>
    <xf numFmtId="0" fontId="6" fillId="4" borderId="26" xfId="0" applyFont="1" applyFill="1" applyBorder="1" applyAlignment="1" applyProtection="1">
      <alignment vertical="center"/>
      <protection hidden="1"/>
    </xf>
    <xf numFmtId="0" fontId="6" fillId="3" borderId="26" xfId="0" applyFont="1" applyFill="1" applyBorder="1" applyAlignment="1" applyProtection="1">
      <alignment vertical="center"/>
      <protection hidden="1"/>
    </xf>
    <xf numFmtId="49" fontId="6" fillId="5" borderId="39" xfId="0" applyNumberFormat="1" applyFont="1" applyFill="1" applyBorder="1" applyAlignment="1" applyProtection="1">
      <alignment horizontal="center" vertical="center"/>
      <protection locked="0" hidden="1"/>
    </xf>
    <xf numFmtId="0" fontId="6" fillId="3" borderId="40" xfId="0" applyFont="1" applyFill="1" applyBorder="1" applyAlignment="1" applyProtection="1">
      <alignment vertical="center"/>
      <protection hidden="1"/>
    </xf>
    <xf numFmtId="0" fontId="9" fillId="3" borderId="30" xfId="0" applyFont="1" applyFill="1" applyBorder="1" applyAlignment="1" applyProtection="1">
      <alignment horizontal="center" vertical="center" wrapText="1"/>
      <protection hidden="1"/>
    </xf>
    <xf numFmtId="49" fontId="6" fillId="7" borderId="38" xfId="0" applyNumberFormat="1" applyFont="1" applyFill="1" applyBorder="1" applyAlignment="1" applyProtection="1">
      <alignment horizontal="center" vertical="center"/>
      <protection locked="0" hidden="1"/>
    </xf>
    <xf numFmtId="49" fontId="6" fillId="5" borderId="38" xfId="0" applyNumberFormat="1" applyFont="1" applyFill="1" applyBorder="1" applyAlignment="1" applyProtection="1">
      <alignment horizontal="center" vertical="center"/>
      <protection locked="0" hidden="1"/>
    </xf>
    <xf numFmtId="0" fontId="9" fillId="4" borderId="30" xfId="0" applyFont="1" applyFill="1" applyBorder="1" applyAlignment="1" applyProtection="1">
      <alignment horizontal="center" vertical="center" wrapText="1"/>
      <protection hidden="1"/>
    </xf>
    <xf numFmtId="0" fontId="6" fillId="7" borderId="30" xfId="0" applyFont="1" applyFill="1" applyBorder="1" applyAlignment="1" applyProtection="1">
      <alignment horizontal="center" vertical="center"/>
      <protection locked="0" hidden="1"/>
    </xf>
    <xf numFmtId="0" fontId="17" fillId="0" borderId="0" xfId="0" applyFont="1"/>
    <xf numFmtId="0" fontId="18" fillId="15" borderId="18" xfId="0" applyFont="1" applyFill="1" applyBorder="1" applyAlignment="1">
      <alignment horizontal="center" wrapText="1"/>
    </xf>
    <xf numFmtId="0" fontId="18" fillId="15" borderId="23" xfId="0" applyFont="1" applyFill="1" applyBorder="1" applyAlignment="1">
      <alignment horizontal="center" wrapText="1"/>
    </xf>
    <xf numFmtId="49" fontId="19" fillId="0" borderId="18" xfId="0" applyNumberFormat="1" applyFont="1" applyBorder="1" applyAlignment="1">
      <alignment horizontal="center" wrapText="1"/>
    </xf>
    <xf numFmtId="0" fontId="20" fillId="16" borderId="18" xfId="0" applyFont="1" applyFill="1" applyBorder="1" applyAlignment="1">
      <alignment horizontal="left" wrapText="1"/>
    </xf>
    <xf numFmtId="0" fontId="20" fillId="16" borderId="18" xfId="0" applyFont="1" applyFill="1" applyBorder="1" applyAlignment="1">
      <alignment horizontal="center" wrapText="1"/>
    </xf>
    <xf numFmtId="0" fontId="20" fillId="16" borderId="23" xfId="0" applyFont="1" applyFill="1" applyBorder="1" applyAlignment="1">
      <alignment horizontal="center" wrapText="1"/>
    </xf>
    <xf numFmtId="4" fontId="20" fillId="16" borderId="18" xfId="0" applyNumberFormat="1" applyFont="1" applyFill="1" applyBorder="1" applyAlignment="1">
      <alignment horizontal="center" wrapText="1"/>
    </xf>
    <xf numFmtId="0" fontId="0" fillId="0" borderId="18" xfId="0" applyBorder="1" applyAlignment="1">
      <alignment horizontal="center" wrapText="1"/>
    </xf>
    <xf numFmtId="0" fontId="20" fillId="16" borderId="18" xfId="0" applyFont="1" applyFill="1" applyBorder="1" applyAlignment="1">
      <alignment wrapText="1"/>
    </xf>
    <xf numFmtId="0" fontId="20" fillId="0" borderId="18" xfId="0" applyFont="1" applyBorder="1" applyAlignment="1">
      <alignment wrapText="1"/>
    </xf>
    <xf numFmtId="0" fontId="21" fillId="16" borderId="18" xfId="0" applyFont="1" applyFill="1" applyBorder="1" applyAlignment="1">
      <alignment horizontal="center" wrapText="1"/>
    </xf>
    <xf numFmtId="0" fontId="0" fillId="0" borderId="0" xfId="0" applyAlignment="1">
      <alignment horizontal="center" wrapText="1"/>
    </xf>
    <xf numFmtId="0" fontId="20" fillId="16" borderId="18" xfId="0" applyFont="1" applyFill="1" applyBorder="1" applyAlignment="1">
      <alignment horizontal="center" vertical="center" wrapText="1"/>
    </xf>
    <xf numFmtId="0" fontId="0" fillId="0" borderId="34" xfId="0" applyBorder="1" applyAlignment="1">
      <alignment wrapText="1"/>
    </xf>
    <xf numFmtId="0" fontId="2" fillId="0" borderId="18" xfId="0" applyFont="1" applyBorder="1" applyAlignment="1">
      <alignment horizontal="center" wrapText="1"/>
    </xf>
    <xf numFmtId="0" fontId="0" fillId="0" borderId="18" xfId="0" applyBorder="1" applyAlignment="1">
      <alignment wrapText="1"/>
    </xf>
    <xf numFmtId="164" fontId="22" fillId="7" borderId="18" xfId="0" applyNumberFormat="1" applyFont="1" applyFill="1" applyBorder="1" applyAlignment="1" applyProtection="1">
      <alignment horizontal="center" vertical="center"/>
      <protection locked="0" hidden="1"/>
    </xf>
    <xf numFmtId="0" fontId="0" fillId="0" borderId="0" xfId="0" applyAlignment="1">
      <alignment wrapText="1"/>
    </xf>
    <xf numFmtId="0" fontId="6" fillId="14" borderId="18" xfId="0" applyFont="1" applyFill="1" applyBorder="1" applyAlignment="1" applyProtection="1">
      <alignment horizontal="center" vertical="center"/>
      <protection hidden="1"/>
    </xf>
    <xf numFmtId="49" fontId="6" fillId="14" borderId="38" xfId="0" applyNumberFormat="1" applyFont="1" applyFill="1" applyBorder="1" applyAlignment="1" applyProtection="1">
      <alignment horizontal="center" vertical="center"/>
      <protection locked="0" hidden="1"/>
    </xf>
    <xf numFmtId="0" fontId="6" fillId="4" borderId="18" xfId="0" applyFont="1" applyFill="1" applyBorder="1" applyAlignment="1" applyProtection="1">
      <alignment horizontal="center" vertical="center"/>
      <protection hidden="1"/>
    </xf>
    <xf numFmtId="49" fontId="6" fillId="4" borderId="38" xfId="0" applyNumberFormat="1" applyFont="1" applyFill="1" applyBorder="1" applyAlignment="1" applyProtection="1">
      <alignment horizontal="center" vertical="center"/>
      <protection locked="0" hidden="1"/>
    </xf>
    <xf numFmtId="0" fontId="6" fillId="4" borderId="34" xfId="0" applyFont="1" applyFill="1" applyBorder="1" applyAlignment="1" applyProtection="1">
      <alignment horizontal="center" vertical="center"/>
      <protection hidden="1"/>
    </xf>
    <xf numFmtId="49" fontId="6" fillId="4" borderId="39" xfId="0" applyNumberFormat="1" applyFont="1" applyFill="1" applyBorder="1" applyAlignment="1" applyProtection="1">
      <alignment horizontal="center" vertical="center"/>
      <protection locked="0" hidden="1"/>
    </xf>
    <xf numFmtId="0" fontId="6" fillId="0" borderId="0" xfId="0" applyFont="1" applyAlignment="1" applyProtection="1">
      <alignment horizontal="center"/>
      <protection hidden="1"/>
    </xf>
    <xf numFmtId="0" fontId="11" fillId="0" borderId="0" xfId="0" applyFont="1" applyAlignment="1" applyProtection="1">
      <alignment horizontal="center" vertical="center"/>
      <protection hidden="1"/>
    </xf>
    <xf numFmtId="0" fontId="6" fillId="5" borderId="19" xfId="0" applyFont="1" applyFill="1" applyBorder="1" applyAlignment="1" applyProtection="1">
      <alignment horizontal="left" vertical="center"/>
      <protection locked="0" hidden="1"/>
    </xf>
    <xf numFmtId="0" fontId="6" fillId="5" borderId="39" xfId="0" applyFont="1" applyFill="1" applyBorder="1" applyAlignment="1" applyProtection="1">
      <alignment horizontal="left" vertical="center"/>
      <protection locked="0" hidden="1"/>
    </xf>
    <xf numFmtId="0" fontId="9" fillId="0" borderId="0" xfId="0" applyFont="1" applyAlignment="1" applyProtection="1">
      <alignment horizontal="left" vertical="center" wrapText="1"/>
      <protection hidden="1"/>
    </xf>
    <xf numFmtId="0" fontId="6" fillId="10" borderId="18" xfId="0" applyFont="1" applyFill="1" applyBorder="1" applyAlignment="1" applyProtection="1">
      <alignment horizontal="left" vertical="center" wrapText="1"/>
      <protection hidden="1"/>
    </xf>
    <xf numFmtId="0" fontId="6" fillId="10" borderId="18" xfId="0" applyFont="1" applyFill="1" applyBorder="1" applyAlignment="1" applyProtection="1">
      <alignment horizontal="center" vertical="center"/>
      <protection hidden="1"/>
    </xf>
    <xf numFmtId="0" fontId="9" fillId="3" borderId="4" xfId="0" applyFont="1" applyFill="1" applyBorder="1" applyAlignment="1" applyProtection="1">
      <alignment horizontal="center" vertical="center"/>
      <protection hidden="1"/>
    </xf>
    <xf numFmtId="0" fontId="9" fillId="3" borderId="18" xfId="0" applyFont="1" applyFill="1" applyBorder="1" applyAlignment="1" applyProtection="1">
      <alignment horizontal="center" vertical="center"/>
      <protection hidden="1"/>
    </xf>
    <xf numFmtId="0" fontId="9" fillId="3" borderId="38" xfId="0" applyFont="1" applyFill="1" applyBorder="1" applyAlignment="1" applyProtection="1">
      <alignment horizontal="center" vertical="center"/>
      <protection hidden="1"/>
    </xf>
    <xf numFmtId="0" fontId="6" fillId="7" borderId="18" xfId="0" applyFont="1" applyFill="1" applyBorder="1" applyAlignment="1" applyProtection="1">
      <alignment horizontal="left" vertical="center"/>
      <protection locked="0" hidden="1"/>
    </xf>
    <xf numFmtId="0" fontId="6" fillId="7" borderId="38" xfId="0" applyFont="1" applyFill="1" applyBorder="1" applyAlignment="1" applyProtection="1">
      <alignment horizontal="left" vertical="center"/>
      <protection locked="0" hidden="1"/>
    </xf>
    <xf numFmtId="0" fontId="6" fillId="0" borderId="0" xfId="0" applyFont="1" applyAlignment="1" applyProtection="1">
      <alignment horizontal="center" vertical="center"/>
      <protection hidden="1"/>
    </xf>
    <xf numFmtId="0" fontId="6" fillId="0" borderId="0" xfId="0" applyFont="1" applyAlignment="1" applyProtection="1">
      <alignment horizontal="right" vertical="center"/>
      <protection hidden="1"/>
    </xf>
    <xf numFmtId="0" fontId="6" fillId="3" borderId="18" xfId="0" applyFont="1" applyFill="1" applyBorder="1" applyAlignment="1" applyProtection="1">
      <alignment horizontal="left" vertical="center"/>
      <protection hidden="1"/>
    </xf>
    <xf numFmtId="0" fontId="6" fillId="3" borderId="18" xfId="0" applyFont="1" applyFill="1" applyBorder="1" applyAlignment="1" applyProtection="1">
      <alignment horizontal="center" vertical="center"/>
      <protection hidden="1"/>
    </xf>
    <xf numFmtId="0" fontId="6" fillId="10" borderId="18" xfId="0" applyFont="1" applyFill="1" applyBorder="1" applyAlignment="1" applyProtection="1">
      <alignment horizontal="left" vertical="center"/>
      <protection hidden="1"/>
    </xf>
    <xf numFmtId="0" fontId="6" fillId="3" borderId="4" xfId="0" applyFont="1" applyFill="1" applyBorder="1" applyAlignment="1" applyProtection="1">
      <alignment horizontal="center" vertical="center"/>
      <protection hidden="1"/>
    </xf>
    <xf numFmtId="0" fontId="6" fillId="7" borderId="23" xfId="0" applyFont="1" applyFill="1" applyBorder="1" applyAlignment="1" applyProtection="1">
      <alignment horizontal="center" vertical="center"/>
      <protection locked="0" hidden="1"/>
    </xf>
    <xf numFmtId="0" fontId="6" fillId="7" borderId="25" xfId="0" applyFont="1" applyFill="1" applyBorder="1" applyAlignment="1" applyProtection="1">
      <alignment horizontal="center" vertical="center"/>
      <protection locked="0" hidden="1"/>
    </xf>
    <xf numFmtId="0" fontId="6" fillId="7" borderId="14" xfId="0" applyFont="1" applyFill="1" applyBorder="1" applyAlignment="1" applyProtection="1">
      <alignment horizontal="center" vertical="center"/>
      <protection locked="0" hidden="1"/>
    </xf>
    <xf numFmtId="0" fontId="6" fillId="3" borderId="23" xfId="0" applyFont="1" applyFill="1" applyBorder="1" applyAlignment="1" applyProtection="1">
      <alignment horizontal="center" vertical="center"/>
      <protection hidden="1"/>
    </xf>
    <xf numFmtId="0" fontId="6" fillId="3" borderId="14" xfId="0" applyFont="1" applyFill="1" applyBorder="1" applyAlignment="1" applyProtection="1">
      <alignment horizontal="center" vertical="center"/>
      <protection hidden="1"/>
    </xf>
    <xf numFmtId="0" fontId="6" fillId="7" borderId="28" xfId="0" applyFont="1" applyFill="1" applyBorder="1" applyAlignment="1" applyProtection="1">
      <alignment horizontal="center" vertical="center"/>
      <protection locked="0" hidden="1"/>
    </xf>
    <xf numFmtId="0" fontId="6" fillId="5" borderId="19" xfId="0" applyFont="1" applyFill="1" applyBorder="1" applyAlignment="1" applyProtection="1">
      <alignment vertical="center"/>
      <protection locked="0" hidden="1"/>
    </xf>
    <xf numFmtId="0" fontId="6" fillId="5" borderId="19" xfId="0" applyFont="1" applyFill="1" applyBorder="1" applyAlignment="1" applyProtection="1">
      <alignment horizontal="center" vertical="center"/>
      <protection locked="0" hidden="1"/>
    </xf>
    <xf numFmtId="0" fontId="6" fillId="5" borderId="39" xfId="0" applyFont="1" applyFill="1" applyBorder="1" applyAlignment="1" applyProtection="1">
      <alignment horizontal="center" vertical="center"/>
      <protection locked="0" hidden="1"/>
    </xf>
    <xf numFmtId="0" fontId="8" fillId="2" borderId="7" xfId="0" applyFont="1" applyFill="1" applyBorder="1" applyAlignment="1" applyProtection="1">
      <alignment horizontal="left" vertical="center"/>
      <protection hidden="1"/>
    </xf>
    <xf numFmtId="0" fontId="8" fillId="2" borderId="16" xfId="0" applyFont="1" applyFill="1" applyBorder="1" applyAlignment="1" applyProtection="1">
      <alignment horizontal="left" vertical="center"/>
      <protection hidden="1"/>
    </xf>
    <xf numFmtId="0" fontId="8" fillId="2" borderId="26" xfId="0" applyFont="1" applyFill="1" applyBorder="1" applyAlignment="1" applyProtection="1">
      <alignment horizontal="left" vertical="center"/>
      <protection hidden="1"/>
    </xf>
    <xf numFmtId="0" fontId="6" fillId="3" borderId="17" xfId="0" applyFont="1" applyFill="1" applyBorder="1" applyAlignment="1" applyProtection="1">
      <alignment horizontal="left" vertical="center"/>
      <protection hidden="1"/>
    </xf>
    <xf numFmtId="0" fontId="6" fillId="3" borderId="17" xfId="0" applyFont="1" applyFill="1" applyBorder="1" applyAlignment="1" applyProtection="1">
      <alignment horizontal="center" vertical="center"/>
      <protection hidden="1"/>
    </xf>
    <xf numFmtId="0" fontId="6" fillId="5" borderId="18" xfId="0" applyFont="1" applyFill="1" applyBorder="1" applyAlignment="1" applyProtection="1">
      <alignment vertical="center"/>
      <protection locked="0" hidden="1"/>
    </xf>
    <xf numFmtId="0" fontId="6" fillId="5" borderId="18" xfId="0" applyFont="1" applyFill="1" applyBorder="1" applyAlignment="1" applyProtection="1">
      <alignment horizontal="center" vertical="center"/>
      <protection locked="0" hidden="1"/>
    </xf>
    <xf numFmtId="0" fontId="6" fillId="5" borderId="38" xfId="0" applyFont="1" applyFill="1" applyBorder="1" applyAlignment="1" applyProtection="1">
      <alignment horizontal="center" vertical="center"/>
      <protection locked="0" hidden="1"/>
    </xf>
    <xf numFmtId="0" fontId="6" fillId="7" borderId="18" xfId="0" applyFont="1" applyFill="1" applyBorder="1" applyAlignment="1" applyProtection="1">
      <alignment vertical="center"/>
      <protection locked="0" hidden="1"/>
    </xf>
    <xf numFmtId="0" fontId="6" fillId="7" borderId="18" xfId="0" applyFont="1" applyFill="1" applyBorder="1" applyAlignment="1" applyProtection="1">
      <alignment horizontal="center" vertical="center"/>
      <protection locked="0" hidden="1"/>
    </xf>
    <xf numFmtId="0" fontId="6" fillId="7" borderId="38" xfId="0" applyFont="1" applyFill="1" applyBorder="1" applyAlignment="1" applyProtection="1">
      <alignment horizontal="center" vertical="center"/>
      <protection locked="0" hidden="1"/>
    </xf>
    <xf numFmtId="0" fontId="9" fillId="3" borderId="5" xfId="0" applyFont="1" applyFill="1" applyBorder="1" applyAlignment="1" applyProtection="1">
      <alignment horizontal="center" vertical="center" wrapText="1"/>
      <protection hidden="1"/>
    </xf>
    <xf numFmtId="0" fontId="9" fillId="3" borderId="15" xfId="0" applyFont="1" applyFill="1" applyBorder="1" applyAlignment="1" applyProtection="1">
      <alignment horizontal="center" vertical="center" wrapText="1"/>
      <protection hidden="1"/>
    </xf>
    <xf numFmtId="0" fontId="9" fillId="3" borderId="19" xfId="0" applyFont="1" applyFill="1" applyBorder="1" applyAlignment="1" applyProtection="1">
      <alignment horizontal="center" vertical="center" wrapText="1"/>
      <protection hidden="1"/>
    </xf>
    <xf numFmtId="0" fontId="6" fillId="7" borderId="19" xfId="0" applyFont="1" applyFill="1" applyBorder="1" applyAlignment="1" applyProtection="1">
      <alignment horizontal="left" vertical="center" wrapText="1"/>
      <protection locked="0" hidden="1"/>
    </xf>
    <xf numFmtId="0" fontId="6" fillId="7" borderId="39" xfId="0" applyFont="1" applyFill="1" applyBorder="1" applyAlignment="1" applyProtection="1">
      <alignment horizontal="left" vertical="center" wrapText="1"/>
      <protection locked="0" hidden="1"/>
    </xf>
    <xf numFmtId="14" fontId="9" fillId="3" borderId="1" xfId="0" applyNumberFormat="1" applyFont="1" applyFill="1" applyBorder="1" applyAlignment="1" applyProtection="1">
      <alignment horizontal="center" vertical="center"/>
      <protection hidden="1"/>
    </xf>
    <xf numFmtId="14" fontId="9" fillId="3" borderId="12" xfId="0" applyNumberFormat="1" applyFont="1" applyFill="1" applyBorder="1" applyAlignment="1" applyProtection="1">
      <alignment horizontal="center" vertical="center"/>
      <protection hidden="1"/>
    </xf>
    <xf numFmtId="0" fontId="8" fillId="2" borderId="1" xfId="0" applyFont="1" applyFill="1" applyBorder="1" applyAlignment="1" applyProtection="1">
      <alignment horizontal="left" vertical="center"/>
      <protection hidden="1"/>
    </xf>
    <xf numFmtId="0" fontId="8" fillId="2" borderId="12" xfId="0" applyFont="1" applyFill="1" applyBorder="1" applyAlignment="1" applyProtection="1">
      <alignment horizontal="left" vertical="center"/>
      <protection hidden="1"/>
    </xf>
    <xf numFmtId="0" fontId="8" fillId="2" borderId="27" xfId="0" applyFont="1" applyFill="1" applyBorder="1" applyAlignment="1" applyProtection="1">
      <alignment horizontal="left" vertical="center"/>
      <protection hidden="1"/>
    </xf>
    <xf numFmtId="0" fontId="9" fillId="4" borderId="17" xfId="0" applyFont="1" applyFill="1" applyBorder="1" applyAlignment="1" applyProtection="1">
      <alignment horizontal="center" vertical="center"/>
      <protection hidden="1"/>
    </xf>
    <xf numFmtId="0" fontId="9" fillId="4" borderId="17" xfId="0" applyFont="1" applyFill="1" applyBorder="1" applyAlignment="1" applyProtection="1">
      <alignment horizontal="center" vertical="center" wrapText="1"/>
      <protection hidden="1"/>
    </xf>
    <xf numFmtId="0" fontId="9" fillId="4" borderId="30" xfId="0" applyFont="1" applyFill="1" applyBorder="1" applyAlignment="1" applyProtection="1">
      <alignment horizontal="center" vertical="center" wrapText="1"/>
      <protection hidden="1"/>
    </xf>
    <xf numFmtId="0" fontId="6" fillId="5" borderId="23" xfId="0" applyFont="1" applyFill="1" applyBorder="1" applyAlignment="1" applyProtection="1">
      <alignment horizontal="left" vertical="center" wrapText="1"/>
      <protection locked="0" hidden="1"/>
    </xf>
    <xf numFmtId="0" fontId="6" fillId="5" borderId="25" xfId="0" applyFont="1" applyFill="1" applyBorder="1" applyAlignment="1" applyProtection="1">
      <alignment horizontal="left" vertical="center" wrapText="1"/>
      <protection locked="0" hidden="1"/>
    </xf>
    <xf numFmtId="0" fontId="6" fillId="5" borderId="14" xfId="0" applyFont="1" applyFill="1" applyBorder="1" applyAlignment="1" applyProtection="1">
      <alignment horizontal="left" vertical="center" wrapText="1"/>
      <protection locked="0" hidden="1"/>
    </xf>
    <xf numFmtId="0" fontId="6" fillId="5" borderId="18" xfId="0" applyFont="1" applyFill="1" applyBorder="1" applyAlignment="1" applyProtection="1">
      <alignment horizontal="left" vertical="center"/>
      <protection locked="0" hidden="1"/>
    </xf>
    <xf numFmtId="0" fontId="6" fillId="5" borderId="23" xfId="0" applyFont="1" applyFill="1" applyBorder="1" applyAlignment="1" applyProtection="1">
      <alignment horizontal="center" vertical="center"/>
      <protection locked="0" hidden="1"/>
    </xf>
    <xf numFmtId="0" fontId="6" fillId="5" borderId="14" xfId="0" applyFont="1" applyFill="1" applyBorder="1" applyAlignment="1" applyProtection="1">
      <alignment horizontal="center" vertical="center"/>
      <protection locked="0" hidden="1"/>
    </xf>
    <xf numFmtId="14" fontId="6" fillId="5" borderId="18" xfId="0" applyNumberFormat="1" applyFont="1" applyFill="1" applyBorder="1" applyAlignment="1" applyProtection="1">
      <alignment horizontal="center" vertical="center"/>
      <protection locked="0" hidden="1"/>
    </xf>
    <xf numFmtId="0" fontId="9" fillId="3" borderId="14" xfId="0" applyFont="1" applyFill="1" applyBorder="1" applyAlignment="1" applyProtection="1">
      <alignment horizontal="center" vertical="center"/>
      <protection hidden="1"/>
    </xf>
    <xf numFmtId="44" fontId="6" fillId="7" borderId="18" xfId="1" applyFont="1" applyFill="1" applyBorder="1" applyAlignment="1" applyProtection="1">
      <alignment horizontal="center" vertical="center"/>
      <protection locked="0" hidden="1"/>
    </xf>
    <xf numFmtId="0" fontId="9" fillId="4" borderId="22" xfId="0" applyFont="1" applyFill="1" applyBorder="1" applyAlignment="1" applyProtection="1">
      <alignment horizontal="center" vertical="center" wrapText="1"/>
      <protection hidden="1"/>
    </xf>
    <xf numFmtId="0" fontId="9" fillId="4" borderId="20" xfId="0" applyFont="1" applyFill="1" applyBorder="1" applyAlignment="1" applyProtection="1">
      <alignment horizontal="center" vertical="center" wrapText="1"/>
      <protection hidden="1"/>
    </xf>
    <xf numFmtId="0" fontId="9" fillId="4" borderId="13" xfId="0" applyFont="1" applyFill="1" applyBorder="1" applyAlignment="1" applyProtection="1">
      <alignment horizontal="center" vertical="center" wrapText="1"/>
      <protection hidden="1"/>
    </xf>
    <xf numFmtId="0" fontId="7" fillId="0" borderId="0" xfId="0" applyFont="1" applyAlignment="1" applyProtection="1">
      <alignment horizontal="left" wrapText="1"/>
      <protection hidden="1"/>
    </xf>
    <xf numFmtId="0" fontId="6" fillId="14" borderId="25" xfId="0" applyFont="1" applyFill="1" applyBorder="1" applyAlignment="1" applyProtection="1">
      <alignment horizontal="center" vertical="center" wrapText="1"/>
      <protection locked="0" hidden="1"/>
    </xf>
    <xf numFmtId="0" fontId="6" fillId="14" borderId="14" xfId="0" applyFont="1" applyFill="1" applyBorder="1" applyAlignment="1" applyProtection="1">
      <alignment horizontal="center" vertical="center" wrapText="1"/>
      <protection locked="0" hidden="1"/>
    </xf>
    <xf numFmtId="0" fontId="6" fillId="14" borderId="23" xfId="0" applyFont="1" applyFill="1" applyBorder="1" applyAlignment="1" applyProtection="1">
      <alignment horizontal="center" vertical="center" wrapText="1"/>
      <protection locked="0" hidden="1"/>
    </xf>
    <xf numFmtId="0" fontId="6" fillId="14" borderId="23" xfId="0" applyFont="1" applyFill="1" applyBorder="1" applyAlignment="1" applyProtection="1">
      <alignment horizontal="center" vertical="center"/>
      <protection locked="0" hidden="1"/>
    </xf>
    <xf numFmtId="0" fontId="6" fillId="14" borderId="14" xfId="0" applyFont="1" applyFill="1" applyBorder="1" applyAlignment="1" applyProtection="1">
      <alignment horizontal="center" vertical="center"/>
      <protection locked="0" hidden="1"/>
    </xf>
    <xf numFmtId="14" fontId="6" fillId="14" borderId="23" xfId="0" applyNumberFormat="1" applyFont="1" applyFill="1" applyBorder="1" applyAlignment="1" applyProtection="1">
      <alignment horizontal="center" vertical="center"/>
      <protection locked="0" hidden="1"/>
    </xf>
    <xf numFmtId="14" fontId="6" fillId="14" borderId="14" xfId="0" applyNumberFormat="1" applyFont="1" applyFill="1" applyBorder="1" applyAlignment="1" applyProtection="1">
      <alignment horizontal="center" vertical="center"/>
      <protection locked="0" hidden="1"/>
    </xf>
    <xf numFmtId="0" fontId="6" fillId="4" borderId="24" xfId="0" applyFont="1" applyFill="1" applyBorder="1" applyAlignment="1" applyProtection="1">
      <alignment horizontal="center" vertical="center" wrapText="1"/>
      <protection locked="0" hidden="1"/>
    </xf>
    <xf numFmtId="0" fontId="6" fillId="4" borderId="21" xfId="0" applyFont="1" applyFill="1" applyBorder="1" applyAlignment="1" applyProtection="1">
      <alignment horizontal="center" vertical="center" wrapText="1"/>
      <protection locked="0" hidden="1"/>
    </xf>
    <xf numFmtId="0" fontId="6" fillId="4" borderId="15" xfId="0" applyFont="1" applyFill="1" applyBorder="1" applyAlignment="1" applyProtection="1">
      <alignment horizontal="center" vertical="center" wrapText="1"/>
      <protection locked="0" hidden="1"/>
    </xf>
    <xf numFmtId="0" fontId="6" fillId="4" borderId="24" xfId="0" applyFont="1" applyFill="1" applyBorder="1" applyAlignment="1" applyProtection="1">
      <alignment horizontal="center" vertical="center"/>
      <protection locked="0" hidden="1"/>
    </xf>
    <xf numFmtId="0" fontId="6" fillId="4" borderId="15" xfId="0" applyFont="1" applyFill="1" applyBorder="1" applyAlignment="1" applyProtection="1">
      <alignment horizontal="center" vertical="center"/>
      <protection locked="0" hidden="1"/>
    </xf>
    <xf numFmtId="14" fontId="6" fillId="4" borderId="24" xfId="0" applyNumberFormat="1" applyFont="1" applyFill="1" applyBorder="1" applyAlignment="1" applyProtection="1">
      <alignment horizontal="center" vertical="center"/>
      <protection locked="0" hidden="1"/>
    </xf>
    <xf numFmtId="14" fontId="6" fillId="4" borderId="15" xfId="0" applyNumberFormat="1" applyFont="1" applyFill="1" applyBorder="1" applyAlignment="1" applyProtection="1">
      <alignment horizontal="center" vertical="center"/>
      <protection locked="0" hidden="1"/>
    </xf>
    <xf numFmtId="0" fontId="6" fillId="4" borderId="25" xfId="0" applyFont="1" applyFill="1" applyBorder="1" applyAlignment="1" applyProtection="1">
      <alignment horizontal="center" vertical="center" wrapText="1"/>
      <protection locked="0" hidden="1"/>
    </xf>
    <xf numFmtId="0" fontId="6" fillId="4" borderId="14" xfId="0" applyFont="1" applyFill="1" applyBorder="1" applyAlignment="1" applyProtection="1">
      <alignment horizontal="center" vertical="center" wrapText="1"/>
      <protection locked="0" hidden="1"/>
    </xf>
    <xf numFmtId="0" fontId="6" fillId="4" borderId="23" xfId="0" applyFont="1" applyFill="1" applyBorder="1" applyAlignment="1" applyProtection="1">
      <alignment horizontal="center" vertical="center" wrapText="1"/>
      <protection locked="0" hidden="1"/>
    </xf>
    <xf numFmtId="0" fontId="6" fillId="4" borderId="23" xfId="0" applyFont="1" applyFill="1" applyBorder="1" applyAlignment="1" applyProtection="1">
      <alignment horizontal="center" vertical="center"/>
      <protection locked="0" hidden="1"/>
    </xf>
    <xf numFmtId="0" fontId="6" fillId="4" borderId="14" xfId="0" applyFont="1" applyFill="1" applyBorder="1" applyAlignment="1" applyProtection="1">
      <alignment horizontal="center" vertical="center"/>
      <protection locked="0" hidden="1"/>
    </xf>
    <xf numFmtId="14" fontId="6" fillId="4" borderId="23" xfId="0" applyNumberFormat="1" applyFont="1" applyFill="1" applyBorder="1" applyAlignment="1" applyProtection="1">
      <alignment horizontal="center" vertical="center"/>
      <protection locked="0" hidden="1"/>
    </xf>
    <xf numFmtId="14" fontId="6" fillId="4" borderId="14" xfId="0" applyNumberFormat="1" applyFont="1" applyFill="1" applyBorder="1" applyAlignment="1" applyProtection="1">
      <alignment horizontal="center" vertical="center"/>
      <protection locked="0" hidden="1"/>
    </xf>
    <xf numFmtId="0" fontId="9" fillId="3" borderId="20" xfId="0" applyFont="1" applyFill="1" applyBorder="1" applyAlignment="1" applyProtection="1">
      <alignment horizontal="center" vertical="center" wrapText="1"/>
      <protection hidden="1"/>
    </xf>
    <xf numFmtId="0" fontId="9" fillId="3" borderId="13" xfId="0" applyFont="1" applyFill="1" applyBorder="1" applyAlignment="1" applyProtection="1">
      <alignment horizontal="center" vertical="center" wrapText="1"/>
      <protection hidden="1"/>
    </xf>
    <xf numFmtId="0" fontId="9" fillId="3" borderId="22" xfId="0" applyFont="1" applyFill="1" applyBorder="1" applyAlignment="1" applyProtection="1">
      <alignment horizontal="center" vertical="center"/>
      <protection hidden="1"/>
    </xf>
    <xf numFmtId="0" fontId="9" fillId="3" borderId="20" xfId="0" applyFont="1" applyFill="1" applyBorder="1" applyAlignment="1" applyProtection="1">
      <alignment horizontal="center" vertical="center"/>
      <protection hidden="1"/>
    </xf>
    <xf numFmtId="0" fontId="9" fillId="3" borderId="13" xfId="0" applyFont="1" applyFill="1" applyBorder="1" applyAlignment="1" applyProtection="1">
      <alignment horizontal="center" vertical="center"/>
      <protection hidden="1"/>
    </xf>
    <xf numFmtId="0" fontId="9" fillId="3" borderId="22" xfId="0" applyFont="1" applyFill="1" applyBorder="1" applyAlignment="1" applyProtection="1">
      <alignment horizontal="center" vertical="center" wrapText="1"/>
      <protection hidden="1"/>
    </xf>
    <xf numFmtId="0" fontId="6" fillId="5" borderId="23" xfId="0" applyFont="1" applyFill="1" applyBorder="1" applyAlignment="1" applyProtection="1">
      <alignment horizontal="left" vertical="center"/>
      <protection locked="0" hidden="1"/>
    </xf>
    <xf numFmtId="0" fontId="6" fillId="5" borderId="25" xfId="0" applyFont="1" applyFill="1" applyBorder="1" applyAlignment="1" applyProtection="1">
      <alignment horizontal="left" vertical="center"/>
      <protection locked="0" hidden="1"/>
    </xf>
    <xf numFmtId="0" fontId="6" fillId="5" borderId="14" xfId="0" applyFont="1" applyFill="1" applyBorder="1" applyAlignment="1" applyProtection="1">
      <alignment horizontal="left" vertical="center"/>
      <protection locked="0" hidden="1"/>
    </xf>
    <xf numFmtId="49" fontId="6" fillId="5" borderId="18" xfId="0" applyNumberFormat="1" applyFont="1" applyFill="1" applyBorder="1" applyAlignment="1" applyProtection="1">
      <alignment horizontal="center" vertical="center"/>
      <protection locked="0" hidden="1"/>
    </xf>
    <xf numFmtId="49" fontId="6" fillId="5" borderId="38" xfId="0" applyNumberFormat="1" applyFont="1" applyFill="1" applyBorder="1" applyAlignment="1" applyProtection="1">
      <alignment horizontal="center" vertical="center"/>
      <protection locked="0" hidden="1"/>
    </xf>
    <xf numFmtId="0" fontId="6" fillId="7" borderId="24" xfId="0" applyFont="1" applyFill="1" applyBorder="1" applyAlignment="1" applyProtection="1">
      <alignment horizontal="left" vertical="center"/>
      <protection locked="0" hidden="1"/>
    </xf>
    <xf numFmtId="0" fontId="6" fillId="7" borderId="21" xfId="0" applyFont="1" applyFill="1" applyBorder="1" applyAlignment="1" applyProtection="1">
      <alignment horizontal="left" vertical="center"/>
      <protection locked="0" hidden="1"/>
    </xf>
    <xf numFmtId="0" fontId="6" fillId="7" borderId="15" xfId="0" applyFont="1" applyFill="1" applyBorder="1" applyAlignment="1" applyProtection="1">
      <alignment horizontal="left" vertical="center"/>
      <protection locked="0" hidden="1"/>
    </xf>
    <xf numFmtId="49" fontId="6" fillId="7" borderId="19" xfId="0" applyNumberFormat="1" applyFont="1" applyFill="1" applyBorder="1" applyAlignment="1" applyProtection="1">
      <alignment horizontal="center" vertical="center"/>
      <protection locked="0" hidden="1"/>
    </xf>
    <xf numFmtId="49" fontId="6" fillId="7" borderId="39" xfId="0" applyNumberFormat="1" applyFont="1" applyFill="1" applyBorder="1" applyAlignment="1" applyProtection="1">
      <alignment horizontal="center" vertical="center"/>
      <protection locked="0" hidden="1"/>
    </xf>
    <xf numFmtId="0" fontId="23" fillId="0" borderId="0" xfId="0" applyFont="1" applyAlignment="1" applyProtection="1">
      <alignment horizontal="justify" vertical="center" wrapText="1"/>
      <protection hidden="1"/>
    </xf>
    <xf numFmtId="0" fontId="6" fillId="5" borderId="24" xfId="0" applyFont="1" applyFill="1" applyBorder="1" applyAlignment="1" applyProtection="1">
      <alignment horizontal="left" vertical="center"/>
      <protection locked="0" hidden="1"/>
    </xf>
    <xf numFmtId="0" fontId="6" fillId="5" borderId="21" xfId="0" applyFont="1" applyFill="1" applyBorder="1" applyAlignment="1" applyProtection="1">
      <alignment horizontal="left" vertical="center"/>
      <protection locked="0" hidden="1"/>
    </xf>
    <xf numFmtId="0" fontId="6" fillId="5" borderId="15" xfId="0" applyFont="1" applyFill="1" applyBorder="1" applyAlignment="1" applyProtection="1">
      <alignment horizontal="left" vertical="center"/>
      <protection locked="0" hidden="1"/>
    </xf>
    <xf numFmtId="49" fontId="6" fillId="5" borderId="19" xfId="0" applyNumberFormat="1" applyFont="1" applyFill="1" applyBorder="1" applyAlignment="1" applyProtection="1">
      <alignment horizontal="center" vertical="center"/>
      <protection locked="0" hidden="1"/>
    </xf>
    <xf numFmtId="49" fontId="6" fillId="5" borderId="39" xfId="0" applyNumberFormat="1" applyFont="1" applyFill="1" applyBorder="1" applyAlignment="1" applyProtection="1">
      <alignment horizontal="center" vertical="center"/>
      <protection locked="0" hidden="1"/>
    </xf>
    <xf numFmtId="0" fontId="9" fillId="4" borderId="22" xfId="0" applyFont="1" applyFill="1" applyBorder="1" applyAlignment="1" applyProtection="1">
      <alignment horizontal="center" vertical="center"/>
      <protection hidden="1"/>
    </xf>
    <xf numFmtId="0" fontId="9" fillId="4" borderId="20" xfId="0" applyFont="1" applyFill="1" applyBorder="1" applyAlignment="1" applyProtection="1">
      <alignment horizontal="center" vertical="center"/>
      <protection hidden="1"/>
    </xf>
    <xf numFmtId="0" fontId="9" fillId="4" borderId="13" xfId="0" applyFont="1" applyFill="1" applyBorder="1" applyAlignment="1" applyProtection="1">
      <alignment horizontal="center" vertical="center"/>
      <protection hidden="1"/>
    </xf>
    <xf numFmtId="0" fontId="9" fillId="4" borderId="41" xfId="0" applyFont="1" applyFill="1" applyBorder="1" applyAlignment="1" applyProtection="1">
      <alignment horizontal="center" vertical="center"/>
      <protection hidden="1"/>
    </xf>
    <xf numFmtId="0" fontId="9" fillId="3" borderId="17" xfId="0" applyFont="1" applyFill="1" applyBorder="1" applyAlignment="1" applyProtection="1">
      <alignment horizontal="center" vertical="center"/>
      <protection hidden="1"/>
    </xf>
    <xf numFmtId="0" fontId="9" fillId="3" borderId="30" xfId="0" applyFont="1" applyFill="1" applyBorder="1" applyAlignment="1" applyProtection="1">
      <alignment horizontal="center" vertical="center"/>
      <protection hidden="1"/>
    </xf>
    <xf numFmtId="0" fontId="6" fillId="7" borderId="23" xfId="0" applyFont="1" applyFill="1" applyBorder="1" applyAlignment="1" applyProtection="1">
      <alignment horizontal="left" vertical="center"/>
      <protection locked="0" hidden="1"/>
    </xf>
    <xf numFmtId="0" fontId="6" fillId="7" borderId="25" xfId="0" applyFont="1" applyFill="1" applyBorder="1" applyAlignment="1" applyProtection="1">
      <alignment horizontal="left" vertical="center"/>
      <protection locked="0" hidden="1"/>
    </xf>
    <xf numFmtId="0" fontId="6" fillId="7" borderId="14" xfId="0" applyFont="1" applyFill="1" applyBorder="1" applyAlignment="1" applyProtection="1">
      <alignment horizontal="left" vertical="center"/>
      <protection locked="0" hidden="1"/>
    </xf>
    <xf numFmtId="49" fontId="6" fillId="7" borderId="18" xfId="0" applyNumberFormat="1" applyFont="1" applyFill="1" applyBorder="1" applyAlignment="1" applyProtection="1">
      <alignment horizontal="center" vertical="center"/>
      <protection locked="0" hidden="1"/>
    </xf>
    <xf numFmtId="49" fontId="6" fillId="7" borderId="38" xfId="0" applyNumberFormat="1" applyFont="1" applyFill="1" applyBorder="1" applyAlignment="1" applyProtection="1">
      <alignment horizontal="center" vertical="center"/>
      <protection locked="0" hidden="1"/>
    </xf>
    <xf numFmtId="0" fontId="23" fillId="0" borderId="0" xfId="0" applyFont="1" applyAlignment="1" applyProtection="1">
      <alignment horizontal="left" vertical="center" wrapText="1"/>
      <protection hidden="1"/>
    </xf>
    <xf numFmtId="0" fontId="9" fillId="3" borderId="32" xfId="0" applyFont="1" applyFill="1" applyBorder="1" applyAlignment="1" applyProtection="1">
      <alignment horizontal="center" vertical="center"/>
      <protection hidden="1"/>
    </xf>
    <xf numFmtId="0" fontId="9" fillId="3" borderId="33" xfId="0" applyFont="1" applyFill="1" applyBorder="1" applyAlignment="1" applyProtection="1">
      <alignment horizontal="center" vertical="center"/>
      <protection hidden="1"/>
    </xf>
    <xf numFmtId="0" fontId="9" fillId="3" borderId="36" xfId="0" applyFont="1" applyFill="1" applyBorder="1" applyAlignment="1" applyProtection="1">
      <alignment horizontal="center" vertical="center"/>
      <protection hidden="1"/>
    </xf>
    <xf numFmtId="0" fontId="23" fillId="0" borderId="10" xfId="0" applyFont="1" applyBorder="1" applyAlignment="1" applyProtection="1">
      <alignment horizontal="left" vertical="center" wrapText="1"/>
      <protection hidden="1"/>
    </xf>
    <xf numFmtId="0" fontId="8" fillId="2" borderId="11" xfId="0" applyFont="1" applyFill="1" applyBorder="1" applyAlignment="1" applyProtection="1">
      <alignment horizontal="left" vertical="center"/>
      <protection hidden="1"/>
    </xf>
    <xf numFmtId="0" fontId="8" fillId="2" borderId="10" xfId="0" applyFont="1" applyFill="1" applyBorder="1" applyAlignment="1" applyProtection="1">
      <alignment horizontal="left" vertical="center"/>
      <protection hidden="1"/>
    </xf>
    <xf numFmtId="0" fontId="8" fillId="2" borderId="29" xfId="0" applyFont="1" applyFill="1" applyBorder="1" applyAlignment="1" applyProtection="1">
      <alignment horizontal="left" vertical="center"/>
      <protection hidden="1"/>
    </xf>
    <xf numFmtId="0" fontId="9" fillId="4" borderId="30" xfId="0" applyFont="1" applyFill="1" applyBorder="1" applyAlignment="1" applyProtection="1">
      <alignment horizontal="center" vertical="center"/>
      <protection hidden="1"/>
    </xf>
    <xf numFmtId="0" fontId="6" fillId="7" borderId="18" xfId="0" applyFont="1" applyFill="1" applyBorder="1" applyAlignment="1" applyProtection="1">
      <alignment horizontal="center" vertical="center" wrapText="1"/>
      <protection locked="0" hidden="1"/>
    </xf>
    <xf numFmtId="0" fontId="6" fillId="7" borderId="18" xfId="0" applyFont="1" applyFill="1" applyBorder="1" applyAlignment="1" applyProtection="1">
      <alignment horizontal="center" vertical="center" wrapText="1"/>
      <protection hidden="1"/>
    </xf>
    <xf numFmtId="0" fontId="6" fillId="7" borderId="18" xfId="0" applyFont="1" applyFill="1" applyBorder="1" applyAlignment="1" applyProtection="1">
      <alignment horizontal="left" vertical="center" wrapText="1"/>
      <protection locked="0" hidden="1"/>
    </xf>
    <xf numFmtId="14" fontId="6" fillId="7" borderId="18" xfId="0" applyNumberFormat="1" applyFont="1" applyFill="1" applyBorder="1" applyAlignment="1" applyProtection="1">
      <alignment horizontal="center" vertical="center"/>
      <protection locked="0" hidden="1"/>
    </xf>
    <xf numFmtId="1" fontId="6" fillId="7" borderId="18" xfId="0" applyNumberFormat="1" applyFont="1" applyFill="1" applyBorder="1" applyAlignment="1" applyProtection="1">
      <alignment horizontal="center" vertical="center"/>
      <protection locked="0" hidden="1"/>
    </xf>
    <xf numFmtId="0" fontId="6" fillId="5" borderId="19" xfId="0" applyFont="1" applyFill="1" applyBorder="1" applyAlignment="1" applyProtection="1">
      <alignment horizontal="center" vertical="center" wrapText="1"/>
      <protection locked="0" hidden="1"/>
    </xf>
    <xf numFmtId="0" fontId="6" fillId="5" borderId="19" xfId="0" applyFont="1" applyFill="1" applyBorder="1" applyAlignment="1" applyProtection="1">
      <alignment horizontal="center" vertical="center" wrapText="1"/>
      <protection hidden="1"/>
    </xf>
    <xf numFmtId="0" fontId="6" fillId="5" borderId="19" xfId="0" applyFont="1" applyFill="1" applyBorder="1" applyAlignment="1" applyProtection="1">
      <alignment horizontal="left" vertical="center" wrapText="1"/>
      <protection locked="0" hidden="1"/>
    </xf>
    <xf numFmtId="14" fontId="6" fillId="5" borderId="19" xfId="0" applyNumberFormat="1" applyFont="1" applyFill="1" applyBorder="1" applyAlignment="1" applyProtection="1">
      <alignment horizontal="center" vertical="center"/>
      <protection locked="0" hidden="1"/>
    </xf>
    <xf numFmtId="1" fontId="6" fillId="5" borderId="19" xfId="0" applyNumberFormat="1" applyFont="1" applyFill="1" applyBorder="1" applyAlignment="1" applyProtection="1">
      <alignment horizontal="center" vertical="center"/>
      <protection locked="0" hidden="1"/>
    </xf>
    <xf numFmtId="0" fontId="6" fillId="5" borderId="18" xfId="0" applyFont="1" applyFill="1" applyBorder="1" applyAlignment="1" applyProtection="1">
      <alignment horizontal="center" vertical="center" wrapText="1"/>
      <protection locked="0" hidden="1"/>
    </xf>
    <xf numFmtId="0" fontId="6" fillId="5" borderId="18" xfId="0" applyFont="1" applyFill="1" applyBorder="1" applyAlignment="1" applyProtection="1">
      <alignment horizontal="center" vertical="center" wrapText="1"/>
      <protection hidden="1"/>
    </xf>
    <xf numFmtId="0" fontId="6" fillId="5" borderId="18" xfId="0" applyFont="1" applyFill="1" applyBorder="1" applyAlignment="1" applyProtection="1">
      <alignment horizontal="left" vertical="center" wrapText="1"/>
      <protection locked="0" hidden="1"/>
    </xf>
    <xf numFmtId="1" fontId="6" fillId="5" borderId="18" xfId="0" applyNumberFormat="1" applyFont="1" applyFill="1" applyBorder="1" applyAlignment="1" applyProtection="1">
      <alignment horizontal="center" vertical="center"/>
      <protection locked="0" hidden="1"/>
    </xf>
    <xf numFmtId="0" fontId="9" fillId="3" borderId="17" xfId="0" applyFont="1" applyFill="1" applyBorder="1" applyAlignment="1" applyProtection="1">
      <alignment horizontal="center" vertical="center" wrapText="1"/>
      <protection hidden="1"/>
    </xf>
    <xf numFmtId="0" fontId="11" fillId="4" borderId="4" xfId="0" applyFont="1" applyFill="1" applyBorder="1" applyAlignment="1" applyProtection="1">
      <alignment horizontal="center" vertical="center"/>
      <protection hidden="1"/>
    </xf>
    <xf numFmtId="0" fontId="11" fillId="4" borderId="18" xfId="0" applyFont="1" applyFill="1" applyBorder="1" applyAlignment="1" applyProtection="1">
      <alignment horizontal="center" vertical="center"/>
      <protection hidden="1"/>
    </xf>
    <xf numFmtId="0" fontId="11" fillId="11" borderId="23" xfId="0" applyFont="1" applyFill="1" applyBorder="1" applyAlignment="1" applyProtection="1">
      <alignment horizontal="center" vertical="center" wrapText="1"/>
      <protection hidden="1"/>
    </xf>
    <xf numFmtId="0" fontId="11" fillId="11" borderId="25" xfId="0" applyFont="1" applyFill="1" applyBorder="1" applyAlignment="1" applyProtection="1">
      <alignment horizontal="center" vertical="center" wrapText="1"/>
      <protection hidden="1"/>
    </xf>
    <xf numFmtId="0" fontId="11" fillId="11" borderId="28" xfId="0" applyFont="1" applyFill="1" applyBorder="1" applyAlignment="1" applyProtection="1">
      <alignment horizontal="center" vertical="center" wrapText="1"/>
      <protection hidden="1"/>
    </xf>
    <xf numFmtId="0" fontId="11" fillId="8" borderId="25" xfId="0" applyFont="1" applyFill="1" applyBorder="1" applyAlignment="1" applyProtection="1">
      <alignment horizontal="center" vertical="center" wrapText="1"/>
      <protection hidden="1"/>
    </xf>
    <xf numFmtId="0" fontId="11" fillId="8" borderId="28" xfId="0" applyFont="1" applyFill="1" applyBorder="1" applyAlignment="1" applyProtection="1">
      <alignment horizontal="center" vertical="center" wrapText="1"/>
      <protection hidden="1"/>
    </xf>
    <xf numFmtId="0" fontId="11" fillId="3" borderId="5" xfId="0" applyFont="1" applyFill="1" applyBorder="1" applyAlignment="1" applyProtection="1">
      <alignment horizontal="center" vertical="center"/>
      <protection hidden="1"/>
    </xf>
    <xf numFmtId="0" fontId="11" fillId="3" borderId="19" xfId="0" applyFont="1" applyFill="1" applyBorder="1" applyAlignment="1" applyProtection="1">
      <alignment horizontal="center" vertical="center"/>
      <protection hidden="1"/>
    </xf>
    <xf numFmtId="0" fontId="12" fillId="12" borderId="9" xfId="0" applyFont="1" applyFill="1" applyBorder="1" applyAlignment="1" applyProtection="1">
      <alignment horizontal="center" vertical="center" wrapText="1"/>
      <protection hidden="1"/>
    </xf>
    <xf numFmtId="0" fontId="12" fillId="12" borderId="21" xfId="0" applyFont="1" applyFill="1" applyBorder="1" applyAlignment="1" applyProtection="1">
      <alignment horizontal="center" vertical="center" wrapText="1"/>
      <protection hidden="1"/>
    </xf>
    <xf numFmtId="0" fontId="12" fillId="12" borderId="24" xfId="0" applyFont="1" applyFill="1" applyBorder="1" applyAlignment="1" applyProtection="1">
      <alignment horizontal="center" vertical="center" wrapText="1"/>
      <protection hidden="1"/>
    </xf>
    <xf numFmtId="0" fontId="12" fillId="12" borderId="31" xfId="0" applyFont="1" applyFill="1" applyBorder="1" applyAlignment="1" applyProtection="1">
      <alignment horizontal="center" vertical="center" wrapText="1"/>
      <protection hidden="1"/>
    </xf>
    <xf numFmtId="0" fontId="12" fillId="14" borderId="21" xfId="0" applyFont="1" applyFill="1" applyBorder="1" applyAlignment="1" applyProtection="1">
      <alignment horizontal="center" vertical="center"/>
      <protection hidden="1"/>
    </xf>
    <xf numFmtId="0" fontId="12" fillId="14" borderId="15" xfId="0" applyFont="1" applyFill="1" applyBorder="1" applyAlignment="1" applyProtection="1">
      <alignment horizontal="center" vertical="center"/>
      <protection hidden="1"/>
    </xf>
    <xf numFmtId="0" fontId="12" fillId="14" borderId="24" xfId="0" applyFont="1" applyFill="1" applyBorder="1" applyAlignment="1" applyProtection="1">
      <alignment horizontal="center" vertical="center"/>
      <protection hidden="1"/>
    </xf>
    <xf numFmtId="0" fontId="12" fillId="14" borderId="31" xfId="0" applyFont="1" applyFill="1" applyBorder="1" applyAlignment="1" applyProtection="1">
      <alignment horizontal="center" vertical="center"/>
      <protection hidden="1"/>
    </xf>
    <xf numFmtId="0" fontId="11" fillId="4" borderId="2" xfId="0" applyFont="1" applyFill="1" applyBorder="1" applyAlignment="1" applyProtection="1">
      <alignment horizontal="center" vertical="center"/>
      <protection hidden="1"/>
    </xf>
    <xf numFmtId="0" fontId="11" fillId="4" borderId="17" xfId="0" applyFont="1" applyFill="1" applyBorder="1" applyAlignment="1" applyProtection="1">
      <alignment horizontal="center" vertical="center"/>
      <protection hidden="1"/>
    </xf>
    <xf numFmtId="0" fontId="11" fillId="4" borderId="22" xfId="0" applyFont="1" applyFill="1" applyBorder="1" applyAlignment="1" applyProtection="1">
      <alignment horizontal="center" vertical="center"/>
      <protection hidden="1"/>
    </xf>
    <xf numFmtId="0" fontId="11" fillId="11" borderId="2" xfId="0" applyFont="1" applyFill="1" applyBorder="1" applyAlignment="1" applyProtection="1">
      <alignment horizontal="center" vertical="center" wrapText="1"/>
      <protection hidden="1"/>
    </xf>
    <xf numFmtId="0" fontId="11" fillId="11" borderId="17" xfId="0" applyFont="1" applyFill="1" applyBorder="1" applyAlignment="1" applyProtection="1">
      <alignment horizontal="center" vertical="center" wrapText="1"/>
      <protection hidden="1"/>
    </xf>
    <xf numFmtId="0" fontId="11" fillId="11" borderId="30" xfId="0" applyFont="1" applyFill="1" applyBorder="1" applyAlignment="1" applyProtection="1">
      <alignment horizontal="center" vertical="center" wrapText="1"/>
      <protection hidden="1"/>
    </xf>
    <xf numFmtId="0" fontId="11" fillId="8" borderId="13" xfId="0" applyFont="1" applyFill="1" applyBorder="1" applyAlignment="1" applyProtection="1">
      <alignment horizontal="center" vertical="center" wrapText="1"/>
      <protection hidden="1"/>
    </xf>
    <xf numFmtId="0" fontId="11" fillId="8" borderId="17" xfId="0" applyFont="1" applyFill="1" applyBorder="1" applyAlignment="1" applyProtection="1">
      <alignment horizontal="center" vertical="center" wrapText="1"/>
      <protection hidden="1"/>
    </xf>
    <xf numFmtId="0" fontId="11" fillId="8" borderId="30" xfId="0" applyFont="1" applyFill="1" applyBorder="1" applyAlignment="1" applyProtection="1">
      <alignment horizontal="center" vertical="center" wrapText="1"/>
      <protection hidden="1"/>
    </xf>
    <xf numFmtId="0" fontId="12" fillId="12" borderId="3" xfId="0" applyFont="1" applyFill="1" applyBorder="1" applyAlignment="1" applyProtection="1">
      <alignment horizontal="center" vertical="center" wrapText="1"/>
      <protection hidden="1"/>
    </xf>
    <xf numFmtId="0" fontId="12" fillId="12" borderId="14" xfId="0" applyFont="1" applyFill="1" applyBorder="1" applyAlignment="1" applyProtection="1">
      <alignment horizontal="center" vertical="center" wrapText="1"/>
      <protection hidden="1"/>
    </xf>
    <xf numFmtId="0" fontId="12" fillId="12" borderId="23" xfId="0" applyFont="1" applyFill="1" applyBorder="1" applyAlignment="1" applyProtection="1">
      <alignment horizontal="center" vertical="center" wrapText="1"/>
      <protection hidden="1"/>
    </xf>
    <xf numFmtId="0" fontId="12" fillId="12" borderId="28" xfId="0" applyFont="1" applyFill="1" applyBorder="1" applyAlignment="1" applyProtection="1">
      <alignment horizontal="center" vertical="center" wrapText="1"/>
      <protection hidden="1"/>
    </xf>
    <xf numFmtId="0" fontId="12" fillId="14" borderId="14" xfId="0" applyFont="1" applyFill="1" applyBorder="1" applyAlignment="1" applyProtection="1">
      <alignment horizontal="center" vertical="center" wrapText="1"/>
      <protection hidden="1"/>
    </xf>
    <xf numFmtId="0" fontId="12" fillId="14" borderId="18" xfId="0" applyFont="1" applyFill="1" applyBorder="1" applyAlignment="1" applyProtection="1">
      <alignment horizontal="center" vertical="center" wrapText="1"/>
      <protection hidden="1"/>
    </xf>
    <xf numFmtId="0" fontId="12" fillId="14" borderId="38" xfId="0" applyFont="1" applyFill="1" applyBorder="1" applyAlignment="1" applyProtection="1">
      <alignment horizontal="center" vertical="center" wrapText="1"/>
      <protection hidden="1"/>
    </xf>
    <xf numFmtId="0" fontId="6" fillId="5" borderId="5" xfId="0" applyFont="1" applyFill="1" applyBorder="1" applyAlignment="1" applyProtection="1">
      <alignment horizontal="center" vertical="center"/>
      <protection locked="0" hidden="1"/>
    </xf>
    <xf numFmtId="0" fontId="6" fillId="5" borderId="15" xfId="0" applyFont="1" applyFill="1" applyBorder="1" applyAlignment="1" applyProtection="1">
      <alignment horizontal="center" vertical="center"/>
      <protection locked="0" hidden="1"/>
    </xf>
    <xf numFmtId="0" fontId="10" fillId="9" borderId="7" xfId="0" applyFont="1" applyFill="1" applyBorder="1" applyAlignment="1" applyProtection="1">
      <alignment horizontal="center" vertical="center"/>
      <protection hidden="1"/>
    </xf>
    <xf numFmtId="0" fontId="10" fillId="9" borderId="16" xfId="0" applyFont="1" applyFill="1" applyBorder="1" applyAlignment="1" applyProtection="1">
      <alignment horizontal="center" vertical="center"/>
      <protection hidden="1"/>
    </xf>
    <xf numFmtId="0" fontId="10" fillId="9" borderId="26" xfId="0" applyFont="1" applyFill="1" applyBorder="1" applyAlignment="1" applyProtection="1">
      <alignment horizontal="center" vertical="center"/>
      <protection hidden="1"/>
    </xf>
    <xf numFmtId="0" fontId="9" fillId="4" borderId="4" xfId="0" applyFont="1" applyFill="1" applyBorder="1" applyAlignment="1" applyProtection="1">
      <alignment horizontal="center" vertical="center"/>
      <protection hidden="1"/>
    </xf>
    <xf numFmtId="0" fontId="9" fillId="4" borderId="14" xfId="0" applyFont="1" applyFill="1" applyBorder="1" applyAlignment="1" applyProtection="1">
      <alignment horizontal="center" vertical="center"/>
      <protection hidden="1"/>
    </xf>
    <xf numFmtId="0" fontId="9" fillId="4" borderId="18" xfId="0" applyFont="1" applyFill="1" applyBorder="1" applyAlignment="1" applyProtection="1">
      <alignment horizontal="center" vertical="center"/>
      <protection hidden="1"/>
    </xf>
    <xf numFmtId="0" fontId="9" fillId="4" borderId="38" xfId="0" applyFont="1" applyFill="1" applyBorder="1" applyAlignment="1" applyProtection="1">
      <alignment horizontal="center" vertical="center"/>
      <protection hidden="1"/>
    </xf>
    <xf numFmtId="0" fontId="9" fillId="3" borderId="4" xfId="0" applyFont="1" applyFill="1" applyBorder="1" applyAlignment="1" applyProtection="1">
      <alignment horizontal="center" vertical="center" wrapText="1"/>
      <protection hidden="1"/>
    </xf>
    <xf numFmtId="0" fontId="9" fillId="3" borderId="14" xfId="0" applyFont="1" applyFill="1" applyBorder="1" applyAlignment="1" applyProtection="1">
      <alignment horizontal="center" vertical="center" wrapText="1"/>
      <protection hidden="1"/>
    </xf>
    <xf numFmtId="0" fontId="9" fillId="3" borderId="18" xfId="0" applyFont="1" applyFill="1" applyBorder="1" applyAlignment="1" applyProtection="1">
      <alignment horizontal="center" vertical="center" wrapText="1"/>
      <protection hidden="1"/>
    </xf>
    <xf numFmtId="0" fontId="9" fillId="3" borderId="38" xfId="0" applyFont="1" applyFill="1" applyBorder="1" applyAlignment="1" applyProtection="1">
      <alignment horizontal="center" vertical="center" wrapText="1"/>
      <protection hidden="1"/>
    </xf>
    <xf numFmtId="0" fontId="6" fillId="7" borderId="4" xfId="0" applyFont="1" applyFill="1" applyBorder="1" applyAlignment="1" applyProtection="1">
      <alignment horizontal="center" vertical="center"/>
      <protection locked="0" hidden="1"/>
    </xf>
    <xf numFmtId="0" fontId="9" fillId="3" borderId="8" xfId="0" applyFont="1" applyFill="1" applyBorder="1" applyAlignment="1" applyProtection="1">
      <alignment horizontal="left" vertical="center"/>
      <protection hidden="1"/>
    </xf>
    <xf numFmtId="0" fontId="9" fillId="3" borderId="20" xfId="0" applyFont="1" applyFill="1" applyBorder="1" applyAlignment="1" applyProtection="1">
      <alignment horizontal="left" vertical="center"/>
      <protection hidden="1"/>
    </xf>
    <xf numFmtId="0" fontId="6" fillId="5" borderId="5" xfId="0" applyFont="1" applyFill="1" applyBorder="1" applyAlignment="1" applyProtection="1">
      <alignment horizontal="left" vertical="center"/>
      <protection locked="0" hidden="1"/>
    </xf>
    <xf numFmtId="0" fontId="6" fillId="8" borderId="9" xfId="0" applyFont="1" applyFill="1" applyBorder="1" applyAlignment="1" applyProtection="1">
      <alignment horizontal="left" vertical="center"/>
      <protection hidden="1"/>
    </xf>
    <xf numFmtId="0" fontId="6" fillId="8" borderId="21" xfId="0" applyFont="1" applyFill="1" applyBorder="1" applyAlignment="1" applyProtection="1">
      <alignment horizontal="left" vertical="center"/>
      <protection hidden="1"/>
    </xf>
    <xf numFmtId="0" fontId="6" fillId="8" borderId="15" xfId="0" applyFont="1" applyFill="1" applyBorder="1" applyAlignment="1" applyProtection="1">
      <alignment horizontal="left" vertical="center"/>
      <protection hidden="1"/>
    </xf>
    <xf numFmtId="14" fontId="6" fillId="14" borderId="24" xfId="0" applyNumberFormat="1" applyFont="1" applyFill="1" applyBorder="1" applyAlignment="1" applyProtection="1">
      <alignment horizontal="center" vertical="center"/>
      <protection locked="0" hidden="1"/>
    </xf>
    <xf numFmtId="14" fontId="6" fillId="14" borderId="31" xfId="0" applyNumberFormat="1" applyFont="1" applyFill="1" applyBorder="1" applyAlignment="1" applyProtection="1">
      <alignment horizontal="center" vertical="center"/>
      <protection locked="0" hidden="1"/>
    </xf>
    <xf numFmtId="0" fontId="23" fillId="0" borderId="0" xfId="0" applyFont="1" applyAlignment="1" applyProtection="1">
      <alignment horizontal="justify" wrapText="1"/>
      <protection hidden="1"/>
    </xf>
    <xf numFmtId="0" fontId="9" fillId="4" borderId="8" xfId="0" applyFont="1" applyFill="1" applyBorder="1" applyAlignment="1" applyProtection="1">
      <alignment horizontal="left" vertical="center"/>
      <protection hidden="1"/>
    </xf>
    <xf numFmtId="0" fontId="9" fillId="4" borderId="20" xfId="0" applyFont="1" applyFill="1" applyBorder="1" applyAlignment="1" applyProtection="1">
      <alignment horizontal="left" vertical="center"/>
      <protection hidden="1"/>
    </xf>
    <xf numFmtId="0" fontId="6" fillId="5" borderId="4" xfId="0" applyFont="1" applyFill="1" applyBorder="1" applyAlignment="1" applyProtection="1">
      <alignment horizontal="left" vertical="center"/>
      <protection locked="0" hidden="1"/>
    </xf>
    <xf numFmtId="0" fontId="6" fillId="5" borderId="4" xfId="0" applyFont="1" applyFill="1" applyBorder="1" applyAlignment="1" applyProtection="1">
      <alignment horizontal="center" vertical="center"/>
      <protection locked="0" hidden="1"/>
    </xf>
    <xf numFmtId="0" fontId="6" fillId="5" borderId="38" xfId="0" applyFont="1" applyFill="1" applyBorder="1" applyAlignment="1" applyProtection="1">
      <alignment horizontal="left" vertical="center"/>
      <protection locked="0" hidden="1"/>
    </xf>
    <xf numFmtId="0" fontId="9" fillId="3" borderId="2" xfId="0" applyFont="1" applyFill="1" applyBorder="1" applyAlignment="1" applyProtection="1">
      <alignment horizontal="center" vertical="center"/>
      <protection hidden="1"/>
    </xf>
    <xf numFmtId="0" fontId="3" fillId="0" borderId="0" xfId="0" applyFont="1" applyAlignment="1" applyProtection="1">
      <alignment horizontal="center" vertical="center"/>
      <protection hidden="1"/>
    </xf>
    <xf numFmtId="0" fontId="4" fillId="0" borderId="0" xfId="0" applyFont="1" applyAlignment="1" applyProtection="1">
      <alignment horizontal="center" vertical="center"/>
      <protection hidden="1"/>
    </xf>
    <xf numFmtId="0" fontId="5" fillId="0" borderId="0" xfId="0" applyFont="1" applyAlignment="1" applyProtection="1">
      <alignment horizontal="center" vertical="center"/>
      <protection hidden="1"/>
    </xf>
    <xf numFmtId="0" fontId="9" fillId="3" borderId="3" xfId="0" applyFont="1" applyFill="1" applyBorder="1" applyAlignment="1" applyProtection="1">
      <alignment horizontal="center" vertical="center"/>
      <protection hidden="1"/>
    </xf>
    <xf numFmtId="164" fontId="22" fillId="7" borderId="18" xfId="0" applyNumberFormat="1" applyFont="1" applyFill="1" applyBorder="1" applyAlignment="1" applyProtection="1">
      <alignment horizontal="center" vertical="center"/>
      <protection hidden="1"/>
    </xf>
    <xf numFmtId="0" fontId="22" fillId="7" borderId="18" xfId="0" applyFont="1" applyFill="1" applyBorder="1" applyAlignment="1" applyProtection="1">
      <alignment horizontal="center" vertical="center"/>
      <protection hidden="1"/>
    </xf>
    <xf numFmtId="0" fontId="22" fillId="7" borderId="38" xfId="0" applyFont="1" applyFill="1" applyBorder="1" applyAlignment="1" applyProtection="1">
      <alignment horizontal="center" vertical="center"/>
      <protection hidden="1"/>
    </xf>
    <xf numFmtId="0" fontId="6" fillId="5" borderId="5" xfId="0" applyFont="1" applyFill="1" applyBorder="1" applyAlignment="1" applyProtection="1">
      <alignment horizontal="left" vertical="center"/>
      <protection hidden="1"/>
    </xf>
    <xf numFmtId="0" fontId="6" fillId="5" borderId="15" xfId="0" applyFont="1" applyFill="1" applyBorder="1" applyAlignment="1" applyProtection="1">
      <alignment horizontal="left" vertical="center"/>
      <protection hidden="1"/>
    </xf>
    <xf numFmtId="0" fontId="6" fillId="5" borderId="19" xfId="0" applyFont="1" applyFill="1" applyBorder="1" applyAlignment="1" applyProtection="1">
      <alignment horizontal="left" vertical="center"/>
      <protection hidden="1"/>
    </xf>
    <xf numFmtId="0" fontId="6" fillId="5" borderId="19" xfId="0" applyFont="1" applyFill="1" applyBorder="1" applyAlignment="1" applyProtection="1">
      <alignment horizontal="center" vertical="center"/>
      <protection hidden="1"/>
    </xf>
    <xf numFmtId="0" fontId="6" fillId="5" borderId="39" xfId="0" applyFont="1" applyFill="1" applyBorder="1" applyAlignment="1" applyProtection="1">
      <alignment horizontal="center" vertical="center"/>
      <protection hidden="1"/>
    </xf>
    <xf numFmtId="0" fontId="6" fillId="6" borderId="6" xfId="0" applyFont="1" applyFill="1" applyBorder="1" applyAlignment="1" applyProtection="1">
      <alignment horizontal="center" vertical="center"/>
      <protection hidden="1"/>
    </xf>
    <xf numFmtId="0" fontId="6" fillId="13" borderId="6" xfId="0" applyFont="1" applyFill="1" applyBorder="1" applyAlignment="1" applyProtection="1">
      <alignment horizontal="center" vertical="center"/>
      <protection locked="0" hidden="1"/>
    </xf>
    <xf numFmtId="0" fontId="6" fillId="6" borderId="22" xfId="0" applyFont="1" applyFill="1" applyBorder="1" applyAlignment="1" applyProtection="1">
      <alignment horizontal="center" vertical="center"/>
      <protection hidden="1"/>
    </xf>
    <xf numFmtId="0" fontId="6" fillId="6" borderId="13" xfId="0" applyFont="1" applyFill="1" applyBorder="1" applyAlignment="1" applyProtection="1">
      <alignment horizontal="center" vertical="center"/>
      <protection hidden="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188119</xdr:colOff>
      <xdr:row>0</xdr:row>
      <xdr:rowOff>29766</xdr:rowOff>
    </xdr:from>
    <xdr:to>
      <xdr:col>2</xdr:col>
      <xdr:colOff>150019</xdr:colOff>
      <xdr:row>3</xdr:row>
      <xdr:rowOff>10716</xdr:rowOff>
    </xdr:to>
    <xdr:pic>
      <xdr:nvPicPr>
        <xdr:cNvPr id="2" name="Imagen 4">
          <a:extLst>
            <a:ext uri="{FF2B5EF4-FFF2-40B4-BE49-F238E27FC236}">
              <a16:creationId xmlns:a16="http://schemas.microsoft.com/office/drawing/2014/main" id="{BEB961C0-9613-C491-B7FF-0889ECF345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8119" y="29766"/>
          <a:ext cx="583532" cy="7329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GIS-02/Downloads/FICHA%20DE%20INSCRIPSCION%20CA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CHA_POSTULANTE"/>
      <sheetName val="DATOS"/>
    </sheetNames>
    <sheetDataSet>
      <sheetData sheetId="0"/>
      <sheetData sheetId="1">
        <row r="24">
          <cell r="F24">
            <v>0</v>
          </cell>
          <cell r="G24">
            <v>0</v>
          </cell>
          <cell r="H24">
            <v>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92014-912F-429F-9F70-D62108A2693E}">
  <dimension ref="A1:Q153"/>
  <sheetViews>
    <sheetView tabSelected="1" topLeftCell="A134" zoomScale="96" zoomScaleNormal="96" zoomScaleSheetLayoutView="95" workbookViewId="0">
      <selection activeCell="R144" sqref="R144"/>
    </sheetView>
  </sheetViews>
  <sheetFormatPr baseColWidth="10" defaultRowHeight="15" x14ac:dyDescent="0.25"/>
  <cols>
    <col min="1" max="1" width="2.85546875" customWidth="1"/>
    <col min="2" max="2" width="6.42578125" customWidth="1"/>
    <col min="3" max="3" width="7.5703125" customWidth="1"/>
    <col min="4" max="4" width="8" customWidth="1"/>
    <col min="5" max="5" width="7.5703125" customWidth="1"/>
    <col min="6" max="6" width="6.28515625" customWidth="1"/>
    <col min="7" max="9" width="5.7109375" customWidth="1"/>
    <col min="10" max="10" width="7.7109375" customWidth="1"/>
    <col min="11" max="12" width="5.7109375" customWidth="1"/>
    <col min="13" max="13" width="7.5703125" customWidth="1"/>
    <col min="14" max="14" width="5.7109375" customWidth="1"/>
    <col min="15" max="15" width="7.85546875" customWidth="1"/>
    <col min="16" max="16" width="5.7109375" customWidth="1"/>
    <col min="17" max="17" width="15.28515625" customWidth="1"/>
  </cols>
  <sheetData>
    <row r="1" spans="1:17" ht="20.25" x14ac:dyDescent="0.25">
      <c r="A1" s="282" t="s">
        <v>316</v>
      </c>
      <c r="B1" s="282"/>
      <c r="C1" s="282"/>
      <c r="D1" s="282"/>
      <c r="E1" s="282"/>
      <c r="F1" s="282"/>
      <c r="G1" s="282"/>
      <c r="H1" s="282"/>
      <c r="I1" s="282"/>
      <c r="J1" s="282"/>
      <c r="K1" s="282"/>
      <c r="L1" s="282"/>
      <c r="M1" s="282"/>
      <c r="N1" s="282"/>
      <c r="O1" s="282"/>
      <c r="P1" s="282"/>
      <c r="Q1" s="282"/>
    </row>
    <row r="2" spans="1:17" ht="22.5" x14ac:dyDescent="0.25">
      <c r="A2" s="283" t="s">
        <v>319</v>
      </c>
      <c r="B2" s="283"/>
      <c r="C2" s="283"/>
      <c r="D2" s="283"/>
      <c r="E2" s="283"/>
      <c r="F2" s="283"/>
      <c r="G2" s="283"/>
      <c r="H2" s="283"/>
      <c r="I2" s="283"/>
      <c r="J2" s="283"/>
      <c r="K2" s="283"/>
      <c r="L2" s="283"/>
      <c r="M2" s="283"/>
      <c r="N2" s="283"/>
      <c r="O2" s="283"/>
      <c r="P2" s="283"/>
      <c r="Q2" s="283"/>
    </row>
    <row r="3" spans="1:17" ht="15.75" x14ac:dyDescent="0.25">
      <c r="A3" s="284" t="s">
        <v>0</v>
      </c>
      <c r="B3" s="284"/>
      <c r="C3" s="284"/>
      <c r="D3" s="284"/>
      <c r="E3" s="284"/>
      <c r="F3" s="284"/>
      <c r="G3" s="284"/>
      <c r="H3" s="284"/>
      <c r="I3" s="284"/>
      <c r="J3" s="284"/>
      <c r="K3" s="284"/>
      <c r="L3" s="284"/>
      <c r="M3" s="284"/>
      <c r="N3" s="284"/>
      <c r="O3" s="284"/>
      <c r="P3" s="284"/>
      <c r="Q3" s="284"/>
    </row>
    <row r="4" spans="1:17" ht="15.75" x14ac:dyDescent="0.25">
      <c r="A4" s="284" t="s">
        <v>1</v>
      </c>
      <c r="B4" s="284"/>
      <c r="C4" s="284"/>
      <c r="D4" s="284"/>
      <c r="E4" s="284"/>
      <c r="F4" s="284"/>
      <c r="G4" s="284"/>
      <c r="H4" s="284"/>
      <c r="I4" s="284"/>
      <c r="J4" s="284"/>
      <c r="K4" s="284"/>
      <c r="L4" s="284"/>
      <c r="M4" s="284"/>
      <c r="N4" s="284"/>
      <c r="O4" s="284"/>
      <c r="P4" s="284"/>
      <c r="Q4" s="284"/>
    </row>
    <row r="5" spans="1:17" x14ac:dyDescent="0.25">
      <c r="A5" s="1"/>
      <c r="B5" s="1"/>
      <c r="C5" s="1"/>
      <c r="D5" s="1"/>
      <c r="E5" s="1"/>
      <c r="F5" s="1"/>
      <c r="G5" s="1"/>
      <c r="H5" s="1"/>
      <c r="I5" s="1"/>
      <c r="J5" s="1"/>
      <c r="K5" s="1"/>
      <c r="L5" s="1"/>
      <c r="M5" s="1"/>
      <c r="N5" s="1"/>
      <c r="O5" s="1"/>
      <c r="P5" s="1"/>
      <c r="Q5" s="1"/>
    </row>
    <row r="6" spans="1:17" ht="27.75" customHeight="1" thickBot="1" x14ac:dyDescent="0.3">
      <c r="A6" s="196" t="s">
        <v>2</v>
      </c>
      <c r="B6" s="196"/>
      <c r="C6" s="196"/>
      <c r="D6" s="196"/>
      <c r="E6" s="196"/>
      <c r="F6" s="196"/>
      <c r="G6" s="196"/>
      <c r="H6" s="196"/>
      <c r="I6" s="196"/>
      <c r="J6" s="196"/>
      <c r="K6" s="196"/>
      <c r="L6" s="196"/>
      <c r="M6" s="196"/>
      <c r="N6" s="196"/>
      <c r="O6" s="196"/>
      <c r="P6" s="196"/>
      <c r="Q6" s="196"/>
    </row>
    <row r="7" spans="1:17" ht="16.5" thickBot="1" x14ac:dyDescent="0.3">
      <c r="A7" s="123" t="s">
        <v>3</v>
      </c>
      <c r="B7" s="124"/>
      <c r="C7" s="124"/>
      <c r="D7" s="124"/>
      <c r="E7" s="125"/>
      <c r="F7" s="1"/>
      <c r="G7" s="32"/>
      <c r="H7" s="1"/>
      <c r="I7" s="1"/>
      <c r="J7" s="1"/>
      <c r="K7" s="1"/>
      <c r="L7" s="1"/>
      <c r="M7" s="1"/>
      <c r="N7" s="1"/>
      <c r="O7" s="1"/>
      <c r="P7" s="1"/>
      <c r="Q7" s="1"/>
    </row>
    <row r="8" spans="1:17" x14ac:dyDescent="0.25">
      <c r="A8" s="281" t="s">
        <v>4</v>
      </c>
      <c r="B8" s="167"/>
      <c r="C8" s="189"/>
      <c r="D8" s="189"/>
      <c r="E8" s="189" t="s">
        <v>5</v>
      </c>
      <c r="F8" s="189"/>
      <c r="G8" s="189"/>
      <c r="H8" s="189"/>
      <c r="I8" s="189"/>
      <c r="J8" s="189"/>
      <c r="K8" s="189"/>
      <c r="L8" s="189"/>
      <c r="M8" s="189"/>
      <c r="N8" s="189"/>
      <c r="O8" s="189"/>
      <c r="P8" s="189"/>
      <c r="Q8" s="190"/>
    </row>
    <row r="9" spans="1:17" x14ac:dyDescent="0.25">
      <c r="A9" s="285" t="s">
        <v>322</v>
      </c>
      <c r="B9" s="136"/>
      <c r="C9" s="70"/>
      <c r="D9" s="24" t="s">
        <v>320</v>
      </c>
      <c r="E9" s="286"/>
      <c r="F9" s="287"/>
      <c r="G9" s="287"/>
      <c r="H9" s="287"/>
      <c r="I9" s="287"/>
      <c r="J9" s="287"/>
      <c r="K9" s="287"/>
      <c r="L9" s="287"/>
      <c r="M9" s="287"/>
      <c r="N9" s="287"/>
      <c r="O9" s="287"/>
      <c r="P9" s="287"/>
      <c r="Q9" s="288"/>
    </row>
    <row r="10" spans="1:17" x14ac:dyDescent="0.25">
      <c r="A10" s="258" t="s">
        <v>6</v>
      </c>
      <c r="B10" s="259"/>
      <c r="C10" s="260"/>
      <c r="D10" s="260"/>
      <c r="E10" s="260"/>
      <c r="F10" s="260"/>
      <c r="G10" s="260"/>
      <c r="H10" s="260"/>
      <c r="I10" s="260"/>
      <c r="J10" s="260"/>
      <c r="K10" s="260" t="s">
        <v>7</v>
      </c>
      <c r="L10" s="260"/>
      <c r="M10" s="260"/>
      <c r="N10" s="260"/>
      <c r="O10" s="260"/>
      <c r="P10" s="260"/>
      <c r="Q10" s="261"/>
    </row>
    <row r="11" spans="1:17" ht="15.75" thickBot="1" x14ac:dyDescent="0.3">
      <c r="A11" s="289"/>
      <c r="B11" s="290"/>
      <c r="C11" s="291"/>
      <c r="D11" s="291"/>
      <c r="E11" s="291"/>
      <c r="F11" s="291"/>
      <c r="G11" s="291"/>
      <c r="H11" s="291"/>
      <c r="I11" s="291"/>
      <c r="J11" s="291"/>
      <c r="K11" s="292" t="s">
        <v>313</v>
      </c>
      <c r="L11" s="292"/>
      <c r="M11" s="292"/>
      <c r="N11" s="292"/>
      <c r="O11" s="292"/>
      <c r="P11" s="292"/>
      <c r="Q11" s="293"/>
    </row>
    <row r="12" spans="1:17" x14ac:dyDescent="0.25">
      <c r="A12" s="294" t="s">
        <v>8</v>
      </c>
      <c r="B12" s="294"/>
      <c r="C12" s="294"/>
      <c r="D12" s="294"/>
      <c r="E12" s="294"/>
      <c r="F12" s="294"/>
      <c r="G12" s="294"/>
      <c r="H12" s="294"/>
      <c r="I12" s="294"/>
      <c r="J12" s="294"/>
      <c r="K12" s="295"/>
      <c r="L12" s="295"/>
      <c r="M12" s="296" t="s">
        <v>9</v>
      </c>
      <c r="N12" s="297"/>
      <c r="O12" s="295"/>
      <c r="P12" s="295"/>
      <c r="Q12" s="295"/>
    </row>
    <row r="13" spans="1:17" ht="28.5" customHeight="1" thickBot="1" x14ac:dyDescent="0.3">
      <c r="A13" s="196" t="s">
        <v>10</v>
      </c>
      <c r="B13" s="196"/>
      <c r="C13" s="196"/>
      <c r="D13" s="196"/>
      <c r="E13" s="196"/>
      <c r="F13" s="196"/>
      <c r="G13" s="196"/>
      <c r="H13" s="196"/>
      <c r="I13" s="196"/>
      <c r="J13" s="196"/>
      <c r="K13" s="196"/>
      <c r="L13" s="196"/>
      <c r="M13" s="196"/>
      <c r="N13" s="196"/>
      <c r="O13" s="196"/>
      <c r="P13" s="196"/>
      <c r="Q13" s="196"/>
    </row>
    <row r="14" spans="1:17" ht="16.5" thickBot="1" x14ac:dyDescent="0.3">
      <c r="A14" s="105" t="s">
        <v>11</v>
      </c>
      <c r="B14" s="106"/>
      <c r="C14" s="106"/>
      <c r="D14" s="106"/>
      <c r="E14" s="107"/>
      <c r="F14" s="1"/>
      <c r="G14" s="1"/>
      <c r="H14" s="1"/>
      <c r="I14" s="1"/>
      <c r="J14" s="1"/>
      <c r="K14" s="1"/>
      <c r="L14" s="1"/>
      <c r="M14" s="1"/>
      <c r="N14" s="1"/>
      <c r="O14" s="1"/>
      <c r="P14" s="1"/>
      <c r="Q14" s="1"/>
    </row>
    <row r="15" spans="1:17" x14ac:dyDescent="0.25">
      <c r="A15" s="281" t="s">
        <v>12</v>
      </c>
      <c r="B15" s="189"/>
      <c r="C15" s="189"/>
      <c r="D15" s="189" t="s">
        <v>13</v>
      </c>
      <c r="E15" s="189"/>
      <c r="F15" s="189" t="s">
        <v>14</v>
      </c>
      <c r="G15" s="189"/>
      <c r="H15" s="189"/>
      <c r="I15" s="189"/>
      <c r="J15" s="189"/>
      <c r="K15" s="189"/>
      <c r="L15" s="189" t="s">
        <v>15</v>
      </c>
      <c r="M15" s="189"/>
      <c r="N15" s="189"/>
      <c r="O15" s="189"/>
      <c r="P15" s="189"/>
      <c r="Q15" s="190"/>
    </row>
    <row r="16" spans="1:17" x14ac:dyDescent="0.25">
      <c r="A16" s="266"/>
      <c r="B16" s="114"/>
      <c r="C16" s="114"/>
      <c r="D16" s="194"/>
      <c r="E16" s="194"/>
      <c r="F16" s="88"/>
      <c r="G16" s="88"/>
      <c r="H16" s="88"/>
      <c r="I16" s="88"/>
      <c r="J16" s="88"/>
      <c r="K16" s="88"/>
      <c r="L16" s="88"/>
      <c r="M16" s="88"/>
      <c r="N16" s="88"/>
      <c r="O16" s="88"/>
      <c r="P16" s="88"/>
      <c r="Q16" s="89"/>
    </row>
    <row r="17" spans="1:17" x14ac:dyDescent="0.25">
      <c r="A17" s="258" t="s">
        <v>16</v>
      </c>
      <c r="B17" s="260"/>
      <c r="C17" s="260"/>
      <c r="D17" s="260" t="s">
        <v>17</v>
      </c>
      <c r="E17" s="260"/>
      <c r="F17" s="260"/>
      <c r="G17" s="260" t="s">
        <v>18</v>
      </c>
      <c r="H17" s="260"/>
      <c r="I17" s="260"/>
      <c r="J17" s="260"/>
      <c r="K17" s="260"/>
      <c r="L17" s="260"/>
      <c r="M17" s="260"/>
      <c r="N17" s="260"/>
      <c r="O17" s="260"/>
      <c r="P17" s="260"/>
      <c r="Q17" s="261"/>
    </row>
    <row r="18" spans="1:17" x14ac:dyDescent="0.25">
      <c r="A18" s="279"/>
      <c r="B18" s="111"/>
      <c r="C18" s="111"/>
      <c r="D18" s="21"/>
      <c r="E18" s="21"/>
      <c r="F18" s="21"/>
      <c r="G18" s="132"/>
      <c r="H18" s="132"/>
      <c r="I18" s="132"/>
      <c r="J18" s="132"/>
      <c r="K18" s="132"/>
      <c r="L18" s="132"/>
      <c r="M18" s="132"/>
      <c r="N18" s="132"/>
      <c r="O18" s="132"/>
      <c r="P18" s="132"/>
      <c r="Q18" s="280"/>
    </row>
    <row r="19" spans="1:17" x14ac:dyDescent="0.25">
      <c r="A19" s="85" t="s">
        <v>19</v>
      </c>
      <c r="B19" s="86"/>
      <c r="C19" s="86"/>
      <c r="D19" s="86" t="s">
        <v>20</v>
      </c>
      <c r="E19" s="86"/>
      <c r="F19" s="86"/>
      <c r="G19" s="86"/>
      <c r="H19" s="86"/>
      <c r="I19" s="86"/>
      <c r="J19" s="86"/>
      <c r="K19" s="86"/>
      <c r="L19" s="86" t="s">
        <v>21</v>
      </c>
      <c r="M19" s="86"/>
      <c r="N19" s="86"/>
      <c r="O19" s="86"/>
      <c r="P19" s="86"/>
      <c r="Q19" s="87"/>
    </row>
    <row r="20" spans="1:17" x14ac:dyDescent="0.25">
      <c r="A20" s="266"/>
      <c r="B20" s="114"/>
      <c r="C20" s="114"/>
      <c r="D20" s="88"/>
      <c r="E20" s="88"/>
      <c r="F20" s="88"/>
      <c r="G20" s="88"/>
      <c r="H20" s="88"/>
      <c r="I20" s="88"/>
      <c r="J20" s="88"/>
      <c r="K20" s="88"/>
      <c r="L20" s="88"/>
      <c r="M20" s="88"/>
      <c r="N20" s="88"/>
      <c r="O20" s="88"/>
      <c r="P20" s="88"/>
      <c r="Q20" s="89"/>
    </row>
    <row r="21" spans="1:17" x14ac:dyDescent="0.25">
      <c r="A21" s="258" t="s">
        <v>22</v>
      </c>
      <c r="B21" s="260"/>
      <c r="C21" s="260"/>
      <c r="D21" s="260"/>
      <c r="E21" s="260" t="s">
        <v>23</v>
      </c>
      <c r="F21" s="260"/>
      <c r="G21" s="260"/>
      <c r="H21" s="260"/>
      <c r="I21" s="260" t="s">
        <v>24</v>
      </c>
      <c r="J21" s="260"/>
      <c r="K21" s="260"/>
      <c r="L21" s="260"/>
      <c r="M21" s="260" t="s">
        <v>25</v>
      </c>
      <c r="N21" s="260"/>
      <c r="O21" s="260"/>
      <c r="P21" s="260" t="s">
        <v>26</v>
      </c>
      <c r="Q21" s="261"/>
    </row>
    <row r="22" spans="1:17" x14ac:dyDescent="0.25">
      <c r="A22" s="278"/>
      <c r="B22" s="132"/>
      <c r="C22" s="132"/>
      <c r="D22" s="132"/>
      <c r="E22" s="132"/>
      <c r="F22" s="132"/>
      <c r="G22" s="132"/>
      <c r="H22" s="132"/>
      <c r="I22" s="132"/>
      <c r="J22" s="132"/>
      <c r="K22" s="132"/>
      <c r="L22" s="132"/>
      <c r="M22" s="21"/>
      <c r="N22" s="111"/>
      <c r="O22" s="111"/>
      <c r="P22" s="111"/>
      <c r="Q22" s="112"/>
    </row>
    <row r="23" spans="1:17" x14ac:dyDescent="0.25">
      <c r="A23" s="85" t="s">
        <v>27</v>
      </c>
      <c r="B23" s="86"/>
      <c r="C23" s="86"/>
      <c r="D23" s="86" t="s">
        <v>28</v>
      </c>
      <c r="E23" s="86"/>
      <c r="F23" s="86"/>
      <c r="G23" s="86" t="s">
        <v>29</v>
      </c>
      <c r="H23" s="86"/>
      <c r="I23" s="86"/>
      <c r="J23" s="86" t="s">
        <v>30</v>
      </c>
      <c r="K23" s="86"/>
      <c r="L23" s="86"/>
      <c r="M23" s="86"/>
      <c r="N23" s="86"/>
      <c r="O23" s="86"/>
      <c r="P23" s="86"/>
      <c r="Q23" s="87"/>
    </row>
    <row r="24" spans="1:17" x14ac:dyDescent="0.25">
      <c r="A24" s="266"/>
      <c r="B24" s="114"/>
      <c r="C24" s="114"/>
      <c r="D24" s="114"/>
      <c r="E24" s="114"/>
      <c r="F24" s="114"/>
      <c r="G24" s="114"/>
      <c r="H24" s="114"/>
      <c r="I24" s="114"/>
      <c r="J24" s="114"/>
      <c r="K24" s="114"/>
      <c r="L24" s="114"/>
      <c r="M24" s="114"/>
      <c r="N24" s="114"/>
      <c r="O24" s="114"/>
      <c r="P24" s="114"/>
      <c r="Q24" s="115"/>
    </row>
    <row r="25" spans="1:17" x14ac:dyDescent="0.25">
      <c r="A25" s="258" t="s">
        <v>31</v>
      </c>
      <c r="B25" s="260"/>
      <c r="C25" s="260"/>
      <c r="D25" s="260"/>
      <c r="E25" s="260"/>
      <c r="F25" s="260"/>
      <c r="G25" s="260"/>
      <c r="H25" s="260"/>
      <c r="I25" s="260" t="s">
        <v>32</v>
      </c>
      <c r="J25" s="260"/>
      <c r="K25" s="260" t="s">
        <v>33</v>
      </c>
      <c r="L25" s="260"/>
      <c r="M25" s="260" t="s">
        <v>34</v>
      </c>
      <c r="N25" s="260"/>
      <c r="O25" s="260"/>
      <c r="P25" s="260"/>
      <c r="Q25" s="261"/>
    </row>
    <row r="26" spans="1:17" ht="15.75" thickBot="1" x14ac:dyDescent="0.3">
      <c r="A26" s="269"/>
      <c r="B26" s="80"/>
      <c r="C26" s="80"/>
      <c r="D26" s="80"/>
      <c r="E26" s="80"/>
      <c r="F26" s="80"/>
      <c r="G26" s="80"/>
      <c r="H26" s="80"/>
      <c r="I26" s="103"/>
      <c r="J26" s="103"/>
      <c r="K26" s="103"/>
      <c r="L26" s="103"/>
      <c r="M26" s="80"/>
      <c r="N26" s="80"/>
      <c r="O26" s="80"/>
      <c r="P26" s="80"/>
      <c r="Q26" s="81"/>
    </row>
    <row r="27" spans="1:17" s="71" customFormat="1" ht="56.25" customHeight="1" thickBot="1" x14ac:dyDescent="0.3">
      <c r="A27" s="275" t="s">
        <v>35</v>
      </c>
      <c r="B27" s="275"/>
      <c r="C27" s="275"/>
      <c r="D27" s="275"/>
      <c r="E27" s="275"/>
      <c r="F27" s="275"/>
      <c r="G27" s="275"/>
      <c r="H27" s="275"/>
      <c r="I27" s="275"/>
      <c r="J27" s="275"/>
      <c r="K27" s="275"/>
      <c r="L27" s="275"/>
      <c r="M27" s="275"/>
      <c r="N27" s="275"/>
      <c r="O27" s="275"/>
      <c r="P27" s="275"/>
      <c r="Q27" s="275"/>
    </row>
    <row r="28" spans="1:17" ht="16.5" thickBot="1" x14ac:dyDescent="0.3">
      <c r="A28" s="123" t="s">
        <v>36</v>
      </c>
      <c r="B28" s="124"/>
      <c r="C28" s="124"/>
      <c r="D28" s="124"/>
      <c r="E28" s="125"/>
      <c r="F28" s="1"/>
      <c r="G28" s="1"/>
      <c r="H28" s="1"/>
      <c r="I28" s="1"/>
      <c r="J28" s="1"/>
      <c r="K28" s="1"/>
      <c r="L28" s="1"/>
      <c r="M28" s="1"/>
      <c r="N28" s="1"/>
      <c r="O28" s="1"/>
      <c r="P28" s="1"/>
      <c r="Q28" s="1"/>
    </row>
    <row r="29" spans="1:17" x14ac:dyDescent="0.25">
      <c r="A29" s="276" t="s">
        <v>37</v>
      </c>
      <c r="B29" s="277"/>
      <c r="C29" s="277"/>
      <c r="D29" s="277"/>
      <c r="E29" s="277"/>
      <c r="F29" s="31"/>
      <c r="G29" s="33"/>
      <c r="H29" s="33"/>
      <c r="I29" s="33"/>
      <c r="J29" s="33"/>
      <c r="K29" s="33"/>
      <c r="L29" s="33"/>
      <c r="M29" s="33"/>
      <c r="N29" s="33"/>
      <c r="O29" s="33"/>
      <c r="P29" s="33"/>
      <c r="Q29" s="44"/>
    </row>
    <row r="30" spans="1:17" x14ac:dyDescent="0.25">
      <c r="A30" s="258" t="s">
        <v>38</v>
      </c>
      <c r="B30" s="259"/>
      <c r="C30" s="260"/>
      <c r="D30" s="260"/>
      <c r="E30" s="260"/>
      <c r="F30" s="260"/>
      <c r="G30" s="260"/>
      <c r="H30" s="260"/>
      <c r="I30" s="260"/>
      <c r="J30" s="260"/>
      <c r="K30" s="260"/>
      <c r="L30" s="260" t="s">
        <v>39</v>
      </c>
      <c r="M30" s="260"/>
      <c r="N30" s="260" t="s">
        <v>40</v>
      </c>
      <c r="O30" s="260"/>
      <c r="P30" s="260" t="s">
        <v>41</v>
      </c>
      <c r="Q30" s="261"/>
    </row>
    <row r="31" spans="1:17" ht="15.75" thickBot="1" x14ac:dyDescent="0.3">
      <c r="A31" s="269"/>
      <c r="B31" s="182"/>
      <c r="C31" s="80"/>
      <c r="D31" s="80"/>
      <c r="E31" s="80"/>
      <c r="F31" s="80"/>
      <c r="G31" s="80"/>
      <c r="H31" s="80"/>
      <c r="I31" s="80"/>
      <c r="J31" s="80"/>
      <c r="K31" s="80"/>
      <c r="L31" s="103"/>
      <c r="M31" s="103"/>
      <c r="N31" s="103"/>
      <c r="O31" s="103"/>
      <c r="P31" s="103"/>
      <c r="Q31" s="104"/>
    </row>
    <row r="32" spans="1:17" ht="15.75" thickBot="1" x14ac:dyDescent="0.3">
      <c r="A32" s="270" t="s">
        <v>42</v>
      </c>
      <c r="B32" s="271"/>
      <c r="C32" s="271"/>
      <c r="D32" s="271"/>
      <c r="E32" s="271"/>
      <c r="F32" s="271"/>
      <c r="G32" s="271"/>
      <c r="H32" s="271"/>
      <c r="I32" s="271"/>
      <c r="J32" s="271"/>
      <c r="K32" s="271"/>
      <c r="L32" s="271"/>
      <c r="M32" s="271"/>
      <c r="N32" s="271"/>
      <c r="O32" s="272"/>
      <c r="P32" s="273"/>
      <c r="Q32" s="274"/>
    </row>
    <row r="33" spans="1:17" x14ac:dyDescent="0.25">
      <c r="A33" s="267" t="s">
        <v>43</v>
      </c>
      <c r="B33" s="268"/>
      <c r="C33" s="268"/>
      <c r="D33" s="268"/>
      <c r="E33" s="268"/>
      <c r="F33" s="268"/>
      <c r="G33" s="34"/>
      <c r="H33" s="36"/>
      <c r="I33" s="36"/>
      <c r="J33" s="36"/>
      <c r="K33" s="36"/>
      <c r="L33" s="36"/>
      <c r="M33" s="36"/>
      <c r="N33" s="36"/>
      <c r="O33" s="36"/>
      <c r="P33" s="36"/>
      <c r="Q33" s="45"/>
    </row>
    <row r="34" spans="1:17" ht="30" customHeight="1" x14ac:dyDescent="0.25">
      <c r="A34" s="262" t="s">
        <v>44</v>
      </c>
      <c r="B34" s="263"/>
      <c r="C34" s="264"/>
      <c r="D34" s="264" t="s">
        <v>45</v>
      </c>
      <c r="E34" s="264"/>
      <c r="F34" s="264"/>
      <c r="G34" s="264"/>
      <c r="H34" s="264"/>
      <c r="I34" s="264"/>
      <c r="J34" s="264"/>
      <c r="K34" s="264" t="s">
        <v>46</v>
      </c>
      <c r="L34" s="264"/>
      <c r="M34" s="264"/>
      <c r="N34" s="264"/>
      <c r="O34" s="264"/>
      <c r="P34" s="264"/>
      <c r="Q34" s="265"/>
    </row>
    <row r="35" spans="1:17" x14ac:dyDescent="0.25">
      <c r="A35" s="266"/>
      <c r="B35" s="98"/>
      <c r="C35" s="114"/>
      <c r="D35" s="88"/>
      <c r="E35" s="88"/>
      <c r="F35" s="88"/>
      <c r="G35" s="88"/>
      <c r="H35" s="88"/>
      <c r="I35" s="88"/>
      <c r="J35" s="88"/>
      <c r="K35" s="88"/>
      <c r="L35" s="88"/>
      <c r="M35" s="88"/>
      <c r="N35" s="88"/>
      <c r="O35" s="88"/>
      <c r="P35" s="88"/>
      <c r="Q35" s="89"/>
    </row>
    <row r="36" spans="1:17" x14ac:dyDescent="0.25">
      <c r="A36" s="258" t="s">
        <v>47</v>
      </c>
      <c r="B36" s="259"/>
      <c r="C36" s="260"/>
      <c r="D36" s="260"/>
      <c r="E36" s="260" t="s">
        <v>48</v>
      </c>
      <c r="F36" s="260"/>
      <c r="G36" s="260" t="s">
        <v>49</v>
      </c>
      <c r="H36" s="260"/>
      <c r="I36" s="20" t="s">
        <v>50</v>
      </c>
      <c r="J36" s="20" t="s">
        <v>51</v>
      </c>
      <c r="K36" s="260" t="s">
        <v>52</v>
      </c>
      <c r="L36" s="260"/>
      <c r="M36" s="260"/>
      <c r="N36" s="260" t="s">
        <v>53</v>
      </c>
      <c r="O36" s="260"/>
      <c r="P36" s="260" t="s">
        <v>54</v>
      </c>
      <c r="Q36" s="261"/>
    </row>
    <row r="37" spans="1:17" ht="15.75" thickBot="1" x14ac:dyDescent="0.3">
      <c r="A37" s="253"/>
      <c r="B37" s="103"/>
      <c r="C37" s="103"/>
      <c r="D37" s="103"/>
      <c r="E37" s="103"/>
      <c r="F37" s="103"/>
      <c r="G37" s="103"/>
      <c r="H37" s="103"/>
      <c r="I37" s="22"/>
      <c r="J37" s="22"/>
      <c r="K37" s="22"/>
      <c r="L37" s="22"/>
      <c r="M37" s="22"/>
      <c r="N37" s="103"/>
      <c r="O37" s="103"/>
      <c r="P37" s="183"/>
      <c r="Q37" s="184"/>
    </row>
    <row r="38" spans="1:17" x14ac:dyDescent="0.25">
      <c r="A38" s="267" t="s">
        <v>55</v>
      </c>
      <c r="B38" s="268"/>
      <c r="C38" s="268"/>
      <c r="D38" s="268"/>
      <c r="E38" s="268"/>
      <c r="F38" s="268"/>
      <c r="G38" s="268"/>
      <c r="H38" s="37"/>
      <c r="I38" s="37"/>
      <c r="J38" s="37"/>
      <c r="K38" s="37"/>
      <c r="L38" s="37"/>
      <c r="M38" s="37"/>
      <c r="N38" s="37"/>
      <c r="O38" s="37"/>
      <c r="P38" s="37"/>
      <c r="Q38" s="47"/>
    </row>
    <row r="39" spans="1:17" ht="35.25" customHeight="1" x14ac:dyDescent="0.25">
      <c r="A39" s="262" t="s">
        <v>44</v>
      </c>
      <c r="B39" s="263"/>
      <c r="C39" s="264"/>
      <c r="D39" s="264" t="s">
        <v>45</v>
      </c>
      <c r="E39" s="264"/>
      <c r="F39" s="264"/>
      <c r="G39" s="264"/>
      <c r="H39" s="264"/>
      <c r="I39" s="264"/>
      <c r="J39" s="264"/>
      <c r="K39" s="264" t="s">
        <v>46</v>
      </c>
      <c r="L39" s="264"/>
      <c r="M39" s="264"/>
      <c r="N39" s="264"/>
      <c r="O39" s="264"/>
      <c r="P39" s="264"/>
      <c r="Q39" s="265"/>
    </row>
    <row r="40" spans="1:17" x14ac:dyDescent="0.25">
      <c r="A40" s="266"/>
      <c r="B40" s="98"/>
      <c r="C40" s="114"/>
      <c r="D40" s="88"/>
      <c r="E40" s="88"/>
      <c r="F40" s="88"/>
      <c r="G40" s="88"/>
      <c r="H40" s="88"/>
      <c r="I40" s="88"/>
      <c r="J40" s="88"/>
      <c r="K40" s="88"/>
      <c r="L40" s="88"/>
      <c r="M40" s="88"/>
      <c r="N40" s="88"/>
      <c r="O40" s="88"/>
      <c r="P40" s="88"/>
      <c r="Q40" s="89"/>
    </row>
    <row r="41" spans="1:17" x14ac:dyDescent="0.25">
      <c r="A41" s="258" t="s">
        <v>47</v>
      </c>
      <c r="B41" s="259"/>
      <c r="C41" s="260"/>
      <c r="D41" s="260"/>
      <c r="E41" s="260" t="s">
        <v>48</v>
      </c>
      <c r="F41" s="260"/>
      <c r="G41" s="260" t="s">
        <v>49</v>
      </c>
      <c r="H41" s="260"/>
      <c r="I41" s="20" t="s">
        <v>50</v>
      </c>
      <c r="J41" s="20" t="s">
        <v>51</v>
      </c>
      <c r="K41" s="260" t="s">
        <v>52</v>
      </c>
      <c r="L41" s="260"/>
      <c r="M41" s="260"/>
      <c r="N41" s="260" t="s">
        <v>53</v>
      </c>
      <c r="O41" s="260"/>
      <c r="P41" s="260" t="s">
        <v>54</v>
      </c>
      <c r="Q41" s="261"/>
    </row>
    <row r="42" spans="1:17" ht="15.75" thickBot="1" x14ac:dyDescent="0.3">
      <c r="A42" s="253"/>
      <c r="B42" s="254"/>
      <c r="C42" s="103"/>
      <c r="D42" s="103"/>
      <c r="E42" s="103"/>
      <c r="F42" s="103"/>
      <c r="G42" s="103"/>
      <c r="H42" s="103"/>
      <c r="I42" s="22"/>
      <c r="J42" s="22"/>
      <c r="K42" s="22"/>
      <c r="L42" s="22"/>
      <c r="M42" s="22"/>
      <c r="N42" s="103"/>
      <c r="O42" s="103"/>
      <c r="P42" s="183"/>
      <c r="Q42" s="184"/>
    </row>
    <row r="43" spans="1:17" ht="15.75" thickBot="1" x14ac:dyDescent="0.3">
      <c r="A43" s="1"/>
      <c r="B43" s="1"/>
      <c r="C43" s="1"/>
      <c r="D43" s="1"/>
      <c r="E43" s="1"/>
      <c r="F43" s="1"/>
      <c r="G43" s="1"/>
      <c r="H43" s="1"/>
      <c r="I43" s="1"/>
      <c r="J43" s="1"/>
      <c r="K43" s="1"/>
      <c r="L43" s="1"/>
      <c r="M43" s="1"/>
      <c r="N43" s="1"/>
      <c r="O43" s="1"/>
      <c r="P43" s="1"/>
      <c r="Q43" s="1"/>
    </row>
    <row r="44" spans="1:17" ht="18.75" thickBot="1" x14ac:dyDescent="0.3">
      <c r="A44" s="255" t="s">
        <v>56</v>
      </c>
      <c r="B44" s="256"/>
      <c r="C44" s="256"/>
      <c r="D44" s="256"/>
      <c r="E44" s="256"/>
      <c r="F44" s="256"/>
      <c r="G44" s="256"/>
      <c r="H44" s="256"/>
      <c r="I44" s="256"/>
      <c r="J44" s="256"/>
      <c r="K44" s="256"/>
      <c r="L44" s="256"/>
      <c r="M44" s="256"/>
      <c r="N44" s="256"/>
      <c r="O44" s="256"/>
      <c r="P44" s="256"/>
      <c r="Q44" s="257"/>
    </row>
    <row r="45" spans="1:17" ht="16.5" x14ac:dyDescent="0.25">
      <c r="A45" s="237" t="s">
        <v>57</v>
      </c>
      <c r="B45" s="238"/>
      <c r="C45" s="238"/>
      <c r="D45" s="238"/>
      <c r="E45" s="239"/>
      <c r="F45" s="240" t="s">
        <v>58</v>
      </c>
      <c r="G45" s="241"/>
      <c r="H45" s="241"/>
      <c r="I45" s="241"/>
      <c r="J45" s="241"/>
      <c r="K45" s="242"/>
      <c r="L45" s="243" t="s">
        <v>59</v>
      </c>
      <c r="M45" s="244"/>
      <c r="N45" s="244"/>
      <c r="O45" s="244"/>
      <c r="P45" s="244"/>
      <c r="Q45" s="245"/>
    </row>
    <row r="46" spans="1:17" ht="16.5" x14ac:dyDescent="0.25">
      <c r="A46" s="220" t="s">
        <v>60</v>
      </c>
      <c r="B46" s="221"/>
      <c r="C46" s="221"/>
      <c r="D46" s="25" t="s">
        <v>61</v>
      </c>
      <c r="E46" s="28" t="s">
        <v>62</v>
      </c>
      <c r="F46" s="246" t="str">
        <f>CONCATENATE(N95," año(s)")</f>
        <v>0 año(s)</v>
      </c>
      <c r="G46" s="247"/>
      <c r="H46" s="248" t="str">
        <f>CONCATENATE(O95," mes(es)")</f>
        <v>0 mes(es)</v>
      </c>
      <c r="I46" s="247"/>
      <c r="J46" s="248" t="str">
        <f>CONCATENATE(P95," día(s)")</f>
        <v>0 día(s)</v>
      </c>
      <c r="K46" s="249"/>
      <c r="L46" s="250" t="str">
        <f>CONCATENATE(N118," año(s)")</f>
        <v>0 año(s)</v>
      </c>
      <c r="M46" s="251"/>
      <c r="N46" s="251" t="str">
        <f>CONCATENATE(O118," mes(es)")</f>
        <v>0 mes(es)</v>
      </c>
      <c r="O46" s="251"/>
      <c r="P46" s="251" t="str">
        <f>CONCATENATE(P118," día(s)")</f>
        <v>0 día(s)</v>
      </c>
      <c r="Q46" s="252"/>
    </row>
    <row r="47" spans="1:17" ht="16.5" x14ac:dyDescent="0.25">
      <c r="A47" s="220" t="s">
        <v>63</v>
      </c>
      <c r="B47" s="221"/>
      <c r="C47" s="221"/>
      <c r="D47" s="26">
        <f>COUNTIF(F52:H61,"CURSO")</f>
        <v>0</v>
      </c>
      <c r="E47" s="29">
        <f ca="1">SUMIF(F52:H61,"CURSO",O52:P61)</f>
        <v>0</v>
      </c>
      <c r="F47" s="222" t="s">
        <v>64</v>
      </c>
      <c r="G47" s="223"/>
      <c r="H47" s="224"/>
      <c r="I47" s="222" t="s">
        <v>65</v>
      </c>
      <c r="J47" s="223"/>
      <c r="K47" s="224"/>
      <c r="L47" s="225" t="s">
        <v>66</v>
      </c>
      <c r="M47" s="225"/>
      <c r="N47" s="225"/>
      <c r="O47" s="225"/>
      <c r="P47" s="225"/>
      <c r="Q47" s="226"/>
    </row>
    <row r="48" spans="1:17" ht="17.25" thickBot="1" x14ac:dyDescent="0.3">
      <c r="A48" s="227" t="s">
        <v>67</v>
      </c>
      <c r="B48" s="228"/>
      <c r="C48" s="228"/>
      <c r="D48" s="27">
        <f>COUNTIF(F52:H61,"ESPECIALIZACIÓN")</f>
        <v>0</v>
      </c>
      <c r="E48" s="30">
        <f ca="1">SUMIF(F52:H61,"ESPECIALIZACIÓN",O52:P61)</f>
        <v>0</v>
      </c>
      <c r="F48" s="229" t="str">
        <f>IF(D24&lt;&gt;"","SI CUENTA","NO CUENTA")</f>
        <v>NO CUENTA</v>
      </c>
      <c r="G48" s="230"/>
      <c r="H48" s="230"/>
      <c r="I48" s="231" t="str">
        <f>IF(G24&lt;&gt;"","SI CUENTA","NO CUENTA")</f>
        <v>NO CUENTA</v>
      </c>
      <c r="J48" s="230"/>
      <c r="K48" s="232"/>
      <c r="L48" s="233" t="str">
        <f>CONCATENATE([1]DATOS!F24," año(s)")</f>
        <v>0 año(s)</v>
      </c>
      <c r="M48" s="234"/>
      <c r="N48" s="235" t="str">
        <f>CONCATENATE([1]DATOS!G24," mes(es)")</f>
        <v>0 mes(es)</v>
      </c>
      <c r="O48" s="234"/>
      <c r="P48" s="235" t="str">
        <f>CONCATENATE([1]DATOS!H24," día(s)")</f>
        <v>0 día(s)</v>
      </c>
      <c r="Q48" s="236"/>
    </row>
    <row r="49" spans="1:17" ht="81.75" customHeight="1" thickBot="1" x14ac:dyDescent="0.3">
      <c r="A49" s="179" t="s">
        <v>321</v>
      </c>
      <c r="B49" s="179"/>
      <c r="C49" s="179"/>
      <c r="D49" s="179"/>
      <c r="E49" s="179"/>
      <c r="F49" s="179"/>
      <c r="G49" s="179"/>
      <c r="H49" s="179"/>
      <c r="I49" s="179"/>
      <c r="J49" s="179"/>
      <c r="K49" s="179"/>
      <c r="L49" s="179"/>
      <c r="M49" s="179"/>
      <c r="N49" s="179"/>
      <c r="O49" s="179"/>
      <c r="P49" s="179"/>
      <c r="Q49" s="179"/>
    </row>
    <row r="50" spans="1:17" ht="16.5" thickBot="1" x14ac:dyDescent="0.3">
      <c r="A50" s="105" t="s">
        <v>68</v>
      </c>
      <c r="B50" s="106"/>
      <c r="C50" s="106"/>
      <c r="D50" s="106"/>
      <c r="E50" s="106"/>
      <c r="F50" s="106"/>
      <c r="G50" s="106"/>
      <c r="H50" s="106"/>
      <c r="I50" s="106"/>
      <c r="J50" s="106"/>
      <c r="K50" s="106"/>
      <c r="L50" s="106"/>
      <c r="M50" s="106"/>
      <c r="N50" s="106"/>
      <c r="O50" s="107"/>
      <c r="P50" s="1"/>
      <c r="Q50" s="1"/>
    </row>
    <row r="51" spans="1:17" ht="29.25" customHeight="1" x14ac:dyDescent="0.25">
      <c r="A51" s="2" t="s">
        <v>69</v>
      </c>
      <c r="B51" s="219" t="s">
        <v>70</v>
      </c>
      <c r="C51" s="219"/>
      <c r="D51" s="219"/>
      <c r="E51" s="219"/>
      <c r="F51" s="219" t="s">
        <v>71</v>
      </c>
      <c r="G51" s="219"/>
      <c r="H51" s="219"/>
      <c r="I51" s="219" t="s">
        <v>72</v>
      </c>
      <c r="J51" s="219"/>
      <c r="K51" s="219"/>
      <c r="L51" s="219"/>
      <c r="M51" s="219" t="s">
        <v>73</v>
      </c>
      <c r="N51" s="219"/>
      <c r="O51" s="219" t="s">
        <v>74</v>
      </c>
      <c r="P51" s="219"/>
      <c r="Q51" s="48" t="s">
        <v>75</v>
      </c>
    </row>
    <row r="52" spans="1:17" ht="27" customHeight="1" x14ac:dyDescent="0.25">
      <c r="A52" s="5">
        <v>1</v>
      </c>
      <c r="B52" s="205"/>
      <c r="C52" s="205"/>
      <c r="D52" s="205"/>
      <c r="E52" s="205"/>
      <c r="F52" s="206" t="str">
        <f>IF(O52="","SE SELECCIONARA AUTOMÁTICAMENTE",IF(O52&lt;12,"NO SE CONSIDERA", IF(O52&lt;90,"CURSO","ESPECIALIZACIÓN")))</f>
        <v>SE SELECCIONARA AUTOMÁTICAMENTE</v>
      </c>
      <c r="G52" s="206"/>
      <c r="H52" s="206"/>
      <c r="I52" s="207"/>
      <c r="J52" s="207"/>
      <c r="K52" s="207"/>
      <c r="L52" s="207"/>
      <c r="M52" s="208"/>
      <c r="N52" s="208"/>
      <c r="O52" s="209"/>
      <c r="P52" s="209"/>
      <c r="Q52" s="49"/>
    </row>
    <row r="53" spans="1:17" ht="30.75" customHeight="1" x14ac:dyDescent="0.25">
      <c r="A53" s="3">
        <v>2</v>
      </c>
      <c r="B53" s="215"/>
      <c r="C53" s="215"/>
      <c r="D53" s="215"/>
      <c r="E53" s="215"/>
      <c r="F53" s="216" t="str">
        <f t="shared" ref="F53:F60" si="0">IF(O53="","SE SELECCIONARA AUTOMÁTICAMENTE",IF(O53&lt;12,"NO SE CONSIDERA", IF(O53&lt;90,"CURSO","ESPECIALIZACIÓN")))</f>
        <v>SE SELECCIONARA AUTOMÁTICAMENTE</v>
      </c>
      <c r="G53" s="216"/>
      <c r="H53" s="216"/>
      <c r="I53" s="217"/>
      <c r="J53" s="217"/>
      <c r="K53" s="217"/>
      <c r="L53" s="217"/>
      <c r="M53" s="135"/>
      <c r="N53" s="135"/>
      <c r="O53" s="218"/>
      <c r="P53" s="218"/>
      <c r="Q53" s="50"/>
    </row>
    <row r="54" spans="1:17" ht="23.25" customHeight="1" x14ac:dyDescent="0.25">
      <c r="A54" s="5">
        <v>3</v>
      </c>
      <c r="B54" s="205"/>
      <c r="C54" s="205"/>
      <c r="D54" s="205"/>
      <c r="E54" s="205"/>
      <c r="F54" s="206" t="str">
        <f t="shared" si="0"/>
        <v>SE SELECCIONARA AUTOMÁTICAMENTE</v>
      </c>
      <c r="G54" s="206"/>
      <c r="H54" s="206"/>
      <c r="I54" s="207"/>
      <c r="J54" s="207"/>
      <c r="K54" s="207"/>
      <c r="L54" s="207"/>
      <c r="M54" s="208"/>
      <c r="N54" s="208"/>
      <c r="O54" s="209"/>
      <c r="P54" s="209"/>
      <c r="Q54" s="49"/>
    </row>
    <row r="55" spans="1:17" ht="25.5" customHeight="1" x14ac:dyDescent="0.25">
      <c r="A55" s="3">
        <v>4</v>
      </c>
      <c r="B55" s="215"/>
      <c r="C55" s="215"/>
      <c r="D55" s="215"/>
      <c r="E55" s="215"/>
      <c r="F55" s="216" t="str">
        <f t="shared" si="0"/>
        <v>SE SELECCIONARA AUTOMÁTICAMENTE</v>
      </c>
      <c r="G55" s="216"/>
      <c r="H55" s="216"/>
      <c r="I55" s="217"/>
      <c r="J55" s="217"/>
      <c r="K55" s="217"/>
      <c r="L55" s="217"/>
      <c r="M55" s="135"/>
      <c r="N55" s="135"/>
      <c r="O55" s="218"/>
      <c r="P55" s="218"/>
      <c r="Q55" s="50"/>
    </row>
    <row r="56" spans="1:17" ht="28.5" customHeight="1" x14ac:dyDescent="0.25">
      <c r="A56" s="5">
        <v>5</v>
      </c>
      <c r="B56" s="205"/>
      <c r="C56" s="205"/>
      <c r="D56" s="205"/>
      <c r="E56" s="205"/>
      <c r="F56" s="206" t="str">
        <f t="shared" si="0"/>
        <v>SE SELECCIONARA AUTOMÁTICAMENTE</v>
      </c>
      <c r="G56" s="206"/>
      <c r="H56" s="206"/>
      <c r="I56" s="207"/>
      <c r="J56" s="207"/>
      <c r="K56" s="207"/>
      <c r="L56" s="207"/>
      <c r="M56" s="208"/>
      <c r="N56" s="208"/>
      <c r="O56" s="209"/>
      <c r="P56" s="209"/>
      <c r="Q56" s="49"/>
    </row>
    <row r="57" spans="1:17" ht="26.25" customHeight="1" x14ac:dyDescent="0.25">
      <c r="A57" s="3">
        <v>6</v>
      </c>
      <c r="B57" s="215"/>
      <c r="C57" s="215"/>
      <c r="D57" s="215"/>
      <c r="E57" s="215"/>
      <c r="F57" s="216" t="str">
        <f t="shared" si="0"/>
        <v>SE SELECCIONARA AUTOMÁTICAMENTE</v>
      </c>
      <c r="G57" s="216"/>
      <c r="H57" s="216"/>
      <c r="I57" s="217"/>
      <c r="J57" s="217"/>
      <c r="K57" s="217"/>
      <c r="L57" s="217"/>
      <c r="M57" s="135"/>
      <c r="N57" s="135"/>
      <c r="O57" s="218"/>
      <c r="P57" s="218"/>
      <c r="Q57" s="50"/>
    </row>
    <row r="58" spans="1:17" ht="34.5" customHeight="1" x14ac:dyDescent="0.25">
      <c r="A58" s="5">
        <v>7</v>
      </c>
      <c r="B58" s="205"/>
      <c r="C58" s="205"/>
      <c r="D58" s="205"/>
      <c r="E58" s="205"/>
      <c r="F58" s="206" t="str">
        <f t="shared" si="0"/>
        <v>SE SELECCIONARA AUTOMÁTICAMENTE</v>
      </c>
      <c r="G58" s="206"/>
      <c r="H58" s="206"/>
      <c r="I58" s="207"/>
      <c r="J58" s="207"/>
      <c r="K58" s="207"/>
      <c r="L58" s="207"/>
      <c r="M58" s="208"/>
      <c r="N58" s="208"/>
      <c r="O58" s="209"/>
      <c r="P58" s="209"/>
      <c r="Q58" s="49"/>
    </row>
    <row r="59" spans="1:17" ht="28.5" customHeight="1" x14ac:dyDescent="0.25">
      <c r="A59" s="3">
        <v>8</v>
      </c>
      <c r="B59" s="215"/>
      <c r="C59" s="215"/>
      <c r="D59" s="215"/>
      <c r="E59" s="215"/>
      <c r="F59" s="216" t="str">
        <f t="shared" si="0"/>
        <v>SE SELECCIONARA AUTOMÁTICAMENTE</v>
      </c>
      <c r="G59" s="216"/>
      <c r="H59" s="216"/>
      <c r="I59" s="217"/>
      <c r="J59" s="217"/>
      <c r="K59" s="217"/>
      <c r="L59" s="217"/>
      <c r="M59" s="135"/>
      <c r="N59" s="135"/>
      <c r="O59" s="218"/>
      <c r="P59" s="218"/>
      <c r="Q59" s="50"/>
    </row>
    <row r="60" spans="1:17" ht="25.5" customHeight="1" x14ac:dyDescent="0.25">
      <c r="A60" s="5">
        <v>9</v>
      </c>
      <c r="B60" s="205"/>
      <c r="C60" s="205"/>
      <c r="D60" s="205"/>
      <c r="E60" s="205"/>
      <c r="F60" s="206" t="str">
        <f t="shared" si="0"/>
        <v>SE SELECCIONARA AUTOMÁTICAMENTE</v>
      </c>
      <c r="G60" s="206"/>
      <c r="H60" s="206"/>
      <c r="I60" s="207"/>
      <c r="J60" s="207"/>
      <c r="K60" s="207"/>
      <c r="L60" s="207"/>
      <c r="M60" s="208"/>
      <c r="N60" s="208"/>
      <c r="O60" s="209"/>
      <c r="P60" s="209"/>
      <c r="Q60" s="49"/>
    </row>
    <row r="61" spans="1:17" ht="31.5" customHeight="1" thickBot="1" x14ac:dyDescent="0.3">
      <c r="A61" s="6">
        <v>10</v>
      </c>
      <c r="B61" s="210"/>
      <c r="C61" s="210"/>
      <c r="D61" s="210"/>
      <c r="E61" s="210"/>
      <c r="F61" s="211" t="str">
        <f>IF(O61="","SE SELECCIONARA AUTOMÁTICAMENTE",IF(O61&lt;12,"NO SE CONSIDERA", IF(O61&lt;90,"CURSO","ESPECIALIZACIÓN")))</f>
        <v>SE SELECCIONARA AUTOMÁTICAMENTE</v>
      </c>
      <c r="G61" s="211"/>
      <c r="H61" s="211"/>
      <c r="I61" s="212"/>
      <c r="J61" s="212"/>
      <c r="K61" s="212"/>
      <c r="L61" s="212"/>
      <c r="M61" s="213"/>
      <c r="N61" s="213"/>
      <c r="O61" s="214"/>
      <c r="P61" s="214"/>
      <c r="Q61" s="46"/>
    </row>
    <row r="62" spans="1:17" ht="15.75" thickBot="1" x14ac:dyDescent="0.3">
      <c r="A62" s="7"/>
      <c r="B62" s="23"/>
      <c r="C62" s="23"/>
      <c r="D62" s="23"/>
      <c r="E62" s="23"/>
      <c r="F62" s="23"/>
      <c r="G62" s="23"/>
      <c r="H62" s="23"/>
      <c r="I62" s="23"/>
      <c r="J62" s="23"/>
      <c r="K62" s="197" t="s">
        <v>76</v>
      </c>
      <c r="L62" s="198"/>
      <c r="M62" s="198"/>
      <c r="N62" s="198"/>
      <c r="O62" s="198">
        <f>SUM(O52:P61)</f>
        <v>0</v>
      </c>
      <c r="P62" s="199"/>
      <c r="Q62" s="4"/>
    </row>
    <row r="63" spans="1:17" x14ac:dyDescent="0.25">
      <c r="A63" s="1"/>
      <c r="B63" s="1"/>
      <c r="C63" s="1"/>
      <c r="D63" s="1"/>
      <c r="E63" s="1"/>
      <c r="F63" s="1"/>
      <c r="G63" s="1"/>
      <c r="H63" s="1"/>
      <c r="I63" s="1"/>
      <c r="J63" s="1"/>
      <c r="K63" s="1"/>
      <c r="L63" s="1"/>
      <c r="M63" s="1"/>
      <c r="N63" s="1"/>
      <c r="O63" s="1"/>
      <c r="P63" s="1"/>
      <c r="Q63" s="1"/>
    </row>
    <row r="64" spans="1:17" ht="27" customHeight="1" thickBot="1" x14ac:dyDescent="0.3">
      <c r="A64" s="200" t="s">
        <v>77</v>
      </c>
      <c r="B64" s="200"/>
      <c r="C64" s="200"/>
      <c r="D64" s="200"/>
      <c r="E64" s="200"/>
      <c r="F64" s="200"/>
      <c r="G64" s="200"/>
      <c r="H64" s="200"/>
      <c r="I64" s="200"/>
      <c r="J64" s="200"/>
      <c r="K64" s="200"/>
      <c r="L64" s="200"/>
      <c r="M64" s="200"/>
      <c r="N64" s="200"/>
      <c r="O64" s="200"/>
      <c r="P64" s="200"/>
      <c r="Q64" s="200"/>
    </row>
    <row r="65" spans="1:17" ht="16.5" thickBot="1" x14ac:dyDescent="0.3">
      <c r="A65" s="201" t="s">
        <v>78</v>
      </c>
      <c r="B65" s="202"/>
      <c r="C65" s="202"/>
      <c r="D65" s="202"/>
      <c r="E65" s="202"/>
      <c r="F65" s="202"/>
      <c r="G65" s="202"/>
      <c r="H65" s="202"/>
      <c r="I65" s="203"/>
      <c r="J65" s="1"/>
      <c r="K65" s="1"/>
      <c r="L65" s="1"/>
      <c r="M65" s="1"/>
      <c r="N65" s="1"/>
      <c r="O65" s="1"/>
      <c r="P65" s="1"/>
      <c r="Q65" s="1"/>
    </row>
    <row r="66" spans="1:17" x14ac:dyDescent="0.25">
      <c r="A66" s="8" t="s">
        <v>69</v>
      </c>
      <c r="B66" s="185" t="s">
        <v>79</v>
      </c>
      <c r="C66" s="186"/>
      <c r="D66" s="186"/>
      <c r="E66" s="186"/>
      <c r="F66" s="187"/>
      <c r="G66" s="126" t="s">
        <v>80</v>
      </c>
      <c r="H66" s="126"/>
      <c r="I66" s="126"/>
      <c r="J66" s="126"/>
      <c r="K66" s="126"/>
      <c r="L66" s="126"/>
      <c r="M66" s="126" t="s">
        <v>81</v>
      </c>
      <c r="N66" s="126"/>
      <c r="O66" s="126"/>
      <c r="P66" s="126" t="s">
        <v>54</v>
      </c>
      <c r="Q66" s="204"/>
    </row>
    <row r="67" spans="1:17" x14ac:dyDescent="0.25">
      <c r="A67" s="3">
        <v>1</v>
      </c>
      <c r="B67" s="169"/>
      <c r="C67" s="170"/>
      <c r="D67" s="170"/>
      <c r="E67" s="170"/>
      <c r="F67" s="171"/>
      <c r="G67" s="132"/>
      <c r="H67" s="132"/>
      <c r="I67" s="132"/>
      <c r="J67" s="132"/>
      <c r="K67" s="132"/>
      <c r="L67" s="132"/>
      <c r="M67" s="111"/>
      <c r="N67" s="111"/>
      <c r="O67" s="111"/>
      <c r="P67" s="172"/>
      <c r="Q67" s="173"/>
    </row>
    <row r="68" spans="1:17" x14ac:dyDescent="0.25">
      <c r="A68" s="5">
        <v>2</v>
      </c>
      <c r="B68" s="191"/>
      <c r="C68" s="192"/>
      <c r="D68" s="192"/>
      <c r="E68" s="192"/>
      <c r="F68" s="193"/>
      <c r="G68" s="88"/>
      <c r="H68" s="88"/>
      <c r="I68" s="88"/>
      <c r="J68" s="88"/>
      <c r="K68" s="88"/>
      <c r="L68" s="88"/>
      <c r="M68" s="114"/>
      <c r="N68" s="114"/>
      <c r="O68" s="114"/>
      <c r="P68" s="194"/>
      <c r="Q68" s="195"/>
    </row>
    <row r="69" spans="1:17" ht="15.75" thickBot="1" x14ac:dyDescent="0.3">
      <c r="A69" s="6">
        <v>3</v>
      </c>
      <c r="B69" s="180"/>
      <c r="C69" s="181"/>
      <c r="D69" s="181"/>
      <c r="E69" s="181"/>
      <c r="F69" s="182"/>
      <c r="G69" s="80"/>
      <c r="H69" s="80"/>
      <c r="I69" s="80"/>
      <c r="J69" s="80"/>
      <c r="K69" s="80"/>
      <c r="L69" s="80"/>
      <c r="M69" s="103"/>
      <c r="N69" s="103"/>
      <c r="O69" s="103"/>
      <c r="P69" s="183"/>
      <c r="Q69" s="184"/>
    </row>
    <row r="70" spans="1:17" x14ac:dyDescent="0.25">
      <c r="A70" s="1"/>
      <c r="B70" s="1"/>
      <c r="C70" s="1"/>
      <c r="D70" s="1"/>
      <c r="E70" s="1"/>
      <c r="F70" s="1"/>
      <c r="G70" s="1"/>
      <c r="H70" s="1"/>
      <c r="I70" s="1"/>
      <c r="J70" s="1"/>
      <c r="K70" s="1"/>
      <c r="L70" s="1"/>
      <c r="M70" s="1"/>
      <c r="N70" s="1"/>
      <c r="O70" s="1"/>
      <c r="P70" s="1"/>
      <c r="Q70" s="1"/>
    </row>
    <row r="71" spans="1:17" ht="16.5" customHeight="1" thickBot="1" x14ac:dyDescent="0.3">
      <c r="A71" s="196" t="s">
        <v>82</v>
      </c>
      <c r="B71" s="196"/>
      <c r="C71" s="196"/>
      <c r="D71" s="196"/>
      <c r="E71" s="196"/>
      <c r="F71" s="196"/>
      <c r="G71" s="196"/>
      <c r="H71" s="196"/>
      <c r="I71" s="196"/>
      <c r="J71" s="196"/>
      <c r="K71" s="196"/>
      <c r="L71" s="196"/>
      <c r="M71" s="196"/>
      <c r="N71" s="196"/>
      <c r="O71" s="196"/>
      <c r="P71" s="196"/>
      <c r="Q71" s="196"/>
    </row>
    <row r="72" spans="1:17" ht="16.5" thickBot="1" x14ac:dyDescent="0.3">
      <c r="A72" s="123" t="s">
        <v>83</v>
      </c>
      <c r="B72" s="124"/>
      <c r="C72" s="124"/>
      <c r="D72" s="124"/>
      <c r="E72" s="124"/>
      <c r="F72" s="124"/>
      <c r="G72" s="124"/>
      <c r="H72" s="125"/>
      <c r="I72" s="1"/>
      <c r="J72" s="1"/>
      <c r="K72" s="1"/>
      <c r="L72" s="1"/>
      <c r="M72" s="1"/>
      <c r="N72" s="1"/>
      <c r="O72" s="1"/>
      <c r="P72" s="1"/>
      <c r="Q72" s="1"/>
    </row>
    <row r="73" spans="1:17" x14ac:dyDescent="0.25">
      <c r="A73" s="2" t="s">
        <v>69</v>
      </c>
      <c r="B73" s="165" t="s">
        <v>84</v>
      </c>
      <c r="C73" s="166"/>
      <c r="D73" s="166"/>
      <c r="E73" s="166"/>
      <c r="F73" s="167"/>
      <c r="G73" s="189" t="s">
        <v>80</v>
      </c>
      <c r="H73" s="189"/>
      <c r="I73" s="189"/>
      <c r="J73" s="189"/>
      <c r="K73" s="189"/>
      <c r="L73" s="189"/>
      <c r="M73" s="189" t="s">
        <v>81</v>
      </c>
      <c r="N73" s="189"/>
      <c r="O73" s="189"/>
      <c r="P73" s="189" t="s">
        <v>54</v>
      </c>
      <c r="Q73" s="190"/>
    </row>
    <row r="74" spans="1:17" x14ac:dyDescent="0.25">
      <c r="A74" s="5">
        <v>1</v>
      </c>
      <c r="B74" s="191"/>
      <c r="C74" s="192"/>
      <c r="D74" s="192"/>
      <c r="E74" s="192"/>
      <c r="F74" s="193"/>
      <c r="G74" s="88"/>
      <c r="H74" s="88"/>
      <c r="I74" s="88"/>
      <c r="J74" s="88"/>
      <c r="K74" s="88"/>
      <c r="L74" s="88"/>
      <c r="M74" s="114"/>
      <c r="N74" s="114"/>
      <c r="O74" s="114"/>
      <c r="P74" s="194"/>
      <c r="Q74" s="195"/>
    </row>
    <row r="75" spans="1:17" ht="15.75" thickBot="1" x14ac:dyDescent="0.3">
      <c r="A75" s="6">
        <v>2</v>
      </c>
      <c r="B75" s="180"/>
      <c r="C75" s="181"/>
      <c r="D75" s="181"/>
      <c r="E75" s="181"/>
      <c r="F75" s="182"/>
      <c r="G75" s="80"/>
      <c r="H75" s="80"/>
      <c r="I75" s="80"/>
      <c r="J75" s="80"/>
      <c r="K75" s="80"/>
      <c r="L75" s="80"/>
      <c r="M75" s="103"/>
      <c r="N75" s="103"/>
      <c r="O75" s="103"/>
      <c r="P75" s="183"/>
      <c r="Q75" s="184"/>
    </row>
    <row r="76" spans="1:17" ht="15.75" thickBot="1" x14ac:dyDescent="0.3">
      <c r="A76" s="1"/>
      <c r="B76" s="1"/>
      <c r="C76" s="1"/>
      <c r="D76" s="1"/>
      <c r="E76" s="1"/>
      <c r="F76" s="1"/>
      <c r="G76" s="1"/>
      <c r="H76" s="1"/>
      <c r="I76" s="1"/>
      <c r="J76" s="1"/>
      <c r="K76" s="1"/>
      <c r="L76" s="1"/>
      <c r="M76" s="1"/>
      <c r="N76" s="1"/>
      <c r="O76" s="1"/>
      <c r="P76" s="1"/>
      <c r="Q76" s="1"/>
    </row>
    <row r="77" spans="1:17" ht="16.5" thickBot="1" x14ac:dyDescent="0.3">
      <c r="A77" s="123" t="s">
        <v>85</v>
      </c>
      <c r="B77" s="124"/>
      <c r="C77" s="124"/>
      <c r="D77" s="124"/>
      <c r="E77" s="124"/>
      <c r="F77" s="124"/>
      <c r="G77" s="124"/>
      <c r="H77" s="124"/>
      <c r="I77" s="125"/>
      <c r="J77" s="1"/>
      <c r="K77" s="1"/>
      <c r="L77" s="1"/>
      <c r="M77" s="1"/>
      <c r="N77" s="1"/>
      <c r="O77" s="1"/>
      <c r="P77" s="1"/>
      <c r="Q77" s="1"/>
    </row>
    <row r="78" spans="1:17" x14ac:dyDescent="0.25">
      <c r="A78" s="8" t="s">
        <v>69</v>
      </c>
      <c r="B78" s="185" t="s">
        <v>86</v>
      </c>
      <c r="C78" s="186"/>
      <c r="D78" s="186"/>
      <c r="E78" s="186"/>
      <c r="F78" s="186"/>
      <c r="G78" s="186"/>
      <c r="H78" s="186"/>
      <c r="I78" s="186"/>
      <c r="J78" s="186"/>
      <c r="K78" s="186"/>
      <c r="L78" s="186"/>
      <c r="M78" s="186"/>
      <c r="N78" s="186"/>
      <c r="O78" s="187"/>
      <c r="P78" s="185" t="s">
        <v>87</v>
      </c>
      <c r="Q78" s="188"/>
    </row>
    <row r="79" spans="1:17" x14ac:dyDescent="0.25">
      <c r="A79" s="3">
        <v>1</v>
      </c>
      <c r="B79" s="169"/>
      <c r="C79" s="170"/>
      <c r="D79" s="170"/>
      <c r="E79" s="170"/>
      <c r="F79" s="170"/>
      <c r="G79" s="170"/>
      <c r="H79" s="170"/>
      <c r="I79" s="170"/>
      <c r="J79" s="170"/>
      <c r="K79" s="170"/>
      <c r="L79" s="170"/>
      <c r="M79" s="170"/>
      <c r="N79" s="170"/>
      <c r="O79" s="171"/>
      <c r="P79" s="172"/>
      <c r="Q79" s="173"/>
    </row>
    <row r="80" spans="1:17" ht="15.75" thickBot="1" x14ac:dyDescent="0.3">
      <c r="A80" s="9">
        <v>2</v>
      </c>
      <c r="B80" s="174"/>
      <c r="C80" s="175"/>
      <c r="D80" s="175"/>
      <c r="E80" s="175"/>
      <c r="F80" s="175"/>
      <c r="G80" s="175"/>
      <c r="H80" s="175"/>
      <c r="I80" s="175"/>
      <c r="J80" s="175"/>
      <c r="K80" s="175"/>
      <c r="L80" s="175"/>
      <c r="M80" s="175"/>
      <c r="N80" s="175"/>
      <c r="O80" s="176"/>
      <c r="P80" s="177"/>
      <c r="Q80" s="178"/>
    </row>
    <row r="81" spans="1:17" x14ac:dyDescent="0.25">
      <c r="A81" s="1"/>
      <c r="B81" s="1"/>
      <c r="C81" s="1"/>
      <c r="D81" s="1"/>
      <c r="E81" s="1"/>
      <c r="F81" s="1"/>
      <c r="G81" s="1"/>
      <c r="H81" s="1"/>
      <c r="I81" s="1"/>
      <c r="J81" s="1"/>
      <c r="K81" s="1"/>
      <c r="L81" s="1"/>
      <c r="M81" s="1"/>
      <c r="N81" s="1"/>
      <c r="O81" s="1"/>
      <c r="P81" s="1"/>
      <c r="Q81" s="1"/>
    </row>
    <row r="82" spans="1:17" ht="33.75" customHeight="1" thickBot="1" x14ac:dyDescent="0.3">
      <c r="A82" s="179" t="s">
        <v>317</v>
      </c>
      <c r="B82" s="179"/>
      <c r="C82" s="179"/>
      <c r="D82" s="179"/>
      <c r="E82" s="179"/>
      <c r="F82" s="179"/>
      <c r="G82" s="179"/>
      <c r="H82" s="179"/>
      <c r="I82" s="179"/>
      <c r="J82" s="179"/>
      <c r="K82" s="179"/>
      <c r="L82" s="179"/>
      <c r="M82" s="179"/>
      <c r="N82" s="179"/>
      <c r="O82" s="179"/>
      <c r="P82" s="179"/>
      <c r="Q82" s="179"/>
    </row>
    <row r="83" spans="1:17" ht="16.5" thickBot="1" x14ac:dyDescent="0.3">
      <c r="A83" s="123" t="s">
        <v>88</v>
      </c>
      <c r="B83" s="124"/>
      <c r="C83" s="124"/>
      <c r="D83" s="124"/>
      <c r="E83" s="124"/>
      <c r="F83" s="124"/>
      <c r="G83" s="125"/>
      <c r="H83" s="1"/>
      <c r="I83" s="1"/>
      <c r="J83" s="1"/>
      <c r="K83" s="1"/>
      <c r="L83" s="1"/>
      <c r="M83" s="1"/>
      <c r="N83" s="1"/>
      <c r="O83" s="1"/>
      <c r="P83" s="1"/>
      <c r="Q83" s="1"/>
    </row>
    <row r="84" spans="1:17" ht="28.5" customHeight="1" x14ac:dyDescent="0.25">
      <c r="A84" s="10" t="s">
        <v>69</v>
      </c>
      <c r="B84" s="163" t="s">
        <v>89</v>
      </c>
      <c r="C84" s="163"/>
      <c r="D84" s="164"/>
      <c r="E84" s="165" t="s">
        <v>90</v>
      </c>
      <c r="F84" s="166"/>
      <c r="G84" s="167"/>
      <c r="H84" s="165" t="s">
        <v>91</v>
      </c>
      <c r="I84" s="167"/>
      <c r="J84" s="168" t="s">
        <v>92</v>
      </c>
      <c r="K84" s="167"/>
      <c r="L84" s="168" t="s">
        <v>93</v>
      </c>
      <c r="M84" s="167"/>
      <c r="N84" s="168" t="s">
        <v>94</v>
      </c>
      <c r="O84" s="163"/>
      <c r="P84" s="164"/>
      <c r="Q84" s="48" t="s">
        <v>54</v>
      </c>
    </row>
    <row r="85" spans="1:17" x14ac:dyDescent="0.25">
      <c r="A85" s="5">
        <v>1</v>
      </c>
      <c r="B85" s="144"/>
      <c r="C85" s="142"/>
      <c r="D85" s="143"/>
      <c r="E85" s="144"/>
      <c r="F85" s="142"/>
      <c r="G85" s="143"/>
      <c r="H85" s="145"/>
      <c r="I85" s="146"/>
      <c r="J85" s="147"/>
      <c r="K85" s="148"/>
      <c r="L85" s="147"/>
      <c r="M85" s="148"/>
      <c r="N85" s="72">
        <f>DATEDIF(J85,L85,"y")</f>
        <v>0</v>
      </c>
      <c r="O85" s="72">
        <f t="shared" ref="O85:O94" si="1">DATEDIF(J85,L85,"ym")</f>
        <v>0</v>
      </c>
      <c r="P85" s="72">
        <f t="shared" ref="P85:P94" si="2">DATEDIF(J85,L85,"md")</f>
        <v>0</v>
      </c>
      <c r="Q85" s="73"/>
    </row>
    <row r="86" spans="1:17" x14ac:dyDescent="0.25">
      <c r="A86" s="3">
        <v>2</v>
      </c>
      <c r="B86" s="158"/>
      <c r="C86" s="156"/>
      <c r="D86" s="157"/>
      <c r="E86" s="158"/>
      <c r="F86" s="156"/>
      <c r="G86" s="157"/>
      <c r="H86" s="159"/>
      <c r="I86" s="160"/>
      <c r="J86" s="161"/>
      <c r="K86" s="162"/>
      <c r="L86" s="161"/>
      <c r="M86" s="162"/>
      <c r="N86" s="74">
        <f t="shared" ref="N86:N94" si="3">DATEDIF(J86,L86,"y")</f>
        <v>0</v>
      </c>
      <c r="O86" s="74">
        <f t="shared" si="1"/>
        <v>0</v>
      </c>
      <c r="P86" s="74">
        <f t="shared" si="2"/>
        <v>0</v>
      </c>
      <c r="Q86" s="75"/>
    </row>
    <row r="87" spans="1:17" x14ac:dyDescent="0.25">
      <c r="A87" s="5">
        <v>3</v>
      </c>
      <c r="B87" s="142"/>
      <c r="C87" s="142"/>
      <c r="D87" s="143"/>
      <c r="E87" s="144"/>
      <c r="F87" s="142"/>
      <c r="G87" s="143"/>
      <c r="H87" s="145"/>
      <c r="I87" s="146"/>
      <c r="J87" s="147"/>
      <c r="K87" s="148"/>
      <c r="L87" s="147"/>
      <c r="M87" s="148"/>
      <c r="N87" s="72">
        <f t="shared" si="3"/>
        <v>0</v>
      </c>
      <c r="O87" s="72">
        <f t="shared" si="1"/>
        <v>0</v>
      </c>
      <c r="P87" s="72">
        <f t="shared" si="2"/>
        <v>0</v>
      </c>
      <c r="Q87" s="73"/>
    </row>
    <row r="88" spans="1:17" x14ac:dyDescent="0.25">
      <c r="A88" s="3">
        <v>4</v>
      </c>
      <c r="B88" s="156"/>
      <c r="C88" s="156"/>
      <c r="D88" s="157"/>
      <c r="E88" s="158"/>
      <c r="F88" s="156"/>
      <c r="G88" s="157"/>
      <c r="H88" s="159"/>
      <c r="I88" s="160"/>
      <c r="J88" s="161"/>
      <c r="K88" s="162"/>
      <c r="L88" s="161"/>
      <c r="M88" s="162"/>
      <c r="N88" s="74">
        <f t="shared" si="3"/>
        <v>0</v>
      </c>
      <c r="O88" s="74">
        <f t="shared" si="1"/>
        <v>0</v>
      </c>
      <c r="P88" s="74">
        <f t="shared" si="2"/>
        <v>0</v>
      </c>
      <c r="Q88" s="75"/>
    </row>
    <row r="89" spans="1:17" x14ac:dyDescent="0.25">
      <c r="A89" s="5">
        <v>5</v>
      </c>
      <c r="B89" s="142"/>
      <c r="C89" s="142"/>
      <c r="D89" s="143"/>
      <c r="E89" s="144"/>
      <c r="F89" s="142"/>
      <c r="G89" s="143"/>
      <c r="H89" s="145"/>
      <c r="I89" s="146"/>
      <c r="J89" s="147"/>
      <c r="K89" s="148"/>
      <c r="L89" s="147"/>
      <c r="M89" s="148"/>
      <c r="N89" s="72">
        <f t="shared" si="3"/>
        <v>0</v>
      </c>
      <c r="O89" s="72">
        <f t="shared" si="1"/>
        <v>0</v>
      </c>
      <c r="P89" s="72">
        <f t="shared" si="2"/>
        <v>0</v>
      </c>
      <c r="Q89" s="73"/>
    </row>
    <row r="90" spans="1:17" x14ac:dyDescent="0.25">
      <c r="A90" s="3">
        <v>6</v>
      </c>
      <c r="B90" s="158"/>
      <c r="C90" s="156"/>
      <c r="D90" s="157"/>
      <c r="E90" s="158"/>
      <c r="F90" s="156"/>
      <c r="G90" s="157"/>
      <c r="H90" s="159"/>
      <c r="I90" s="160"/>
      <c r="J90" s="161"/>
      <c r="K90" s="162"/>
      <c r="L90" s="161"/>
      <c r="M90" s="162"/>
      <c r="N90" s="74">
        <f t="shared" si="3"/>
        <v>0</v>
      </c>
      <c r="O90" s="74">
        <f t="shared" si="1"/>
        <v>0</v>
      </c>
      <c r="P90" s="74">
        <f t="shared" si="2"/>
        <v>0</v>
      </c>
      <c r="Q90" s="75"/>
    </row>
    <row r="91" spans="1:17" x14ac:dyDescent="0.25">
      <c r="A91" s="5">
        <v>7</v>
      </c>
      <c r="B91" s="142"/>
      <c r="C91" s="142"/>
      <c r="D91" s="143"/>
      <c r="E91" s="144"/>
      <c r="F91" s="142"/>
      <c r="G91" s="143"/>
      <c r="H91" s="145"/>
      <c r="I91" s="146"/>
      <c r="J91" s="147"/>
      <c r="K91" s="148"/>
      <c r="L91" s="147"/>
      <c r="M91" s="148"/>
      <c r="N91" s="72">
        <f t="shared" si="3"/>
        <v>0</v>
      </c>
      <c r="O91" s="72">
        <f t="shared" si="1"/>
        <v>0</v>
      </c>
      <c r="P91" s="72">
        <f t="shared" si="2"/>
        <v>0</v>
      </c>
      <c r="Q91" s="73"/>
    </row>
    <row r="92" spans="1:17" x14ac:dyDescent="0.25">
      <c r="A92" s="3">
        <v>8</v>
      </c>
      <c r="B92" s="156"/>
      <c r="C92" s="156"/>
      <c r="D92" s="157"/>
      <c r="E92" s="158"/>
      <c r="F92" s="156"/>
      <c r="G92" s="157"/>
      <c r="H92" s="159"/>
      <c r="I92" s="160"/>
      <c r="J92" s="161"/>
      <c r="K92" s="162"/>
      <c r="L92" s="161"/>
      <c r="M92" s="162"/>
      <c r="N92" s="74">
        <f t="shared" si="3"/>
        <v>0</v>
      </c>
      <c r="O92" s="74">
        <f t="shared" si="1"/>
        <v>0</v>
      </c>
      <c r="P92" s="74">
        <f t="shared" si="2"/>
        <v>0</v>
      </c>
      <c r="Q92" s="75"/>
    </row>
    <row r="93" spans="1:17" x14ac:dyDescent="0.25">
      <c r="A93" s="5">
        <v>9</v>
      </c>
      <c r="B93" s="142"/>
      <c r="C93" s="142"/>
      <c r="D93" s="143"/>
      <c r="E93" s="144"/>
      <c r="F93" s="142"/>
      <c r="G93" s="143"/>
      <c r="H93" s="145"/>
      <c r="I93" s="146"/>
      <c r="J93" s="147"/>
      <c r="K93" s="148"/>
      <c r="L93" s="147"/>
      <c r="M93" s="148"/>
      <c r="N93" s="72">
        <f t="shared" si="3"/>
        <v>0</v>
      </c>
      <c r="O93" s="72">
        <f t="shared" si="1"/>
        <v>0</v>
      </c>
      <c r="P93" s="72">
        <f t="shared" si="2"/>
        <v>0</v>
      </c>
      <c r="Q93" s="73"/>
    </row>
    <row r="94" spans="1:17" ht="15.75" thickBot="1" x14ac:dyDescent="0.3">
      <c r="A94" s="6">
        <v>10</v>
      </c>
      <c r="B94" s="149"/>
      <c r="C94" s="150"/>
      <c r="D94" s="151"/>
      <c r="E94" s="149"/>
      <c r="F94" s="150"/>
      <c r="G94" s="151"/>
      <c r="H94" s="152"/>
      <c r="I94" s="153"/>
      <c r="J94" s="154"/>
      <c r="K94" s="155"/>
      <c r="L94" s="154"/>
      <c r="M94" s="155"/>
      <c r="N94" s="76">
        <f t="shared" si="3"/>
        <v>0</v>
      </c>
      <c r="O94" s="76">
        <f t="shared" si="1"/>
        <v>0</v>
      </c>
      <c r="P94" s="76">
        <f t="shared" si="2"/>
        <v>0</v>
      </c>
      <c r="Q94" s="77"/>
    </row>
    <row r="95" spans="1:17" ht="15.75" thickBot="1" x14ac:dyDescent="0.3">
      <c r="A95" s="7"/>
      <c r="B95" s="23"/>
      <c r="C95" s="23"/>
      <c r="D95" s="23"/>
      <c r="E95" s="23"/>
      <c r="F95" s="23"/>
      <c r="G95" s="23"/>
      <c r="H95" s="4"/>
      <c r="I95" s="4"/>
      <c r="J95" s="121" t="s">
        <v>95</v>
      </c>
      <c r="K95" s="122"/>
      <c r="L95" s="122"/>
      <c r="M95" s="122"/>
      <c r="N95" s="40">
        <f>SUM(N85:N94)+INT((SUM(O85:O94)+((SUM(P85:P94)-P95)/12)-O95)/12)</f>
        <v>0</v>
      </c>
      <c r="O95" s="40">
        <f>IF(SUM(O85:O94) +((SUM(P85:P94)-P95)/INT(365/12))&gt;11,((SUM(O85:O94) +((SUM(P85:P94)-P95)/INT(365/12)))-(INT((SUM(O85:O94) +((SUM(P85:P94)-P95)/INT(365/12)))/12))*12),SUM(O85:O94) +((SUM(P85:P94)-P95)/INT(365/12)))</f>
        <v>0</v>
      </c>
      <c r="P95" s="41">
        <f>IF(SUM(P85:P94)&gt;INT(365/12),SUM(P85:P94)-(INT(SUM(P85:P94)/INT(365/12))) *(INT(365/12)),SUM(P85:P94))</f>
        <v>0</v>
      </c>
      <c r="Q95" s="1"/>
    </row>
    <row r="96" spans="1:17" ht="34.5" customHeight="1" thickBot="1" x14ac:dyDescent="0.3">
      <c r="A96" s="141" t="s">
        <v>318</v>
      </c>
      <c r="B96" s="141"/>
      <c r="C96" s="141"/>
      <c r="D96" s="141"/>
      <c r="E96" s="141"/>
      <c r="F96" s="141"/>
      <c r="G96" s="141"/>
      <c r="H96" s="141"/>
      <c r="I96" s="141"/>
      <c r="J96" s="141"/>
      <c r="K96" s="141"/>
      <c r="L96" s="141"/>
      <c r="M96" s="141"/>
      <c r="N96" s="141"/>
      <c r="O96" s="141"/>
      <c r="P96" s="141"/>
      <c r="Q96" s="141"/>
    </row>
    <row r="97" spans="1:17" ht="16.5" thickBot="1" x14ac:dyDescent="0.3">
      <c r="A97" s="123" t="s">
        <v>96</v>
      </c>
      <c r="B97" s="124"/>
      <c r="C97" s="124"/>
      <c r="D97" s="124"/>
      <c r="E97" s="124"/>
      <c r="F97" s="124"/>
      <c r="G97" s="125"/>
      <c r="H97" s="1"/>
      <c r="I97" s="1"/>
      <c r="J97" s="1"/>
      <c r="K97" s="1"/>
      <c r="L97" s="1"/>
      <c r="M97" s="1"/>
      <c r="N97" s="1"/>
      <c r="O97" s="1"/>
      <c r="P97" s="1"/>
      <c r="Q97" s="1"/>
    </row>
    <row r="98" spans="1:17" ht="27" customHeight="1" x14ac:dyDescent="0.25">
      <c r="A98" s="11" t="s">
        <v>69</v>
      </c>
      <c r="B98" s="138" t="s">
        <v>89</v>
      </c>
      <c r="C98" s="139"/>
      <c r="D98" s="140"/>
      <c r="E98" s="126" t="s">
        <v>97</v>
      </c>
      <c r="F98" s="126"/>
      <c r="G98" s="126"/>
      <c r="H98" s="126" t="s">
        <v>98</v>
      </c>
      <c r="I98" s="126"/>
      <c r="J98" s="127" t="s">
        <v>92</v>
      </c>
      <c r="K98" s="126"/>
      <c r="L98" s="127" t="s">
        <v>93</v>
      </c>
      <c r="M98" s="126"/>
      <c r="N98" s="127" t="s">
        <v>99</v>
      </c>
      <c r="O98" s="127"/>
      <c r="P98" s="127"/>
      <c r="Q98" s="51" t="s">
        <v>75</v>
      </c>
    </row>
    <row r="99" spans="1:17" x14ac:dyDescent="0.25">
      <c r="A99" s="12">
        <v>1</v>
      </c>
      <c r="B99" s="129"/>
      <c r="C99" s="130"/>
      <c r="D99" s="131"/>
      <c r="E99" s="132"/>
      <c r="F99" s="132"/>
      <c r="G99" s="132"/>
      <c r="H99" s="133"/>
      <c r="I99" s="134"/>
      <c r="J99" s="135"/>
      <c r="K99" s="135"/>
      <c r="L99" s="135"/>
      <c r="M99" s="135"/>
      <c r="N99" s="39">
        <f>DATEDIF(J99,L99,"y")</f>
        <v>0</v>
      </c>
      <c r="O99" s="39">
        <f>DATEDIF(J99,L99,"ym")</f>
        <v>0</v>
      </c>
      <c r="P99" s="39">
        <f>DATEDIF(J99,L99,"md")</f>
        <v>0</v>
      </c>
      <c r="Q99" s="50"/>
    </row>
    <row r="100" spans="1:17" x14ac:dyDescent="0.25">
      <c r="A100" s="85" t="s">
        <v>100</v>
      </c>
      <c r="B100" s="136"/>
      <c r="C100" s="86"/>
      <c r="D100" s="137"/>
      <c r="E100" s="137"/>
      <c r="F100" s="86" t="s">
        <v>101</v>
      </c>
      <c r="G100" s="86"/>
      <c r="H100" s="86"/>
      <c r="I100" s="86"/>
      <c r="J100" s="19"/>
      <c r="K100" s="86" t="s">
        <v>102</v>
      </c>
      <c r="L100" s="86"/>
      <c r="M100" s="86"/>
      <c r="N100" s="114"/>
      <c r="O100" s="114"/>
      <c r="P100" s="114"/>
      <c r="Q100" s="115"/>
    </row>
    <row r="101" spans="1:17" ht="36.75" customHeight="1" thickBot="1" x14ac:dyDescent="0.3">
      <c r="A101" s="116" t="s">
        <v>103</v>
      </c>
      <c r="B101" s="117"/>
      <c r="C101" s="118"/>
      <c r="D101" s="119"/>
      <c r="E101" s="119"/>
      <c r="F101" s="119"/>
      <c r="G101" s="119"/>
      <c r="H101" s="119"/>
      <c r="I101" s="119"/>
      <c r="J101" s="119"/>
      <c r="K101" s="119"/>
      <c r="L101" s="119"/>
      <c r="M101" s="119"/>
      <c r="N101" s="119"/>
      <c r="O101" s="119"/>
      <c r="P101" s="119"/>
      <c r="Q101" s="120"/>
    </row>
    <row r="102" spans="1:17" ht="25.5" customHeight="1" x14ac:dyDescent="0.25">
      <c r="A102" s="11" t="s">
        <v>69</v>
      </c>
      <c r="B102" s="138" t="s">
        <v>89</v>
      </c>
      <c r="C102" s="139"/>
      <c r="D102" s="140"/>
      <c r="E102" s="126" t="s">
        <v>97</v>
      </c>
      <c r="F102" s="126"/>
      <c r="G102" s="126"/>
      <c r="H102" s="126" t="s">
        <v>98</v>
      </c>
      <c r="I102" s="126"/>
      <c r="J102" s="127" t="s">
        <v>92</v>
      </c>
      <c r="K102" s="126"/>
      <c r="L102" s="127" t="s">
        <v>93</v>
      </c>
      <c r="M102" s="126"/>
      <c r="N102" s="127" t="s">
        <v>99</v>
      </c>
      <c r="O102" s="127"/>
      <c r="P102" s="127"/>
      <c r="Q102" s="51" t="s">
        <v>75</v>
      </c>
    </row>
    <row r="103" spans="1:17" x14ac:dyDescent="0.25">
      <c r="A103" s="12">
        <v>2</v>
      </c>
      <c r="B103" s="129"/>
      <c r="C103" s="130"/>
      <c r="D103" s="131"/>
      <c r="E103" s="132"/>
      <c r="F103" s="132"/>
      <c r="G103" s="132"/>
      <c r="H103" s="133"/>
      <c r="I103" s="134"/>
      <c r="J103" s="135"/>
      <c r="K103" s="135"/>
      <c r="L103" s="135"/>
      <c r="M103" s="135"/>
      <c r="N103" s="39">
        <f>DATEDIF(J103,L103,"y")</f>
        <v>0</v>
      </c>
      <c r="O103" s="39">
        <f>DATEDIF(J103,L103,"ym")</f>
        <v>0</v>
      </c>
      <c r="P103" s="39">
        <f>DATEDIF(J103,L103,"md")</f>
        <v>0</v>
      </c>
      <c r="Q103" s="50"/>
    </row>
    <row r="104" spans="1:17" x14ac:dyDescent="0.25">
      <c r="A104" s="85" t="s">
        <v>100</v>
      </c>
      <c r="B104" s="136"/>
      <c r="C104" s="86"/>
      <c r="D104" s="137"/>
      <c r="E104" s="137"/>
      <c r="F104" s="86" t="s">
        <v>101</v>
      </c>
      <c r="G104" s="86"/>
      <c r="H104" s="86"/>
      <c r="I104" s="86"/>
      <c r="J104" s="19"/>
      <c r="K104" s="86" t="s">
        <v>102</v>
      </c>
      <c r="L104" s="86"/>
      <c r="M104" s="86"/>
      <c r="N104" s="114"/>
      <c r="O104" s="114"/>
      <c r="P104" s="114"/>
      <c r="Q104" s="115"/>
    </row>
    <row r="105" spans="1:17" ht="36" customHeight="1" thickBot="1" x14ac:dyDescent="0.3">
      <c r="A105" s="116" t="s">
        <v>103</v>
      </c>
      <c r="B105" s="117"/>
      <c r="C105" s="118"/>
      <c r="D105" s="119"/>
      <c r="E105" s="119"/>
      <c r="F105" s="119"/>
      <c r="G105" s="119"/>
      <c r="H105" s="119"/>
      <c r="I105" s="119"/>
      <c r="J105" s="119"/>
      <c r="K105" s="119"/>
      <c r="L105" s="119"/>
      <c r="M105" s="119"/>
      <c r="N105" s="119"/>
      <c r="O105" s="119"/>
      <c r="P105" s="119"/>
      <c r="Q105" s="120"/>
    </row>
    <row r="106" spans="1:17" ht="24.75" customHeight="1" x14ac:dyDescent="0.25">
      <c r="A106" s="11" t="s">
        <v>69</v>
      </c>
      <c r="B106" s="138" t="s">
        <v>89</v>
      </c>
      <c r="C106" s="139"/>
      <c r="D106" s="140"/>
      <c r="E106" s="126" t="s">
        <v>97</v>
      </c>
      <c r="F106" s="126"/>
      <c r="G106" s="126"/>
      <c r="H106" s="126" t="s">
        <v>98</v>
      </c>
      <c r="I106" s="126"/>
      <c r="J106" s="127" t="s">
        <v>92</v>
      </c>
      <c r="K106" s="126"/>
      <c r="L106" s="127" t="s">
        <v>93</v>
      </c>
      <c r="M106" s="126"/>
      <c r="N106" s="127" t="s">
        <v>99</v>
      </c>
      <c r="O106" s="127"/>
      <c r="P106" s="127"/>
      <c r="Q106" s="51" t="s">
        <v>75</v>
      </c>
    </row>
    <row r="107" spans="1:17" x14ac:dyDescent="0.25">
      <c r="A107" s="12">
        <v>3</v>
      </c>
      <c r="B107" s="129"/>
      <c r="C107" s="130"/>
      <c r="D107" s="131"/>
      <c r="E107" s="132"/>
      <c r="F107" s="132"/>
      <c r="G107" s="132"/>
      <c r="H107" s="133"/>
      <c r="I107" s="134"/>
      <c r="J107" s="135"/>
      <c r="K107" s="135"/>
      <c r="L107" s="135"/>
      <c r="M107" s="135"/>
      <c r="N107" s="39">
        <f>DATEDIF(J107,L107,"y")</f>
        <v>0</v>
      </c>
      <c r="O107" s="39">
        <f>DATEDIF(J107,L107,"ym")</f>
        <v>0</v>
      </c>
      <c r="P107" s="39">
        <f>DATEDIF(J107,L107,"md")</f>
        <v>0</v>
      </c>
      <c r="Q107" s="50"/>
    </row>
    <row r="108" spans="1:17" x14ac:dyDescent="0.25">
      <c r="A108" s="85" t="s">
        <v>100</v>
      </c>
      <c r="B108" s="136"/>
      <c r="C108" s="86"/>
      <c r="D108" s="137"/>
      <c r="E108" s="137"/>
      <c r="F108" s="86" t="s">
        <v>101</v>
      </c>
      <c r="G108" s="86"/>
      <c r="H108" s="86"/>
      <c r="I108" s="86"/>
      <c r="J108" s="19"/>
      <c r="K108" s="86" t="s">
        <v>102</v>
      </c>
      <c r="L108" s="86"/>
      <c r="M108" s="86"/>
      <c r="N108" s="114"/>
      <c r="O108" s="114"/>
      <c r="P108" s="114"/>
      <c r="Q108" s="115"/>
    </row>
    <row r="109" spans="1:17" ht="36.75" customHeight="1" thickBot="1" x14ac:dyDescent="0.3">
      <c r="A109" s="116" t="s">
        <v>103</v>
      </c>
      <c r="B109" s="117"/>
      <c r="C109" s="118"/>
      <c r="D109" s="119"/>
      <c r="E109" s="119"/>
      <c r="F109" s="119"/>
      <c r="G109" s="119"/>
      <c r="H109" s="119"/>
      <c r="I109" s="119"/>
      <c r="J109" s="119"/>
      <c r="K109" s="119"/>
      <c r="L109" s="119"/>
      <c r="M109" s="119"/>
      <c r="N109" s="119"/>
      <c r="O109" s="119"/>
      <c r="P109" s="119"/>
      <c r="Q109" s="120"/>
    </row>
    <row r="110" spans="1:17" ht="26.25" customHeight="1" x14ac:dyDescent="0.25">
      <c r="A110" s="11" t="s">
        <v>69</v>
      </c>
      <c r="B110" s="138" t="s">
        <v>89</v>
      </c>
      <c r="C110" s="139"/>
      <c r="D110" s="140"/>
      <c r="E110" s="126" t="s">
        <v>97</v>
      </c>
      <c r="F110" s="126"/>
      <c r="G110" s="126"/>
      <c r="H110" s="126" t="s">
        <v>98</v>
      </c>
      <c r="I110" s="126"/>
      <c r="J110" s="127" t="s">
        <v>92</v>
      </c>
      <c r="K110" s="126"/>
      <c r="L110" s="127" t="s">
        <v>93</v>
      </c>
      <c r="M110" s="126"/>
      <c r="N110" s="127" t="s">
        <v>99</v>
      </c>
      <c r="O110" s="127"/>
      <c r="P110" s="127"/>
      <c r="Q110" s="51" t="s">
        <v>75</v>
      </c>
    </row>
    <row r="111" spans="1:17" x14ac:dyDescent="0.25">
      <c r="A111" s="12">
        <v>4</v>
      </c>
      <c r="B111" s="129"/>
      <c r="C111" s="130"/>
      <c r="D111" s="131"/>
      <c r="E111" s="132"/>
      <c r="F111" s="132"/>
      <c r="G111" s="132"/>
      <c r="H111" s="133"/>
      <c r="I111" s="134"/>
      <c r="J111" s="135"/>
      <c r="K111" s="135"/>
      <c r="L111" s="135"/>
      <c r="M111" s="135"/>
      <c r="N111" s="39">
        <f>DATEDIF(J111,L111,"y")</f>
        <v>0</v>
      </c>
      <c r="O111" s="39">
        <f>DATEDIF(J111,L111,"ym")</f>
        <v>0</v>
      </c>
      <c r="P111" s="39">
        <f>DATEDIF(J111,L111,"md")</f>
        <v>0</v>
      </c>
      <c r="Q111" s="50"/>
    </row>
    <row r="112" spans="1:17" x14ac:dyDescent="0.25">
      <c r="A112" s="85" t="s">
        <v>100</v>
      </c>
      <c r="B112" s="136"/>
      <c r="C112" s="86"/>
      <c r="D112" s="137"/>
      <c r="E112" s="137"/>
      <c r="F112" s="86" t="s">
        <v>101</v>
      </c>
      <c r="G112" s="86"/>
      <c r="H112" s="86"/>
      <c r="I112" s="86"/>
      <c r="J112" s="19"/>
      <c r="K112" s="86" t="s">
        <v>102</v>
      </c>
      <c r="L112" s="86"/>
      <c r="M112" s="86"/>
      <c r="N112" s="114"/>
      <c r="O112" s="114"/>
      <c r="P112" s="114"/>
      <c r="Q112" s="115"/>
    </row>
    <row r="113" spans="1:17" ht="42" customHeight="1" thickBot="1" x14ac:dyDescent="0.3">
      <c r="A113" s="116" t="s">
        <v>103</v>
      </c>
      <c r="B113" s="117"/>
      <c r="C113" s="118"/>
      <c r="D113" s="119"/>
      <c r="E113" s="119"/>
      <c r="F113" s="119"/>
      <c r="G113" s="119"/>
      <c r="H113" s="119"/>
      <c r="I113" s="119"/>
      <c r="J113" s="119"/>
      <c r="K113" s="119"/>
      <c r="L113" s="119"/>
      <c r="M113" s="119"/>
      <c r="N113" s="119"/>
      <c r="O113" s="119"/>
      <c r="P113" s="119"/>
      <c r="Q113" s="120"/>
    </row>
    <row r="114" spans="1:17" ht="25.5" customHeight="1" x14ac:dyDescent="0.25">
      <c r="A114" s="11" t="s">
        <v>69</v>
      </c>
      <c r="B114" s="138" t="s">
        <v>89</v>
      </c>
      <c r="C114" s="139"/>
      <c r="D114" s="140"/>
      <c r="E114" s="126" t="s">
        <v>97</v>
      </c>
      <c r="F114" s="126"/>
      <c r="G114" s="126"/>
      <c r="H114" s="126" t="s">
        <v>98</v>
      </c>
      <c r="I114" s="126"/>
      <c r="J114" s="127" t="s">
        <v>92</v>
      </c>
      <c r="K114" s="126"/>
      <c r="L114" s="127" t="s">
        <v>93</v>
      </c>
      <c r="M114" s="126"/>
      <c r="N114" s="127" t="s">
        <v>99</v>
      </c>
      <c r="O114" s="127"/>
      <c r="P114" s="127"/>
      <c r="Q114" s="51" t="s">
        <v>75</v>
      </c>
    </row>
    <row r="115" spans="1:17" x14ac:dyDescent="0.25">
      <c r="A115" s="12">
        <v>5</v>
      </c>
      <c r="B115" s="129"/>
      <c r="C115" s="130"/>
      <c r="D115" s="131"/>
      <c r="E115" s="132"/>
      <c r="F115" s="132"/>
      <c r="G115" s="132"/>
      <c r="H115" s="133"/>
      <c r="I115" s="134"/>
      <c r="J115" s="135"/>
      <c r="K115" s="135"/>
      <c r="L115" s="135"/>
      <c r="M115" s="135"/>
      <c r="N115" s="39">
        <f>DATEDIF(J115,L115,"y")</f>
        <v>0</v>
      </c>
      <c r="O115" s="39">
        <f>DATEDIF(J115,L115,"ym")</f>
        <v>0</v>
      </c>
      <c r="P115" s="39">
        <f>DATEDIF(J115,L115,"md")</f>
        <v>0</v>
      </c>
      <c r="Q115" s="50"/>
    </row>
    <row r="116" spans="1:17" x14ac:dyDescent="0.25">
      <c r="A116" s="85" t="s">
        <v>100</v>
      </c>
      <c r="B116" s="136"/>
      <c r="C116" s="86"/>
      <c r="D116" s="137"/>
      <c r="E116" s="137"/>
      <c r="F116" s="86" t="s">
        <v>101</v>
      </c>
      <c r="G116" s="86"/>
      <c r="H116" s="86"/>
      <c r="I116" s="86"/>
      <c r="J116" s="19"/>
      <c r="K116" s="86" t="s">
        <v>102</v>
      </c>
      <c r="L116" s="86"/>
      <c r="M116" s="86"/>
      <c r="N116" s="114"/>
      <c r="O116" s="114"/>
      <c r="P116" s="114"/>
      <c r="Q116" s="115"/>
    </row>
    <row r="117" spans="1:17" ht="42" customHeight="1" thickBot="1" x14ac:dyDescent="0.3">
      <c r="A117" s="116" t="s">
        <v>103</v>
      </c>
      <c r="B117" s="117"/>
      <c r="C117" s="118"/>
      <c r="D117" s="119"/>
      <c r="E117" s="119"/>
      <c r="F117" s="119"/>
      <c r="G117" s="119"/>
      <c r="H117" s="119"/>
      <c r="I117" s="119"/>
      <c r="J117" s="119"/>
      <c r="K117" s="119"/>
      <c r="L117" s="119"/>
      <c r="M117" s="119"/>
      <c r="N117" s="119"/>
      <c r="O117" s="119"/>
      <c r="P117" s="119"/>
      <c r="Q117" s="120"/>
    </row>
    <row r="118" spans="1:17" ht="15.75" thickBot="1" x14ac:dyDescent="0.3">
      <c r="A118" s="7"/>
      <c r="B118" s="23"/>
      <c r="C118" s="23"/>
      <c r="D118" s="23"/>
      <c r="E118" s="23"/>
      <c r="F118" s="23"/>
      <c r="G118" s="23"/>
      <c r="H118" s="4"/>
      <c r="I118" s="4"/>
      <c r="J118" s="121" t="s">
        <v>95</v>
      </c>
      <c r="K118" s="122"/>
      <c r="L118" s="122"/>
      <c r="M118" s="122"/>
      <c r="N118" s="40">
        <f>SUM(N99,N103,N107,N111,N115)+INT((SUM(O99,O103,O107,O111,O115)+((SUM(P99,P103,P107,P111,P115)-P118)/12)-O118)/12)</f>
        <v>0</v>
      </c>
      <c r="O118" s="40">
        <f>IF(SUM(O99,O103,O107,O111,O115) +((SUM(P99,P103,P107,P111,P115)-P118)/INT(365/12))&gt;11,((SUM(O99,O103,O107,O111,O115) +((SUM(P99,P103,P107,P111,P115)-P118)/INT(365/12)))-(INT((SUM(O99,O103,O107,O111,O115) +((SUM(P99,P103,P107,P111,P115)-P118)/INT(365/12)))/12))*12),SUM(O99,O103,O107,O111,O115) +((SUM(P99,P103,P107,P111,P115)-P118)/INT(365/12)))</f>
        <v>0</v>
      </c>
      <c r="P118" s="41">
        <f>IF(SUM(P99,P103,P107,P111,P115)&gt;INT(365/12),SUM(P99,P103,P107,P111,P115)-(INT(SUM(P99,P103,P107,P111,P115)/INT(365/12))) *(INT(365/12)),SUM(P99,P103,P107,P111,P115))</f>
        <v>0</v>
      </c>
      <c r="Q118" s="1"/>
    </row>
    <row r="119" spans="1:17" ht="15.75" thickBot="1" x14ac:dyDescent="0.3">
      <c r="A119" s="1"/>
      <c r="B119" s="1"/>
      <c r="C119" s="1"/>
      <c r="D119" s="4"/>
      <c r="E119" s="4"/>
      <c r="F119" s="1"/>
      <c r="G119" s="1"/>
      <c r="H119" s="1"/>
      <c r="I119" s="1"/>
      <c r="J119" s="1"/>
      <c r="K119" s="1"/>
      <c r="L119" s="1"/>
      <c r="M119" s="1"/>
      <c r="N119" s="1"/>
      <c r="O119" s="1"/>
      <c r="P119" s="1"/>
      <c r="Q119" s="1"/>
    </row>
    <row r="120" spans="1:17" ht="16.5" thickBot="1" x14ac:dyDescent="0.3">
      <c r="A120" s="123" t="s">
        <v>104</v>
      </c>
      <c r="B120" s="124"/>
      <c r="C120" s="124"/>
      <c r="D120" s="124"/>
      <c r="E120" s="125"/>
      <c r="F120" s="1"/>
      <c r="G120" s="1"/>
      <c r="H120" s="1"/>
      <c r="I120" s="1"/>
      <c r="J120" s="1"/>
      <c r="K120" s="1"/>
      <c r="L120" s="1"/>
      <c r="M120" s="1"/>
      <c r="N120" s="1"/>
      <c r="O120" s="1"/>
      <c r="P120" s="1"/>
      <c r="Q120" s="1"/>
    </row>
    <row r="121" spans="1:17" ht="24" customHeight="1" x14ac:dyDescent="0.25">
      <c r="A121" s="8" t="s">
        <v>69</v>
      </c>
      <c r="B121" s="126" t="s">
        <v>105</v>
      </c>
      <c r="C121" s="126"/>
      <c r="D121" s="126"/>
      <c r="E121" s="126"/>
      <c r="F121" s="126"/>
      <c r="G121" s="127" t="s">
        <v>106</v>
      </c>
      <c r="H121" s="127"/>
      <c r="I121" s="127"/>
      <c r="J121" s="127"/>
      <c r="K121" s="127"/>
      <c r="L121" s="127" t="s">
        <v>107</v>
      </c>
      <c r="M121" s="127"/>
      <c r="N121" s="127"/>
      <c r="O121" s="127" t="s">
        <v>108</v>
      </c>
      <c r="P121" s="127"/>
      <c r="Q121" s="128"/>
    </row>
    <row r="122" spans="1:17" x14ac:dyDescent="0.25">
      <c r="A122" s="3">
        <v>1</v>
      </c>
      <c r="B122" s="110"/>
      <c r="C122" s="110"/>
      <c r="D122" s="110"/>
      <c r="E122" s="110"/>
      <c r="F122" s="110"/>
      <c r="G122" s="110"/>
      <c r="H122" s="110"/>
      <c r="I122" s="110"/>
      <c r="J122" s="110"/>
      <c r="K122" s="110"/>
      <c r="L122" s="111"/>
      <c r="M122" s="111"/>
      <c r="N122" s="111"/>
      <c r="O122" s="111"/>
      <c r="P122" s="111"/>
      <c r="Q122" s="112"/>
    </row>
    <row r="123" spans="1:17" x14ac:dyDescent="0.25">
      <c r="A123" s="5">
        <v>2</v>
      </c>
      <c r="B123" s="113"/>
      <c r="C123" s="113"/>
      <c r="D123" s="113"/>
      <c r="E123" s="113"/>
      <c r="F123" s="113"/>
      <c r="G123" s="113"/>
      <c r="H123" s="113"/>
      <c r="I123" s="113"/>
      <c r="J123" s="113"/>
      <c r="K123" s="113"/>
      <c r="L123" s="114"/>
      <c r="M123" s="114"/>
      <c r="N123" s="114"/>
      <c r="O123" s="114"/>
      <c r="P123" s="114"/>
      <c r="Q123" s="115"/>
    </row>
    <row r="124" spans="1:17" ht="15.75" thickBot="1" x14ac:dyDescent="0.3">
      <c r="A124" s="6">
        <v>3</v>
      </c>
      <c r="B124" s="102"/>
      <c r="C124" s="102"/>
      <c r="D124" s="102"/>
      <c r="E124" s="102"/>
      <c r="F124" s="102"/>
      <c r="G124" s="102"/>
      <c r="H124" s="102"/>
      <c r="I124" s="102"/>
      <c r="J124" s="102"/>
      <c r="K124" s="102"/>
      <c r="L124" s="103"/>
      <c r="M124" s="103"/>
      <c r="N124" s="103"/>
      <c r="O124" s="103"/>
      <c r="P124" s="103"/>
      <c r="Q124" s="104"/>
    </row>
    <row r="125" spans="1:17" ht="15.75" thickBot="1" x14ac:dyDescent="0.3">
      <c r="A125" s="1"/>
      <c r="B125" s="1"/>
      <c r="C125" s="1"/>
      <c r="D125" s="1"/>
      <c r="E125" s="1"/>
      <c r="F125" s="1"/>
      <c r="G125" s="1"/>
      <c r="H125" s="1"/>
      <c r="I125" s="1"/>
      <c r="J125" s="1"/>
      <c r="K125" s="1"/>
      <c r="L125" s="1"/>
      <c r="M125" s="1"/>
      <c r="N125" s="1"/>
      <c r="O125" s="1"/>
      <c r="P125" s="1"/>
      <c r="Q125" s="1"/>
    </row>
    <row r="126" spans="1:17" ht="16.5" thickBot="1" x14ac:dyDescent="0.3">
      <c r="A126" s="105" t="s">
        <v>109</v>
      </c>
      <c r="B126" s="106"/>
      <c r="C126" s="106"/>
      <c r="D126" s="107"/>
      <c r="E126" s="1"/>
      <c r="F126" s="1"/>
      <c r="G126" s="1"/>
      <c r="H126" s="1"/>
      <c r="I126" s="1"/>
      <c r="J126" s="1"/>
      <c r="K126" s="1"/>
      <c r="L126" s="1"/>
      <c r="M126" s="1"/>
      <c r="N126" s="1"/>
      <c r="O126" s="1"/>
      <c r="P126" s="1"/>
      <c r="Q126" s="1"/>
    </row>
    <row r="127" spans="1:17" x14ac:dyDescent="0.25">
      <c r="A127" s="2">
        <v>1</v>
      </c>
      <c r="B127" s="108" t="s">
        <v>110</v>
      </c>
      <c r="C127" s="108"/>
      <c r="D127" s="108"/>
      <c r="E127" s="108"/>
      <c r="F127" s="108"/>
      <c r="G127" s="108"/>
      <c r="H127" s="108"/>
      <c r="I127" s="108"/>
      <c r="J127" s="108"/>
      <c r="K127" s="108"/>
      <c r="L127" s="108"/>
      <c r="M127" s="108"/>
      <c r="N127" s="108"/>
      <c r="O127" s="109" t="s">
        <v>111</v>
      </c>
      <c r="P127" s="109"/>
      <c r="Q127" s="52"/>
    </row>
    <row r="128" spans="1:17" x14ac:dyDescent="0.25">
      <c r="A128" s="13">
        <v>2</v>
      </c>
      <c r="B128" s="94" t="s">
        <v>112</v>
      </c>
      <c r="C128" s="94"/>
      <c r="D128" s="94"/>
      <c r="E128" s="94"/>
      <c r="F128" s="94"/>
      <c r="G128" s="94"/>
      <c r="H128" s="94"/>
      <c r="I128" s="94"/>
      <c r="J128" s="94"/>
      <c r="K128" s="94"/>
      <c r="L128" s="94"/>
      <c r="M128" s="94"/>
      <c r="N128" s="94"/>
      <c r="O128" s="84" t="s">
        <v>111</v>
      </c>
      <c r="P128" s="84"/>
      <c r="Q128" s="42"/>
    </row>
    <row r="129" spans="1:17" x14ac:dyDescent="0.25">
      <c r="A129" s="5">
        <v>3</v>
      </c>
      <c r="B129" s="92" t="s">
        <v>113</v>
      </c>
      <c r="C129" s="92"/>
      <c r="D129" s="92"/>
      <c r="E129" s="92"/>
      <c r="F129" s="92"/>
      <c r="G129" s="92"/>
      <c r="H129" s="92"/>
      <c r="I129" s="92"/>
      <c r="J129" s="92"/>
      <c r="K129" s="92"/>
      <c r="L129" s="92"/>
      <c r="M129" s="92"/>
      <c r="N129" s="92"/>
      <c r="O129" s="93" t="s">
        <v>111</v>
      </c>
      <c r="P129" s="93"/>
      <c r="Q129" s="43"/>
    </row>
    <row r="130" spans="1:17" x14ac:dyDescent="0.25">
      <c r="A130" s="95" t="s">
        <v>114</v>
      </c>
      <c r="B130" s="93"/>
      <c r="C130" s="96"/>
      <c r="D130" s="97"/>
      <c r="E130" s="97"/>
      <c r="F130" s="97"/>
      <c r="G130" s="97"/>
      <c r="H130" s="97"/>
      <c r="I130" s="97"/>
      <c r="J130" s="97"/>
      <c r="K130" s="97"/>
      <c r="L130" s="97"/>
      <c r="M130" s="98"/>
      <c r="N130" s="99" t="s">
        <v>115</v>
      </c>
      <c r="O130" s="100"/>
      <c r="P130" s="96"/>
      <c r="Q130" s="101"/>
    </row>
    <row r="131" spans="1:17" x14ac:dyDescent="0.25">
      <c r="A131" s="13">
        <v>4</v>
      </c>
      <c r="B131" s="94" t="s">
        <v>116</v>
      </c>
      <c r="C131" s="94"/>
      <c r="D131" s="94"/>
      <c r="E131" s="94"/>
      <c r="F131" s="94"/>
      <c r="G131" s="94"/>
      <c r="H131" s="94"/>
      <c r="I131" s="94"/>
      <c r="J131" s="94"/>
      <c r="K131" s="94"/>
      <c r="L131" s="94"/>
      <c r="M131" s="94"/>
      <c r="N131" s="94"/>
      <c r="O131" s="84" t="s">
        <v>111</v>
      </c>
      <c r="P131" s="84"/>
      <c r="Q131" s="42"/>
    </row>
    <row r="132" spans="1:17" x14ac:dyDescent="0.25">
      <c r="A132" s="5">
        <v>5</v>
      </c>
      <c r="B132" s="92" t="s">
        <v>117</v>
      </c>
      <c r="C132" s="92"/>
      <c r="D132" s="92"/>
      <c r="E132" s="92"/>
      <c r="F132" s="92"/>
      <c r="G132" s="92"/>
      <c r="H132" s="92"/>
      <c r="I132" s="92"/>
      <c r="J132" s="92"/>
      <c r="K132" s="92"/>
      <c r="L132" s="92"/>
      <c r="M132" s="92"/>
      <c r="N132" s="92"/>
      <c r="O132" s="93" t="s">
        <v>111</v>
      </c>
      <c r="P132" s="93"/>
      <c r="Q132" s="43"/>
    </row>
    <row r="133" spans="1:17" x14ac:dyDescent="0.25">
      <c r="A133" s="13">
        <v>6</v>
      </c>
      <c r="B133" s="94" t="s">
        <v>118</v>
      </c>
      <c r="C133" s="94"/>
      <c r="D133" s="94"/>
      <c r="E133" s="94"/>
      <c r="F133" s="94"/>
      <c r="G133" s="94"/>
      <c r="H133" s="94"/>
      <c r="I133" s="94"/>
      <c r="J133" s="94"/>
      <c r="K133" s="94"/>
      <c r="L133" s="94"/>
      <c r="M133" s="94"/>
      <c r="N133" s="94"/>
      <c r="O133" s="84" t="s">
        <v>111</v>
      </c>
      <c r="P133" s="84"/>
      <c r="Q133" s="42"/>
    </row>
    <row r="134" spans="1:17" x14ac:dyDescent="0.25">
      <c r="A134" s="5">
        <v>7</v>
      </c>
      <c r="B134" s="92" t="s">
        <v>119</v>
      </c>
      <c r="C134" s="92"/>
      <c r="D134" s="92"/>
      <c r="E134" s="92"/>
      <c r="F134" s="92"/>
      <c r="G134" s="92"/>
      <c r="H134" s="92"/>
      <c r="I134" s="92"/>
      <c r="J134" s="92"/>
      <c r="K134" s="92"/>
      <c r="L134" s="92"/>
      <c r="M134" s="92"/>
      <c r="N134" s="92"/>
      <c r="O134" s="93" t="s">
        <v>111</v>
      </c>
      <c r="P134" s="93"/>
      <c r="Q134" s="43"/>
    </row>
    <row r="135" spans="1:17" x14ac:dyDescent="0.25">
      <c r="A135" s="13">
        <v>8</v>
      </c>
      <c r="B135" s="94" t="s">
        <v>120</v>
      </c>
      <c r="C135" s="94"/>
      <c r="D135" s="94"/>
      <c r="E135" s="94"/>
      <c r="F135" s="94"/>
      <c r="G135" s="94"/>
      <c r="H135" s="94"/>
      <c r="I135" s="94"/>
      <c r="J135" s="94"/>
      <c r="K135" s="94"/>
      <c r="L135" s="94"/>
      <c r="M135" s="94"/>
      <c r="N135" s="94"/>
      <c r="O135" s="84" t="s">
        <v>111</v>
      </c>
      <c r="P135" s="84"/>
      <c r="Q135" s="42"/>
    </row>
    <row r="136" spans="1:17" ht="18.75" customHeight="1" x14ac:dyDescent="0.25">
      <c r="A136" s="5">
        <v>9</v>
      </c>
      <c r="B136" s="92" t="s">
        <v>121</v>
      </c>
      <c r="C136" s="92"/>
      <c r="D136" s="92"/>
      <c r="E136" s="92"/>
      <c r="F136" s="92"/>
      <c r="G136" s="92"/>
      <c r="H136" s="92"/>
      <c r="I136" s="92"/>
      <c r="J136" s="92"/>
      <c r="K136" s="92"/>
      <c r="L136" s="92"/>
      <c r="M136" s="92"/>
      <c r="N136" s="92"/>
      <c r="O136" s="93" t="s">
        <v>111</v>
      </c>
      <c r="P136" s="93"/>
      <c r="Q136" s="43"/>
    </row>
    <row r="137" spans="1:17" ht="39" customHeight="1" x14ac:dyDescent="0.25">
      <c r="A137" s="13">
        <v>10</v>
      </c>
      <c r="B137" s="83" t="s">
        <v>315</v>
      </c>
      <c r="C137" s="83"/>
      <c r="D137" s="83"/>
      <c r="E137" s="83"/>
      <c r="F137" s="83"/>
      <c r="G137" s="83"/>
      <c r="H137" s="83"/>
      <c r="I137" s="83"/>
      <c r="J137" s="83"/>
      <c r="K137" s="83"/>
      <c r="L137" s="83"/>
      <c r="M137" s="83"/>
      <c r="N137" s="83"/>
      <c r="O137" s="84" t="s">
        <v>111</v>
      </c>
      <c r="P137" s="84"/>
      <c r="Q137" s="42"/>
    </row>
    <row r="138" spans="1:17" x14ac:dyDescent="0.25">
      <c r="A138" s="85" t="s">
        <v>122</v>
      </c>
      <c r="B138" s="86"/>
      <c r="C138" s="86"/>
      <c r="D138" s="86"/>
      <c r="E138" s="86"/>
      <c r="F138" s="86"/>
      <c r="G138" s="86" t="s">
        <v>123</v>
      </c>
      <c r="H138" s="86"/>
      <c r="I138" s="86"/>
      <c r="J138" s="86"/>
      <c r="K138" s="86"/>
      <c r="L138" s="86"/>
      <c r="M138" s="86"/>
      <c r="N138" s="86"/>
      <c r="O138" s="86" t="s">
        <v>124</v>
      </c>
      <c r="P138" s="86"/>
      <c r="Q138" s="87"/>
    </row>
    <row r="139" spans="1:17" x14ac:dyDescent="0.25">
      <c r="A139" s="14">
        <v>1</v>
      </c>
      <c r="B139" s="88"/>
      <c r="C139" s="88"/>
      <c r="D139" s="88"/>
      <c r="E139" s="88"/>
      <c r="F139" s="88"/>
      <c r="G139" s="88"/>
      <c r="H139" s="88"/>
      <c r="I139" s="88"/>
      <c r="J139" s="88"/>
      <c r="K139" s="88"/>
      <c r="L139" s="88"/>
      <c r="M139" s="88"/>
      <c r="N139" s="88"/>
      <c r="O139" s="88"/>
      <c r="P139" s="88"/>
      <c r="Q139" s="89"/>
    </row>
    <row r="140" spans="1:17" ht="15.75" thickBot="1" x14ac:dyDescent="0.3">
      <c r="A140" s="15">
        <v>2</v>
      </c>
      <c r="B140" s="80"/>
      <c r="C140" s="80"/>
      <c r="D140" s="80"/>
      <c r="E140" s="80"/>
      <c r="F140" s="80"/>
      <c r="G140" s="80"/>
      <c r="H140" s="80"/>
      <c r="I140" s="80"/>
      <c r="J140" s="80"/>
      <c r="K140" s="80"/>
      <c r="L140" s="80"/>
      <c r="M140" s="80"/>
      <c r="N140" s="80"/>
      <c r="O140" s="80"/>
      <c r="P140" s="80"/>
      <c r="Q140" s="81"/>
    </row>
    <row r="141" spans="1:17" x14ac:dyDescent="0.25">
      <c r="A141" s="1"/>
      <c r="B141" s="1"/>
      <c r="C141" s="1"/>
      <c r="D141" s="1"/>
      <c r="E141" s="1"/>
      <c r="F141" s="1"/>
      <c r="G141" s="1"/>
      <c r="H141" s="1"/>
      <c r="I141" s="1"/>
      <c r="J141" s="1"/>
      <c r="K141" s="1"/>
      <c r="L141" s="1"/>
      <c r="M141" s="1"/>
      <c r="N141" s="1"/>
      <c r="O141" s="1"/>
      <c r="P141" s="1"/>
      <c r="Q141" s="1"/>
    </row>
    <row r="142" spans="1:17" ht="40.5" customHeight="1" x14ac:dyDescent="0.25">
      <c r="A142" s="82" t="s">
        <v>125</v>
      </c>
      <c r="B142" s="82"/>
      <c r="C142" s="82"/>
      <c r="D142" s="82"/>
      <c r="E142" s="82"/>
      <c r="F142" s="82"/>
      <c r="G142" s="82"/>
      <c r="H142" s="82"/>
      <c r="I142" s="82"/>
      <c r="J142" s="82"/>
      <c r="K142" s="82"/>
      <c r="L142" s="82"/>
      <c r="M142" s="82"/>
      <c r="N142" s="82"/>
      <c r="O142" s="82"/>
      <c r="P142" s="82"/>
      <c r="Q142" s="82"/>
    </row>
    <row r="143" spans="1:17" x14ac:dyDescent="0.25">
      <c r="A143" s="16"/>
      <c r="B143" s="16"/>
      <c r="C143" s="16"/>
      <c r="D143" s="16"/>
      <c r="E143" s="16"/>
      <c r="F143" s="16"/>
      <c r="G143" s="16"/>
      <c r="H143" s="16"/>
      <c r="I143" s="16"/>
      <c r="J143" s="16"/>
      <c r="K143" s="16"/>
      <c r="L143" s="16"/>
      <c r="M143" s="16"/>
      <c r="N143" s="16"/>
      <c r="O143" s="16"/>
      <c r="P143" s="16"/>
      <c r="Q143" s="16"/>
    </row>
    <row r="144" spans="1:17" x14ac:dyDescent="0.25">
      <c r="A144" s="17"/>
      <c r="B144" s="17"/>
      <c r="C144" s="17"/>
      <c r="D144" s="17"/>
      <c r="E144" s="17"/>
      <c r="F144" s="17"/>
      <c r="G144" s="17"/>
      <c r="H144" s="17"/>
      <c r="I144" s="17"/>
      <c r="J144" s="17"/>
      <c r="K144" s="17"/>
      <c r="L144" s="17"/>
      <c r="M144" s="91" t="s">
        <v>323</v>
      </c>
      <c r="N144" s="91"/>
      <c r="O144" s="91"/>
      <c r="P144" s="91"/>
      <c r="Q144" s="1"/>
    </row>
    <row r="145" spans="1:17" x14ac:dyDescent="0.25">
      <c r="A145" s="17"/>
      <c r="B145" s="17"/>
      <c r="C145" s="17"/>
      <c r="D145" s="17"/>
      <c r="E145" s="17"/>
      <c r="F145" s="17"/>
      <c r="G145" s="17"/>
      <c r="H145" s="17"/>
      <c r="I145" s="17"/>
      <c r="J145" s="17"/>
      <c r="K145" s="17"/>
      <c r="L145" s="17"/>
      <c r="M145" s="90"/>
      <c r="N145" s="90"/>
      <c r="O145" s="90"/>
      <c r="P145" s="90"/>
      <c r="Q145" s="23"/>
    </row>
    <row r="146" spans="1:17" x14ac:dyDescent="0.25">
      <c r="A146" s="17"/>
      <c r="B146" s="17"/>
      <c r="C146" s="17"/>
      <c r="D146" s="17"/>
      <c r="E146" s="17"/>
      <c r="F146" s="17"/>
      <c r="G146" s="17"/>
      <c r="H146" s="17"/>
      <c r="I146" s="17"/>
      <c r="J146" s="17"/>
      <c r="K146" s="17"/>
      <c r="L146" s="17"/>
      <c r="M146" s="4"/>
      <c r="N146" s="4"/>
      <c r="O146" s="23"/>
      <c r="P146" s="23"/>
      <c r="Q146" s="23"/>
    </row>
    <row r="147" spans="1:17" x14ac:dyDescent="0.25">
      <c r="A147" s="17"/>
      <c r="B147" s="17"/>
      <c r="C147" s="17"/>
      <c r="D147" s="17"/>
      <c r="E147" s="17"/>
      <c r="F147" s="17"/>
      <c r="G147" s="17"/>
      <c r="H147" s="17"/>
      <c r="I147" s="17"/>
      <c r="J147" s="17"/>
      <c r="K147" s="17"/>
      <c r="L147" s="17"/>
      <c r="M147" s="4"/>
      <c r="N147" s="4"/>
      <c r="O147" s="23"/>
      <c r="P147" s="23"/>
      <c r="Q147" s="23"/>
    </row>
    <row r="148" spans="1:17" x14ac:dyDescent="0.25">
      <c r="A148" s="17"/>
      <c r="B148" s="17"/>
      <c r="C148" s="17"/>
      <c r="D148" s="17"/>
      <c r="E148" s="17"/>
      <c r="F148" s="17"/>
      <c r="G148" s="17"/>
      <c r="H148" s="17"/>
      <c r="I148" s="17"/>
      <c r="J148" s="17"/>
      <c r="K148" s="17"/>
      <c r="L148" s="17"/>
      <c r="M148" s="4"/>
      <c r="N148" s="4"/>
      <c r="O148" s="23"/>
      <c r="P148" s="23"/>
      <c r="Q148" s="23"/>
    </row>
    <row r="149" spans="1:17" x14ac:dyDescent="0.25">
      <c r="A149" s="17"/>
      <c r="B149" s="17"/>
      <c r="C149" s="17"/>
      <c r="D149" s="17"/>
      <c r="E149" s="17"/>
      <c r="F149" s="17"/>
      <c r="G149" s="17"/>
      <c r="H149" s="17"/>
      <c r="I149" s="17"/>
      <c r="J149" s="17"/>
      <c r="K149" s="17"/>
      <c r="L149" s="17"/>
      <c r="M149" s="17"/>
      <c r="N149" s="17"/>
      <c r="O149" s="17"/>
      <c r="P149" s="17"/>
      <c r="Q149" s="17"/>
    </row>
    <row r="150" spans="1:17" x14ac:dyDescent="0.25">
      <c r="A150" s="17"/>
      <c r="B150" s="17"/>
      <c r="C150" s="17"/>
      <c r="D150" s="17"/>
      <c r="E150" s="17"/>
      <c r="F150" s="17"/>
      <c r="G150" s="17"/>
      <c r="H150" s="78" t="s">
        <v>126</v>
      </c>
      <c r="I150" s="78"/>
      <c r="J150" s="78"/>
      <c r="K150" s="78"/>
      <c r="L150" s="78"/>
      <c r="M150" s="17"/>
      <c r="N150" s="17"/>
      <c r="O150" s="17"/>
      <c r="P150" s="17"/>
      <c r="Q150" s="17"/>
    </row>
    <row r="151" spans="1:17" ht="16.5" x14ac:dyDescent="0.3">
      <c r="A151" s="17"/>
      <c r="B151" s="17"/>
      <c r="C151" s="17"/>
      <c r="D151" s="17"/>
      <c r="E151" s="17"/>
      <c r="F151" s="17"/>
      <c r="G151" s="35"/>
      <c r="H151" s="17"/>
      <c r="I151" s="38" t="s">
        <v>127</v>
      </c>
      <c r="J151" s="79"/>
      <c r="K151" s="79"/>
      <c r="L151" s="17"/>
      <c r="M151" s="17"/>
      <c r="N151" s="17"/>
      <c r="O151" s="17"/>
      <c r="P151" s="17"/>
      <c r="Q151" s="17"/>
    </row>
    <row r="152" spans="1:17" x14ac:dyDescent="0.25">
      <c r="A152" s="18"/>
      <c r="B152" s="18"/>
      <c r="C152" s="18"/>
      <c r="D152" s="18"/>
      <c r="E152" s="18"/>
      <c r="F152" s="18"/>
      <c r="G152" s="18"/>
      <c r="H152" s="18"/>
      <c r="I152" s="18"/>
      <c r="J152" s="18"/>
      <c r="K152" s="18"/>
      <c r="L152" s="18"/>
      <c r="M152" s="18"/>
      <c r="N152" s="18"/>
      <c r="O152" s="18"/>
      <c r="P152" s="18"/>
      <c r="Q152" s="18"/>
    </row>
    <row r="153" spans="1:17" x14ac:dyDescent="0.25">
      <c r="A153" s="18"/>
      <c r="B153" s="18"/>
      <c r="C153" s="18"/>
      <c r="D153" s="18"/>
      <c r="E153" s="18"/>
      <c r="F153" s="18"/>
      <c r="G153" s="18"/>
      <c r="H153" s="18"/>
      <c r="I153" s="18"/>
      <c r="J153" s="18"/>
      <c r="K153" s="18"/>
      <c r="L153" s="18"/>
      <c r="M153" s="18"/>
      <c r="N153" s="18"/>
      <c r="O153" s="18"/>
      <c r="P153" s="18"/>
      <c r="Q153" s="18"/>
    </row>
  </sheetData>
  <mergeCells count="444">
    <mergeCell ref="A1:Q1"/>
    <mergeCell ref="A2:Q2"/>
    <mergeCell ref="A3:Q3"/>
    <mergeCell ref="A4:Q4"/>
    <mergeCell ref="A6:Q6"/>
    <mergeCell ref="A7:E7"/>
    <mergeCell ref="A8:D8"/>
    <mergeCell ref="E8:Q8"/>
    <mergeCell ref="A14:E14"/>
    <mergeCell ref="A13:Q13"/>
    <mergeCell ref="A9:B9"/>
    <mergeCell ref="E9:Q9"/>
    <mergeCell ref="A10:J10"/>
    <mergeCell ref="K10:Q10"/>
    <mergeCell ref="A11:J11"/>
    <mergeCell ref="K11:Q11"/>
    <mergeCell ref="A12:J12"/>
    <mergeCell ref="K12:L12"/>
    <mergeCell ref="M12:N12"/>
    <mergeCell ref="O12:Q12"/>
    <mergeCell ref="A15:C15"/>
    <mergeCell ref="D15:E15"/>
    <mergeCell ref="F15:K15"/>
    <mergeCell ref="L15:Q15"/>
    <mergeCell ref="A16:C16"/>
    <mergeCell ref="D16:E16"/>
    <mergeCell ref="F16:K16"/>
    <mergeCell ref="L16:Q16"/>
    <mergeCell ref="A19:C19"/>
    <mergeCell ref="D19:K19"/>
    <mergeCell ref="L19:Q19"/>
    <mergeCell ref="A20:C20"/>
    <mergeCell ref="D20:K20"/>
    <mergeCell ref="L20:Q20"/>
    <mergeCell ref="A17:C17"/>
    <mergeCell ref="D17:F17"/>
    <mergeCell ref="G17:Q17"/>
    <mergeCell ref="A18:C18"/>
    <mergeCell ref="G18:I18"/>
    <mergeCell ref="J18:M18"/>
    <mergeCell ref="N18:Q18"/>
    <mergeCell ref="A21:D21"/>
    <mergeCell ref="E21:H21"/>
    <mergeCell ref="I21:L21"/>
    <mergeCell ref="M21:O21"/>
    <mergeCell ref="P21:Q21"/>
    <mergeCell ref="A22:D22"/>
    <mergeCell ref="E22:H22"/>
    <mergeCell ref="I22:L22"/>
    <mergeCell ref="N22:O22"/>
    <mergeCell ref="P22:Q22"/>
    <mergeCell ref="A25:H25"/>
    <mergeCell ref="I25:J25"/>
    <mergeCell ref="K25:L25"/>
    <mergeCell ref="M25:Q25"/>
    <mergeCell ref="A26:H26"/>
    <mergeCell ref="I26:J26"/>
    <mergeCell ref="K26:L26"/>
    <mergeCell ref="M26:Q26"/>
    <mergeCell ref="A23:C23"/>
    <mergeCell ref="D23:F23"/>
    <mergeCell ref="G23:I23"/>
    <mergeCell ref="J23:Q23"/>
    <mergeCell ref="A24:C24"/>
    <mergeCell ref="D24:F24"/>
    <mergeCell ref="G24:I24"/>
    <mergeCell ref="J24:Q24"/>
    <mergeCell ref="A31:K31"/>
    <mergeCell ref="L31:M31"/>
    <mergeCell ref="N31:O31"/>
    <mergeCell ref="P31:Q31"/>
    <mergeCell ref="A32:O32"/>
    <mergeCell ref="P32:Q32"/>
    <mergeCell ref="A27:Q27"/>
    <mergeCell ref="A28:E28"/>
    <mergeCell ref="A29:E29"/>
    <mergeCell ref="A30:K30"/>
    <mergeCell ref="L30:M30"/>
    <mergeCell ref="N30:O30"/>
    <mergeCell ref="P30:Q30"/>
    <mergeCell ref="A36:D36"/>
    <mergeCell ref="E36:F36"/>
    <mergeCell ref="G36:H36"/>
    <mergeCell ref="K36:M36"/>
    <mergeCell ref="N36:O36"/>
    <mergeCell ref="P36:Q36"/>
    <mergeCell ref="A33:F33"/>
    <mergeCell ref="A34:C34"/>
    <mergeCell ref="D34:J34"/>
    <mergeCell ref="K34:Q34"/>
    <mergeCell ref="A35:C35"/>
    <mergeCell ref="D35:J35"/>
    <mergeCell ref="K35:Q35"/>
    <mergeCell ref="A39:C39"/>
    <mergeCell ref="D39:J39"/>
    <mergeCell ref="K39:Q39"/>
    <mergeCell ref="A40:C40"/>
    <mergeCell ref="D40:J40"/>
    <mergeCell ref="K40:Q40"/>
    <mergeCell ref="A37:D37"/>
    <mergeCell ref="E37:F37"/>
    <mergeCell ref="G37:H37"/>
    <mergeCell ref="N37:O37"/>
    <mergeCell ref="P37:Q37"/>
    <mergeCell ref="A38:G38"/>
    <mergeCell ref="A42:D42"/>
    <mergeCell ref="E42:F42"/>
    <mergeCell ref="G42:H42"/>
    <mergeCell ref="N42:O42"/>
    <mergeCell ref="P42:Q42"/>
    <mergeCell ref="A44:Q44"/>
    <mergeCell ref="A41:D41"/>
    <mergeCell ref="E41:F41"/>
    <mergeCell ref="G41:H41"/>
    <mergeCell ref="K41:M41"/>
    <mergeCell ref="N41:O41"/>
    <mergeCell ref="P41:Q41"/>
    <mergeCell ref="A45:E45"/>
    <mergeCell ref="F45:K45"/>
    <mergeCell ref="L45:Q45"/>
    <mergeCell ref="A46:C46"/>
    <mergeCell ref="F46:G46"/>
    <mergeCell ref="H46:I46"/>
    <mergeCell ref="J46:K46"/>
    <mergeCell ref="L46:M46"/>
    <mergeCell ref="N46:O46"/>
    <mergeCell ref="P46:Q46"/>
    <mergeCell ref="A49:Q49"/>
    <mergeCell ref="A50:O50"/>
    <mergeCell ref="B51:E51"/>
    <mergeCell ref="F51:H51"/>
    <mergeCell ref="I51:L51"/>
    <mergeCell ref="M51:N51"/>
    <mergeCell ref="O51:P51"/>
    <mergeCell ref="A47:C47"/>
    <mergeCell ref="F47:H47"/>
    <mergeCell ref="I47:K47"/>
    <mergeCell ref="L47:Q47"/>
    <mergeCell ref="A48:C48"/>
    <mergeCell ref="F48:H48"/>
    <mergeCell ref="I48:K48"/>
    <mergeCell ref="L48:M48"/>
    <mergeCell ref="N48:O48"/>
    <mergeCell ref="P48:Q48"/>
    <mergeCell ref="B52:E52"/>
    <mergeCell ref="F52:H52"/>
    <mergeCell ref="I52:L52"/>
    <mergeCell ref="M52:N52"/>
    <mergeCell ref="O52:P52"/>
    <mergeCell ref="B53:E53"/>
    <mergeCell ref="F53:H53"/>
    <mergeCell ref="I53:L53"/>
    <mergeCell ref="M53:N53"/>
    <mergeCell ref="O53:P53"/>
    <mergeCell ref="B54:E54"/>
    <mergeCell ref="F54:H54"/>
    <mergeCell ref="I54:L54"/>
    <mergeCell ref="M54:N54"/>
    <mergeCell ref="O54:P54"/>
    <mergeCell ref="B55:E55"/>
    <mergeCell ref="F55:H55"/>
    <mergeCell ref="I55:L55"/>
    <mergeCell ref="M55:N55"/>
    <mergeCell ref="O55:P55"/>
    <mergeCell ref="B56:E56"/>
    <mergeCell ref="F56:H56"/>
    <mergeCell ref="I56:L56"/>
    <mergeCell ref="M56:N56"/>
    <mergeCell ref="O56:P56"/>
    <mergeCell ref="B57:E57"/>
    <mergeCell ref="F57:H57"/>
    <mergeCell ref="I57:L57"/>
    <mergeCell ref="M57:N57"/>
    <mergeCell ref="O57:P57"/>
    <mergeCell ref="B58:E58"/>
    <mergeCell ref="F58:H58"/>
    <mergeCell ref="I58:L58"/>
    <mergeCell ref="M58:N58"/>
    <mergeCell ref="O58:P58"/>
    <mergeCell ref="B59:E59"/>
    <mergeCell ref="F59:H59"/>
    <mergeCell ref="I59:L59"/>
    <mergeCell ref="M59:N59"/>
    <mergeCell ref="O59:P59"/>
    <mergeCell ref="K62:N62"/>
    <mergeCell ref="O62:P62"/>
    <mergeCell ref="A64:Q64"/>
    <mergeCell ref="A65:I65"/>
    <mergeCell ref="B66:F66"/>
    <mergeCell ref="G66:L66"/>
    <mergeCell ref="M66:O66"/>
    <mergeCell ref="P66:Q66"/>
    <mergeCell ref="B60:E60"/>
    <mergeCell ref="F60:H60"/>
    <mergeCell ref="I60:L60"/>
    <mergeCell ref="M60:N60"/>
    <mergeCell ref="O60:P60"/>
    <mergeCell ref="B61:E61"/>
    <mergeCell ref="F61:H61"/>
    <mergeCell ref="I61:L61"/>
    <mergeCell ref="M61:N61"/>
    <mergeCell ref="O61:P61"/>
    <mergeCell ref="B69:F69"/>
    <mergeCell ref="G69:L69"/>
    <mergeCell ref="M69:O69"/>
    <mergeCell ref="P69:Q69"/>
    <mergeCell ref="A71:Q71"/>
    <mergeCell ref="A72:H72"/>
    <mergeCell ref="B67:F67"/>
    <mergeCell ref="G67:L67"/>
    <mergeCell ref="M67:O67"/>
    <mergeCell ref="P67:Q67"/>
    <mergeCell ref="B68:F68"/>
    <mergeCell ref="G68:L68"/>
    <mergeCell ref="M68:O68"/>
    <mergeCell ref="P68:Q68"/>
    <mergeCell ref="B75:F75"/>
    <mergeCell ref="G75:L75"/>
    <mergeCell ref="M75:O75"/>
    <mergeCell ref="P75:Q75"/>
    <mergeCell ref="A77:I77"/>
    <mergeCell ref="B78:O78"/>
    <mergeCell ref="P78:Q78"/>
    <mergeCell ref="B73:F73"/>
    <mergeCell ref="G73:L73"/>
    <mergeCell ref="M73:O73"/>
    <mergeCell ref="P73:Q73"/>
    <mergeCell ref="B74:F74"/>
    <mergeCell ref="G74:L74"/>
    <mergeCell ref="M74:O74"/>
    <mergeCell ref="P74:Q74"/>
    <mergeCell ref="B84:D84"/>
    <mergeCell ref="E84:G84"/>
    <mergeCell ref="H84:I84"/>
    <mergeCell ref="J84:K84"/>
    <mergeCell ref="L84:M84"/>
    <mergeCell ref="N84:P84"/>
    <mergeCell ref="B79:O79"/>
    <mergeCell ref="P79:Q79"/>
    <mergeCell ref="B80:O80"/>
    <mergeCell ref="P80:Q80"/>
    <mergeCell ref="A82:Q82"/>
    <mergeCell ref="A83:G83"/>
    <mergeCell ref="B85:D85"/>
    <mergeCell ref="E85:G85"/>
    <mergeCell ref="H85:I85"/>
    <mergeCell ref="J85:K85"/>
    <mergeCell ref="L85:M85"/>
    <mergeCell ref="B86:D86"/>
    <mergeCell ref="E86:G86"/>
    <mergeCell ref="H86:I86"/>
    <mergeCell ref="J86:K86"/>
    <mergeCell ref="L86:M86"/>
    <mergeCell ref="B87:D87"/>
    <mergeCell ref="E87:G87"/>
    <mergeCell ref="H87:I87"/>
    <mergeCell ref="J87:K87"/>
    <mergeCell ref="L87:M87"/>
    <mergeCell ref="B88:D88"/>
    <mergeCell ref="E88:G88"/>
    <mergeCell ref="H88:I88"/>
    <mergeCell ref="J88:K88"/>
    <mergeCell ref="L88:M88"/>
    <mergeCell ref="B89:D89"/>
    <mergeCell ref="E89:G89"/>
    <mergeCell ref="H89:I89"/>
    <mergeCell ref="J89:K89"/>
    <mergeCell ref="L89:M89"/>
    <mergeCell ref="B90:D90"/>
    <mergeCell ref="E90:G90"/>
    <mergeCell ref="H90:I90"/>
    <mergeCell ref="J90:K90"/>
    <mergeCell ref="L90:M90"/>
    <mergeCell ref="B91:D91"/>
    <mergeCell ref="E91:G91"/>
    <mergeCell ref="H91:I91"/>
    <mergeCell ref="J91:K91"/>
    <mergeCell ref="L91:M91"/>
    <mergeCell ref="B92:D92"/>
    <mergeCell ref="E92:G92"/>
    <mergeCell ref="H92:I92"/>
    <mergeCell ref="J92:K92"/>
    <mergeCell ref="L92:M92"/>
    <mergeCell ref="B93:D93"/>
    <mergeCell ref="E93:G93"/>
    <mergeCell ref="H93:I93"/>
    <mergeCell ref="J93:K93"/>
    <mergeCell ref="L93:M93"/>
    <mergeCell ref="B94:D94"/>
    <mergeCell ref="E94:G94"/>
    <mergeCell ref="H94:I94"/>
    <mergeCell ref="J94:K94"/>
    <mergeCell ref="L94:M94"/>
    <mergeCell ref="J95:M95"/>
    <mergeCell ref="A96:Q96"/>
    <mergeCell ref="A97:G97"/>
    <mergeCell ref="B98:D98"/>
    <mergeCell ref="E98:G98"/>
    <mergeCell ref="H98:I98"/>
    <mergeCell ref="J98:K98"/>
    <mergeCell ref="L98:M98"/>
    <mergeCell ref="N98:P98"/>
    <mergeCell ref="B99:D99"/>
    <mergeCell ref="E99:G99"/>
    <mergeCell ref="H99:I99"/>
    <mergeCell ref="J99:K99"/>
    <mergeCell ref="L99:M99"/>
    <mergeCell ref="A100:C100"/>
    <mergeCell ref="D100:E100"/>
    <mergeCell ref="F100:I100"/>
    <mergeCell ref="K100:M100"/>
    <mergeCell ref="N100:Q100"/>
    <mergeCell ref="A101:C101"/>
    <mergeCell ref="D101:Q101"/>
    <mergeCell ref="B102:D102"/>
    <mergeCell ref="E102:G102"/>
    <mergeCell ref="H102:I102"/>
    <mergeCell ref="J102:K102"/>
    <mergeCell ref="L102:M102"/>
    <mergeCell ref="N102:P102"/>
    <mergeCell ref="B103:D103"/>
    <mergeCell ref="E103:G103"/>
    <mergeCell ref="H103:I103"/>
    <mergeCell ref="J103:K103"/>
    <mergeCell ref="L103:M103"/>
    <mergeCell ref="A104:C104"/>
    <mergeCell ref="D104:E104"/>
    <mergeCell ref="F104:I104"/>
    <mergeCell ref="K104:M104"/>
    <mergeCell ref="N104:Q104"/>
    <mergeCell ref="A105:C105"/>
    <mergeCell ref="D105:Q105"/>
    <mergeCell ref="B106:D106"/>
    <mergeCell ref="E106:G106"/>
    <mergeCell ref="H106:I106"/>
    <mergeCell ref="J106:K106"/>
    <mergeCell ref="L106:M106"/>
    <mergeCell ref="N106:P106"/>
    <mergeCell ref="B107:D107"/>
    <mergeCell ref="E107:G107"/>
    <mergeCell ref="H107:I107"/>
    <mergeCell ref="J107:K107"/>
    <mergeCell ref="L107:M107"/>
    <mergeCell ref="A108:C108"/>
    <mergeCell ref="D108:E108"/>
    <mergeCell ref="F108:I108"/>
    <mergeCell ref="K108:M108"/>
    <mergeCell ref="N108:Q108"/>
    <mergeCell ref="A109:C109"/>
    <mergeCell ref="D109:Q109"/>
    <mergeCell ref="B110:D110"/>
    <mergeCell ref="E110:G110"/>
    <mergeCell ref="H110:I110"/>
    <mergeCell ref="J110:K110"/>
    <mergeCell ref="L110:M110"/>
    <mergeCell ref="N110:P110"/>
    <mergeCell ref="B111:D111"/>
    <mergeCell ref="E111:G111"/>
    <mergeCell ref="H111:I111"/>
    <mergeCell ref="J111:K111"/>
    <mergeCell ref="L111:M111"/>
    <mergeCell ref="A112:C112"/>
    <mergeCell ref="D112:E112"/>
    <mergeCell ref="F112:I112"/>
    <mergeCell ref="K112:M112"/>
    <mergeCell ref="N112:Q112"/>
    <mergeCell ref="A113:C113"/>
    <mergeCell ref="D113:Q113"/>
    <mergeCell ref="B114:D114"/>
    <mergeCell ref="E114:G114"/>
    <mergeCell ref="H114:I114"/>
    <mergeCell ref="J114:K114"/>
    <mergeCell ref="L114:M114"/>
    <mergeCell ref="N114:P114"/>
    <mergeCell ref="B115:D115"/>
    <mergeCell ref="E115:G115"/>
    <mergeCell ref="H115:I115"/>
    <mergeCell ref="J115:K115"/>
    <mergeCell ref="L115:M115"/>
    <mergeCell ref="A116:C116"/>
    <mergeCell ref="D116:E116"/>
    <mergeCell ref="F116:I116"/>
    <mergeCell ref="K116:M116"/>
    <mergeCell ref="B122:F122"/>
    <mergeCell ref="G122:K122"/>
    <mergeCell ref="L122:N122"/>
    <mergeCell ref="O122:Q122"/>
    <mergeCell ref="B123:F123"/>
    <mergeCell ref="G123:K123"/>
    <mergeCell ref="L123:N123"/>
    <mergeCell ref="O123:Q123"/>
    <mergeCell ref="N116:Q116"/>
    <mergeCell ref="A117:C117"/>
    <mergeCell ref="D117:Q117"/>
    <mergeCell ref="J118:M118"/>
    <mergeCell ref="A120:E120"/>
    <mergeCell ref="B121:F121"/>
    <mergeCell ref="G121:K121"/>
    <mergeCell ref="L121:N121"/>
    <mergeCell ref="O121:Q121"/>
    <mergeCell ref="B128:N128"/>
    <mergeCell ref="O128:P128"/>
    <mergeCell ref="B129:N129"/>
    <mergeCell ref="O129:P129"/>
    <mergeCell ref="A130:B130"/>
    <mergeCell ref="C130:M130"/>
    <mergeCell ref="N130:O130"/>
    <mergeCell ref="P130:Q130"/>
    <mergeCell ref="B124:F124"/>
    <mergeCell ref="G124:K124"/>
    <mergeCell ref="L124:N124"/>
    <mergeCell ref="O124:Q124"/>
    <mergeCell ref="A126:D126"/>
    <mergeCell ref="B127:N127"/>
    <mergeCell ref="O127:P127"/>
    <mergeCell ref="B134:N134"/>
    <mergeCell ref="O134:P134"/>
    <mergeCell ref="B135:N135"/>
    <mergeCell ref="O135:P135"/>
    <mergeCell ref="B136:N136"/>
    <mergeCell ref="O136:P136"/>
    <mergeCell ref="B131:N131"/>
    <mergeCell ref="O131:P131"/>
    <mergeCell ref="B132:N132"/>
    <mergeCell ref="O132:P132"/>
    <mergeCell ref="B133:N133"/>
    <mergeCell ref="O133:P133"/>
    <mergeCell ref="H150:L150"/>
    <mergeCell ref="J151:K151"/>
    <mergeCell ref="B140:F140"/>
    <mergeCell ref="G140:N140"/>
    <mergeCell ref="O140:Q140"/>
    <mergeCell ref="A142:Q142"/>
    <mergeCell ref="B137:N137"/>
    <mergeCell ref="O137:P137"/>
    <mergeCell ref="A138:F138"/>
    <mergeCell ref="G138:N138"/>
    <mergeCell ref="O138:Q138"/>
    <mergeCell ref="B139:F139"/>
    <mergeCell ref="G139:N139"/>
    <mergeCell ref="O139:Q139"/>
    <mergeCell ref="M145:N145"/>
    <mergeCell ref="O145:P145"/>
    <mergeCell ref="M144:P144"/>
  </mergeCells>
  <dataValidations count="2">
    <dataValidation type="date" operator="greaterThanOrEqual" allowBlank="1" showInputMessage="1" showErrorMessage="1" sqref="J85:K94 J99:K99 J103:K103 J107:K107 J111:K111 J115:K115" xr:uid="{FFB00B9C-6B9C-422D-A66E-88A0829B8138}">
      <formula1>$P$32</formula1>
    </dataValidation>
    <dataValidation type="date" operator="greaterThan" allowBlank="1" showInputMessage="1" showErrorMessage="1" sqref="L85:M94 L99:M99 L103:M103 L107:M107 L111:M111 L115:M115" xr:uid="{89D6F8F5-D6FC-4B6E-8AA4-9B40DBC251F6}">
      <formula1>$P$32</formula1>
    </dataValidation>
  </dataValidations>
  <pageMargins left="0.7" right="0.7" top="0.75" bottom="0.75" header="0.3" footer="0.3"/>
  <pageSetup paperSize="9" scale="80" orientation="portrait" r:id="rId1"/>
  <rowBreaks count="2" manualBreakCount="2">
    <brk id="81" max="16383" man="1"/>
    <brk id="113" max="16383"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47A8D1C7-F660-4FD9-A944-1A64C68A961C}">
          <x14:formula1>
            <xm:f>DATOS!$B$6:$B$85</xm:f>
          </x14:formula1>
          <xm:sqref>C9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93439-46B3-4697-91A8-D19718EEFB4E}">
  <dimension ref="B3:F86"/>
  <sheetViews>
    <sheetView topLeftCell="A49" workbookViewId="0">
      <selection activeCell="B59" sqref="B59"/>
    </sheetView>
  </sheetViews>
  <sheetFormatPr baseColWidth="10" defaultRowHeight="15" x14ac:dyDescent="0.25"/>
  <cols>
    <col min="2" max="2" width="6.42578125" customWidth="1"/>
    <col min="3" max="3" width="43.140625" customWidth="1"/>
    <col min="4" max="4" width="41.28515625" customWidth="1"/>
    <col min="5" max="5" width="10.7109375" customWidth="1"/>
    <col min="6" max="6" width="12.7109375" customWidth="1"/>
  </cols>
  <sheetData>
    <row r="3" spans="2:6" ht="23.25" x14ac:dyDescent="0.35">
      <c r="C3" s="53" t="s">
        <v>128</v>
      </c>
      <c r="D3" s="53"/>
    </row>
    <row r="5" spans="2:6" ht="24.75" x14ac:dyDescent="0.25">
      <c r="B5" s="54" t="s">
        <v>129</v>
      </c>
      <c r="C5" s="54" t="s">
        <v>130</v>
      </c>
      <c r="D5" s="54" t="s">
        <v>131</v>
      </c>
      <c r="E5" s="55" t="s">
        <v>132</v>
      </c>
      <c r="F5" s="54" t="s">
        <v>133</v>
      </c>
    </row>
    <row r="6" spans="2:6" x14ac:dyDescent="0.25">
      <c r="B6" s="56" t="s">
        <v>134</v>
      </c>
      <c r="C6" s="57" t="s">
        <v>135</v>
      </c>
      <c r="D6" s="58" t="s">
        <v>136</v>
      </c>
      <c r="E6" s="59">
        <v>2</v>
      </c>
      <c r="F6" s="60">
        <v>1500</v>
      </c>
    </row>
    <row r="7" spans="2:6" x14ac:dyDescent="0.25">
      <c r="B7" s="56" t="s">
        <v>137</v>
      </c>
      <c r="C7" s="57" t="s">
        <v>135</v>
      </c>
      <c r="D7" s="58" t="s">
        <v>138</v>
      </c>
      <c r="E7" s="61">
        <v>1</v>
      </c>
      <c r="F7" s="60">
        <v>1800</v>
      </c>
    </row>
    <row r="8" spans="2:6" x14ac:dyDescent="0.25">
      <c r="B8" s="56" t="s">
        <v>139</v>
      </c>
      <c r="C8" s="62" t="s">
        <v>312</v>
      </c>
      <c r="D8" s="58" t="s">
        <v>140</v>
      </c>
      <c r="E8" s="61">
        <v>1</v>
      </c>
      <c r="F8" s="60">
        <v>1500</v>
      </c>
    </row>
    <row r="9" spans="2:6" x14ac:dyDescent="0.25">
      <c r="B9" s="56" t="s">
        <v>141</v>
      </c>
      <c r="C9" s="62" t="s">
        <v>142</v>
      </c>
      <c r="D9" s="58" t="s">
        <v>143</v>
      </c>
      <c r="E9" s="61">
        <v>1</v>
      </c>
      <c r="F9" s="60">
        <v>1800</v>
      </c>
    </row>
    <row r="10" spans="2:6" x14ac:dyDescent="0.25">
      <c r="B10" s="56" t="s">
        <v>144</v>
      </c>
      <c r="C10" s="62" t="s">
        <v>142</v>
      </c>
      <c r="D10" s="58" t="s">
        <v>145</v>
      </c>
      <c r="E10" s="61">
        <v>1</v>
      </c>
      <c r="F10" s="60">
        <v>1400</v>
      </c>
    </row>
    <row r="11" spans="2:6" x14ac:dyDescent="0.25">
      <c r="B11" s="56" t="s">
        <v>146</v>
      </c>
      <c r="C11" s="62" t="s">
        <v>142</v>
      </c>
      <c r="D11" s="58" t="s">
        <v>147</v>
      </c>
      <c r="E11" s="61">
        <v>1</v>
      </c>
      <c r="F11" s="60">
        <v>1400</v>
      </c>
    </row>
    <row r="12" spans="2:6" x14ac:dyDescent="0.25">
      <c r="B12" s="56" t="s">
        <v>148</v>
      </c>
      <c r="C12" s="62" t="s">
        <v>142</v>
      </c>
      <c r="D12" s="58" t="s">
        <v>149</v>
      </c>
      <c r="E12" s="61">
        <v>1</v>
      </c>
      <c r="F12" s="60">
        <v>1300</v>
      </c>
    </row>
    <row r="13" spans="2:6" x14ac:dyDescent="0.25">
      <c r="B13" s="56" t="s">
        <v>150</v>
      </c>
      <c r="C13" s="62" t="s">
        <v>151</v>
      </c>
      <c r="D13" s="58" t="s">
        <v>140</v>
      </c>
      <c r="E13" s="61">
        <v>1</v>
      </c>
      <c r="F13" s="60">
        <v>2300</v>
      </c>
    </row>
    <row r="14" spans="2:6" x14ac:dyDescent="0.25">
      <c r="B14" s="56" t="s">
        <v>152</v>
      </c>
      <c r="C14" s="62" t="s">
        <v>153</v>
      </c>
      <c r="D14" s="58" t="s">
        <v>154</v>
      </c>
      <c r="E14" s="61">
        <v>1</v>
      </c>
      <c r="F14" s="60">
        <v>2500</v>
      </c>
    </row>
    <row r="15" spans="2:6" x14ac:dyDescent="0.25">
      <c r="B15" s="56" t="s">
        <v>155</v>
      </c>
      <c r="C15" s="62" t="s">
        <v>153</v>
      </c>
      <c r="D15" s="58" t="s">
        <v>154</v>
      </c>
      <c r="E15" s="61">
        <v>1</v>
      </c>
      <c r="F15" s="60">
        <v>2500</v>
      </c>
    </row>
    <row r="16" spans="2:6" x14ac:dyDescent="0.25">
      <c r="B16" s="56" t="s">
        <v>156</v>
      </c>
      <c r="C16" s="62" t="s">
        <v>157</v>
      </c>
      <c r="D16" s="58" t="s">
        <v>140</v>
      </c>
      <c r="E16" s="61">
        <v>1</v>
      </c>
      <c r="F16" s="60">
        <v>2000</v>
      </c>
    </row>
    <row r="17" spans="2:6" x14ac:dyDescent="0.25">
      <c r="B17" s="56" t="s">
        <v>158</v>
      </c>
      <c r="C17" s="62" t="s">
        <v>159</v>
      </c>
      <c r="D17" s="58" t="s">
        <v>160</v>
      </c>
      <c r="E17" s="61">
        <v>1</v>
      </c>
      <c r="F17" s="60">
        <v>1600</v>
      </c>
    </row>
    <row r="18" spans="2:6" x14ac:dyDescent="0.25">
      <c r="B18" s="56" t="s">
        <v>161</v>
      </c>
      <c r="C18" s="62" t="s">
        <v>159</v>
      </c>
      <c r="D18" s="58" t="s">
        <v>162</v>
      </c>
      <c r="E18" s="61">
        <v>1</v>
      </c>
      <c r="F18" s="60">
        <v>1500</v>
      </c>
    </row>
    <row r="19" spans="2:6" x14ac:dyDescent="0.25">
      <c r="B19" s="56" t="s">
        <v>163</v>
      </c>
      <c r="C19" s="63" t="s">
        <v>164</v>
      </c>
      <c r="D19" s="58" t="s">
        <v>165</v>
      </c>
      <c r="E19" s="61">
        <v>1</v>
      </c>
      <c r="F19" s="60">
        <v>2500</v>
      </c>
    </row>
    <row r="20" spans="2:6" x14ac:dyDescent="0.25">
      <c r="B20" s="56" t="s">
        <v>166</v>
      </c>
      <c r="C20" s="62" t="s">
        <v>164</v>
      </c>
      <c r="D20" s="58" t="s">
        <v>167</v>
      </c>
      <c r="E20" s="61">
        <v>1</v>
      </c>
      <c r="F20" s="60">
        <v>1400</v>
      </c>
    </row>
    <row r="21" spans="2:6" x14ac:dyDescent="0.25">
      <c r="B21" s="56" t="s">
        <v>168</v>
      </c>
      <c r="C21" s="62" t="s">
        <v>164</v>
      </c>
      <c r="D21" s="58" t="s">
        <v>169</v>
      </c>
      <c r="E21" s="61">
        <v>1</v>
      </c>
      <c r="F21" s="60">
        <v>2000</v>
      </c>
    </row>
    <row r="22" spans="2:6" x14ac:dyDescent="0.25">
      <c r="B22" s="56" t="s">
        <v>170</v>
      </c>
      <c r="C22" s="62" t="s">
        <v>164</v>
      </c>
      <c r="D22" s="58" t="s">
        <v>171</v>
      </c>
      <c r="E22" s="61">
        <v>1</v>
      </c>
      <c r="F22" s="60">
        <v>1400</v>
      </c>
    </row>
    <row r="23" spans="2:6" x14ac:dyDescent="0.25">
      <c r="B23" s="56" t="s">
        <v>172</v>
      </c>
      <c r="C23" s="62" t="s">
        <v>164</v>
      </c>
      <c r="D23" s="58" t="s">
        <v>173</v>
      </c>
      <c r="E23" s="61">
        <v>1</v>
      </c>
      <c r="F23" s="60">
        <v>2000</v>
      </c>
    </row>
    <row r="24" spans="2:6" x14ac:dyDescent="0.25">
      <c r="B24" s="56" t="s">
        <v>174</v>
      </c>
      <c r="C24" s="62" t="s">
        <v>175</v>
      </c>
      <c r="D24" s="58" t="s">
        <v>176</v>
      </c>
      <c r="E24" s="61">
        <v>1</v>
      </c>
      <c r="F24" s="60">
        <v>3000</v>
      </c>
    </row>
    <row r="25" spans="2:6" x14ac:dyDescent="0.25">
      <c r="B25" s="56" t="s">
        <v>177</v>
      </c>
      <c r="C25" s="62" t="s">
        <v>175</v>
      </c>
      <c r="D25" s="58" t="s">
        <v>178</v>
      </c>
      <c r="E25" s="61">
        <v>1</v>
      </c>
      <c r="F25" s="60">
        <v>3000</v>
      </c>
    </row>
    <row r="26" spans="2:6" x14ac:dyDescent="0.25">
      <c r="B26" s="56" t="s">
        <v>179</v>
      </c>
      <c r="C26" s="62" t="s">
        <v>175</v>
      </c>
      <c r="D26" s="58" t="s">
        <v>180</v>
      </c>
      <c r="E26" s="61">
        <v>1</v>
      </c>
      <c r="F26" s="60">
        <v>3500</v>
      </c>
    </row>
    <row r="27" spans="2:6" x14ac:dyDescent="0.25">
      <c r="B27" s="56" t="s">
        <v>181</v>
      </c>
      <c r="C27" s="62" t="s">
        <v>175</v>
      </c>
      <c r="D27" s="58" t="s">
        <v>182</v>
      </c>
      <c r="E27" s="61">
        <v>1</v>
      </c>
      <c r="F27" s="60">
        <v>1500</v>
      </c>
    </row>
    <row r="28" spans="2:6" x14ac:dyDescent="0.25">
      <c r="B28" s="56" t="s">
        <v>183</v>
      </c>
      <c r="C28" s="62" t="s">
        <v>175</v>
      </c>
      <c r="D28" s="58" t="s">
        <v>184</v>
      </c>
      <c r="E28" s="61">
        <v>1</v>
      </c>
      <c r="F28" s="60">
        <v>2800</v>
      </c>
    </row>
    <row r="29" spans="2:6" x14ac:dyDescent="0.25">
      <c r="B29" s="56" t="s">
        <v>185</v>
      </c>
      <c r="C29" s="62" t="s">
        <v>186</v>
      </c>
      <c r="D29" s="58" t="s">
        <v>187</v>
      </c>
      <c r="E29" s="61">
        <v>1</v>
      </c>
      <c r="F29" s="60">
        <v>1800</v>
      </c>
    </row>
    <row r="30" spans="2:6" x14ac:dyDescent="0.25">
      <c r="B30" s="56" t="s">
        <v>188</v>
      </c>
      <c r="C30" s="62" t="s">
        <v>189</v>
      </c>
      <c r="D30" s="58" t="s">
        <v>140</v>
      </c>
      <c r="E30" s="61">
        <v>1</v>
      </c>
      <c r="F30" s="60">
        <v>1600</v>
      </c>
    </row>
    <row r="31" spans="2:6" x14ac:dyDescent="0.25">
      <c r="B31" s="56" t="s">
        <v>190</v>
      </c>
      <c r="C31" s="62" t="s">
        <v>191</v>
      </c>
      <c r="D31" s="58" t="s">
        <v>192</v>
      </c>
      <c r="E31" s="61">
        <v>1</v>
      </c>
      <c r="F31" s="60">
        <v>1600</v>
      </c>
    </row>
    <row r="32" spans="2:6" ht="23.25" x14ac:dyDescent="0.25">
      <c r="B32" s="56" t="s">
        <v>193</v>
      </c>
      <c r="C32" s="62" t="s">
        <v>194</v>
      </c>
      <c r="D32" s="64" t="s">
        <v>195</v>
      </c>
      <c r="E32" s="61">
        <v>1</v>
      </c>
      <c r="F32" s="60">
        <v>2000</v>
      </c>
    </row>
    <row r="33" spans="2:6" x14ac:dyDescent="0.25">
      <c r="B33" s="56" t="s">
        <v>196</v>
      </c>
      <c r="C33" s="62" t="s">
        <v>194</v>
      </c>
      <c r="D33" s="58" t="s">
        <v>197</v>
      </c>
      <c r="E33" s="61">
        <v>1</v>
      </c>
      <c r="F33" s="60">
        <v>2600</v>
      </c>
    </row>
    <row r="34" spans="2:6" x14ac:dyDescent="0.25">
      <c r="B34" s="56" t="s">
        <v>198</v>
      </c>
      <c r="C34" s="62" t="s">
        <v>194</v>
      </c>
      <c r="D34" s="58" t="s">
        <v>199</v>
      </c>
      <c r="E34" s="61">
        <v>1</v>
      </c>
      <c r="F34" s="60">
        <v>3200</v>
      </c>
    </row>
    <row r="35" spans="2:6" x14ac:dyDescent="0.25">
      <c r="B35" s="56" t="s">
        <v>200</v>
      </c>
      <c r="C35" s="62" t="s">
        <v>194</v>
      </c>
      <c r="D35" s="58" t="s">
        <v>201</v>
      </c>
      <c r="E35" s="61">
        <v>1</v>
      </c>
      <c r="F35" s="60">
        <v>3200</v>
      </c>
    </row>
    <row r="36" spans="2:6" x14ac:dyDescent="0.25">
      <c r="B36" s="56" t="s">
        <v>202</v>
      </c>
      <c r="C36" s="62" t="s">
        <v>203</v>
      </c>
      <c r="D36" s="58" t="s">
        <v>140</v>
      </c>
      <c r="E36" s="61">
        <v>1</v>
      </c>
      <c r="F36" s="60">
        <v>1700</v>
      </c>
    </row>
    <row r="37" spans="2:6" x14ac:dyDescent="0.25">
      <c r="B37" s="56" t="s">
        <v>204</v>
      </c>
      <c r="C37" s="62" t="s">
        <v>205</v>
      </c>
      <c r="D37" s="58" t="s">
        <v>140</v>
      </c>
      <c r="E37" s="61">
        <v>1</v>
      </c>
      <c r="F37" s="60">
        <v>1500</v>
      </c>
    </row>
    <row r="38" spans="2:6" ht="24.75" x14ac:dyDescent="0.25">
      <c r="B38" s="56" t="s">
        <v>206</v>
      </c>
      <c r="C38" s="62" t="s">
        <v>207</v>
      </c>
      <c r="D38" s="58" t="s">
        <v>208</v>
      </c>
      <c r="E38" s="61">
        <v>1</v>
      </c>
      <c r="F38" s="60">
        <v>1600</v>
      </c>
    </row>
    <row r="39" spans="2:6" ht="24.75" x14ac:dyDescent="0.25">
      <c r="B39" s="56" t="s">
        <v>209</v>
      </c>
      <c r="C39" s="62" t="s">
        <v>207</v>
      </c>
      <c r="D39" s="58" t="s">
        <v>210</v>
      </c>
      <c r="E39" s="61">
        <v>1</v>
      </c>
      <c r="F39" s="60">
        <v>1600</v>
      </c>
    </row>
    <row r="40" spans="2:6" ht="24.75" x14ac:dyDescent="0.25">
      <c r="B40" s="56" t="s">
        <v>211</v>
      </c>
      <c r="C40" s="62" t="s">
        <v>207</v>
      </c>
      <c r="D40" s="58" t="s">
        <v>212</v>
      </c>
      <c r="E40" s="61">
        <v>1</v>
      </c>
      <c r="F40" s="60">
        <v>1600</v>
      </c>
    </row>
    <row r="41" spans="2:6" ht="24.75" x14ac:dyDescent="0.25">
      <c r="B41" s="56" t="s">
        <v>213</v>
      </c>
      <c r="C41" s="62" t="s">
        <v>207</v>
      </c>
      <c r="D41" s="58" t="s">
        <v>214</v>
      </c>
      <c r="E41" s="61">
        <v>1</v>
      </c>
      <c r="F41" s="60">
        <v>1600</v>
      </c>
    </row>
    <row r="42" spans="2:6" ht="24.75" x14ac:dyDescent="0.25">
      <c r="B42" s="56" t="s">
        <v>215</v>
      </c>
      <c r="C42" s="62" t="s">
        <v>207</v>
      </c>
      <c r="D42" s="58" t="s">
        <v>216</v>
      </c>
      <c r="E42" s="61">
        <v>1</v>
      </c>
      <c r="F42" s="60">
        <v>1600</v>
      </c>
    </row>
    <row r="43" spans="2:6" ht="24.75" x14ac:dyDescent="0.25">
      <c r="B43" s="56" t="s">
        <v>217</v>
      </c>
      <c r="C43" s="62" t="s">
        <v>207</v>
      </c>
      <c r="D43" s="58" t="s">
        <v>218</v>
      </c>
      <c r="E43" s="61">
        <v>1</v>
      </c>
      <c r="F43" s="60">
        <v>1600</v>
      </c>
    </row>
    <row r="44" spans="2:6" ht="24.75" x14ac:dyDescent="0.25">
      <c r="B44" s="56" t="s">
        <v>219</v>
      </c>
      <c r="C44" s="62" t="s">
        <v>207</v>
      </c>
      <c r="D44" s="58" t="s">
        <v>220</v>
      </c>
      <c r="E44" s="61">
        <v>1</v>
      </c>
      <c r="F44" s="60">
        <v>1600</v>
      </c>
    </row>
    <row r="45" spans="2:6" ht="24.75" x14ac:dyDescent="0.25">
      <c r="B45" s="56" t="s">
        <v>221</v>
      </c>
      <c r="C45" s="62" t="s">
        <v>207</v>
      </c>
      <c r="D45" s="58" t="s">
        <v>222</v>
      </c>
      <c r="E45" s="61">
        <v>1</v>
      </c>
      <c r="F45" s="60">
        <v>1600</v>
      </c>
    </row>
    <row r="46" spans="2:6" x14ac:dyDescent="0.25">
      <c r="B46" s="56" t="s">
        <v>223</v>
      </c>
      <c r="C46" s="62" t="s">
        <v>224</v>
      </c>
      <c r="D46" s="58" t="s">
        <v>225</v>
      </c>
      <c r="E46" s="61">
        <v>1</v>
      </c>
      <c r="F46" s="60">
        <v>1500</v>
      </c>
    </row>
    <row r="47" spans="2:6" x14ac:dyDescent="0.25">
      <c r="B47" s="56" t="s">
        <v>226</v>
      </c>
      <c r="C47" s="62" t="s">
        <v>227</v>
      </c>
      <c r="D47" s="58" t="s">
        <v>228</v>
      </c>
      <c r="E47" s="61">
        <v>1</v>
      </c>
      <c r="F47" s="60">
        <v>1400</v>
      </c>
    </row>
    <row r="48" spans="2:6" x14ac:dyDescent="0.25">
      <c r="B48" s="56" t="s">
        <v>229</v>
      </c>
      <c r="C48" s="62" t="s">
        <v>227</v>
      </c>
      <c r="D48" s="58" t="s">
        <v>230</v>
      </c>
      <c r="E48" s="61">
        <v>1</v>
      </c>
      <c r="F48" s="60">
        <v>1400</v>
      </c>
    </row>
    <row r="49" spans="2:6" x14ac:dyDescent="0.25">
      <c r="B49" s="56" t="s">
        <v>231</v>
      </c>
      <c r="C49" s="62" t="s">
        <v>227</v>
      </c>
      <c r="D49" s="58" t="s">
        <v>232</v>
      </c>
      <c r="E49" s="61">
        <v>1</v>
      </c>
      <c r="F49" s="60">
        <v>1400</v>
      </c>
    </row>
    <row r="50" spans="2:6" x14ac:dyDescent="0.25">
      <c r="B50" s="56" t="s">
        <v>233</v>
      </c>
      <c r="C50" s="62" t="s">
        <v>227</v>
      </c>
      <c r="D50" s="58" t="s">
        <v>234</v>
      </c>
      <c r="E50" s="61">
        <v>1</v>
      </c>
      <c r="F50" s="60">
        <v>1500</v>
      </c>
    </row>
    <row r="51" spans="2:6" x14ac:dyDescent="0.25">
      <c r="B51" s="56" t="s">
        <v>235</v>
      </c>
      <c r="C51" s="62" t="s">
        <v>227</v>
      </c>
      <c r="D51" s="58" t="s">
        <v>236</v>
      </c>
      <c r="E51" s="61">
        <v>10</v>
      </c>
      <c r="F51" s="60">
        <v>1200</v>
      </c>
    </row>
    <row r="52" spans="2:6" x14ac:dyDescent="0.25">
      <c r="B52" s="56" t="s">
        <v>237</v>
      </c>
      <c r="C52" s="62" t="s">
        <v>238</v>
      </c>
      <c r="D52" s="58" t="s">
        <v>239</v>
      </c>
      <c r="E52" s="61">
        <v>1</v>
      </c>
      <c r="F52" s="60">
        <v>3000</v>
      </c>
    </row>
    <row r="53" spans="2:6" x14ac:dyDescent="0.25">
      <c r="B53" s="56" t="s">
        <v>240</v>
      </c>
      <c r="C53" s="62" t="s">
        <v>238</v>
      </c>
      <c r="D53" s="58" t="s">
        <v>241</v>
      </c>
      <c r="E53" s="61">
        <v>1</v>
      </c>
      <c r="F53" s="60">
        <v>1800</v>
      </c>
    </row>
    <row r="54" spans="2:6" x14ac:dyDescent="0.25">
      <c r="B54" s="56" t="s">
        <v>242</v>
      </c>
      <c r="C54" s="62" t="s">
        <v>238</v>
      </c>
      <c r="D54" s="58" t="s">
        <v>243</v>
      </c>
      <c r="E54" s="61">
        <v>6</v>
      </c>
      <c r="F54" s="60">
        <v>1300</v>
      </c>
    </row>
    <row r="55" spans="2:6" x14ac:dyDescent="0.25">
      <c r="B55" s="56" t="s">
        <v>244</v>
      </c>
      <c r="C55" s="62" t="s">
        <v>238</v>
      </c>
      <c r="D55" s="58" t="s">
        <v>245</v>
      </c>
      <c r="E55" s="61">
        <v>1</v>
      </c>
      <c r="F55" s="60">
        <v>1800</v>
      </c>
    </row>
    <row r="56" spans="2:6" x14ac:dyDescent="0.25">
      <c r="B56" s="56" t="s">
        <v>246</v>
      </c>
      <c r="C56" s="62" t="s">
        <v>247</v>
      </c>
      <c r="D56" s="58" t="s">
        <v>140</v>
      </c>
      <c r="E56" s="61">
        <v>1</v>
      </c>
      <c r="F56" s="60">
        <v>1600</v>
      </c>
    </row>
    <row r="57" spans="2:6" x14ac:dyDescent="0.25">
      <c r="B57" s="56" t="s">
        <v>248</v>
      </c>
      <c r="C57" s="62" t="s">
        <v>249</v>
      </c>
      <c r="D57" s="58" t="s">
        <v>160</v>
      </c>
      <c r="E57" s="61">
        <v>1</v>
      </c>
      <c r="F57" s="60">
        <v>1200</v>
      </c>
    </row>
    <row r="58" spans="2:6" x14ac:dyDescent="0.25">
      <c r="B58" s="56" t="s">
        <v>250</v>
      </c>
      <c r="C58" s="62" t="s">
        <v>249</v>
      </c>
      <c r="D58" s="58" t="s">
        <v>251</v>
      </c>
      <c r="E58" s="61">
        <v>1</v>
      </c>
      <c r="F58" s="60">
        <v>1200</v>
      </c>
    </row>
    <row r="59" spans="2:6" x14ac:dyDescent="0.25">
      <c r="B59" s="56" t="s">
        <v>252</v>
      </c>
      <c r="C59" s="62" t="s">
        <v>314</v>
      </c>
      <c r="D59" s="58" t="s">
        <v>253</v>
      </c>
      <c r="E59" s="61">
        <v>1</v>
      </c>
      <c r="F59" s="60">
        <v>1800</v>
      </c>
    </row>
    <row r="60" spans="2:6" x14ac:dyDescent="0.25">
      <c r="B60" s="56" t="s">
        <v>254</v>
      </c>
      <c r="C60" s="62" t="s">
        <v>255</v>
      </c>
      <c r="D60" s="58" t="s">
        <v>256</v>
      </c>
      <c r="E60" s="61">
        <v>6</v>
      </c>
      <c r="F60" s="60">
        <v>1400</v>
      </c>
    </row>
    <row r="61" spans="2:6" x14ac:dyDescent="0.25">
      <c r="B61" s="56" t="s">
        <v>257</v>
      </c>
      <c r="C61" s="62" t="s">
        <v>255</v>
      </c>
      <c r="D61" s="58" t="s">
        <v>140</v>
      </c>
      <c r="E61" s="61">
        <v>1</v>
      </c>
      <c r="F61" s="60">
        <v>1400</v>
      </c>
    </row>
    <row r="62" spans="2:6" x14ac:dyDescent="0.25">
      <c r="B62" s="56" t="s">
        <v>258</v>
      </c>
      <c r="C62" s="62" t="s">
        <v>255</v>
      </c>
      <c r="D62" s="58" t="s">
        <v>154</v>
      </c>
      <c r="E62" s="61">
        <v>1</v>
      </c>
      <c r="F62" s="60">
        <v>1600</v>
      </c>
    </row>
    <row r="63" spans="2:6" x14ac:dyDescent="0.25">
      <c r="B63" s="56" t="s">
        <v>259</v>
      </c>
      <c r="C63" s="62" t="s">
        <v>260</v>
      </c>
      <c r="D63" s="58" t="s">
        <v>261</v>
      </c>
      <c r="E63" s="61">
        <v>1</v>
      </c>
      <c r="F63" s="60">
        <v>1800</v>
      </c>
    </row>
    <row r="64" spans="2:6" x14ac:dyDescent="0.25">
      <c r="B64" s="56" t="s">
        <v>262</v>
      </c>
      <c r="C64" s="62" t="s">
        <v>263</v>
      </c>
      <c r="D64" s="58" t="s">
        <v>264</v>
      </c>
      <c r="E64" s="61">
        <v>1</v>
      </c>
      <c r="F64" s="60">
        <v>1400</v>
      </c>
    </row>
    <row r="65" spans="2:6" x14ac:dyDescent="0.25">
      <c r="B65" s="56" t="s">
        <v>265</v>
      </c>
      <c r="C65" s="62" t="s">
        <v>263</v>
      </c>
      <c r="D65" s="58" t="s">
        <v>266</v>
      </c>
      <c r="E65" s="61">
        <v>2</v>
      </c>
      <c r="F65" s="60">
        <v>1200</v>
      </c>
    </row>
    <row r="66" spans="2:6" x14ac:dyDescent="0.25">
      <c r="B66" s="56" t="s">
        <v>267</v>
      </c>
      <c r="C66" s="62" t="s">
        <v>263</v>
      </c>
      <c r="D66" s="58" t="s">
        <v>268</v>
      </c>
      <c r="E66" s="61">
        <v>14</v>
      </c>
      <c r="F66" s="60">
        <v>1400</v>
      </c>
    </row>
    <row r="67" spans="2:6" x14ac:dyDescent="0.25">
      <c r="B67" s="56" t="s">
        <v>269</v>
      </c>
      <c r="C67" s="62" t="s">
        <v>263</v>
      </c>
      <c r="D67" s="58" t="s">
        <v>270</v>
      </c>
      <c r="E67" s="61">
        <v>36</v>
      </c>
      <c r="F67" s="60">
        <v>1400</v>
      </c>
    </row>
    <row r="68" spans="2:6" x14ac:dyDescent="0.25">
      <c r="B68" s="56" t="s">
        <v>271</v>
      </c>
      <c r="C68" s="62" t="s">
        <v>263</v>
      </c>
      <c r="D68" s="58" t="s">
        <v>272</v>
      </c>
      <c r="E68" s="65">
        <v>2</v>
      </c>
      <c r="F68" s="60">
        <v>1500</v>
      </c>
    </row>
    <row r="69" spans="2:6" x14ac:dyDescent="0.25">
      <c r="B69" s="56" t="s">
        <v>273</v>
      </c>
      <c r="C69" s="62" t="s">
        <v>263</v>
      </c>
      <c r="D69" s="58" t="s">
        <v>274</v>
      </c>
      <c r="E69" s="61">
        <v>1</v>
      </c>
      <c r="F69" s="60">
        <v>1500</v>
      </c>
    </row>
    <row r="70" spans="2:6" x14ac:dyDescent="0.25">
      <c r="B70" s="56" t="s">
        <v>275</v>
      </c>
      <c r="C70" s="62" t="s">
        <v>276</v>
      </c>
      <c r="D70" s="58" t="s">
        <v>277</v>
      </c>
      <c r="E70" s="61">
        <v>1</v>
      </c>
      <c r="F70" s="60">
        <v>2200</v>
      </c>
    </row>
    <row r="71" spans="2:6" x14ac:dyDescent="0.25">
      <c r="B71" s="56" t="s">
        <v>278</v>
      </c>
      <c r="C71" s="62" t="s">
        <v>276</v>
      </c>
      <c r="D71" s="58" t="s">
        <v>279</v>
      </c>
      <c r="E71" s="61">
        <v>1</v>
      </c>
      <c r="F71" s="60">
        <v>1500</v>
      </c>
    </row>
    <row r="72" spans="2:6" x14ac:dyDescent="0.25">
      <c r="B72" s="56" t="s">
        <v>280</v>
      </c>
      <c r="C72" s="62" t="s">
        <v>276</v>
      </c>
      <c r="D72" s="58" t="s">
        <v>281</v>
      </c>
      <c r="E72" s="61">
        <v>1</v>
      </c>
      <c r="F72" s="60">
        <v>2200</v>
      </c>
    </row>
    <row r="73" spans="2:6" x14ac:dyDescent="0.25">
      <c r="B73" s="56" t="s">
        <v>282</v>
      </c>
      <c r="C73" s="57" t="s">
        <v>283</v>
      </c>
      <c r="D73" s="66" t="s">
        <v>284</v>
      </c>
      <c r="E73" s="61">
        <v>1</v>
      </c>
      <c r="F73" s="60">
        <v>2500</v>
      </c>
    </row>
    <row r="74" spans="2:6" x14ac:dyDescent="0.25">
      <c r="B74" s="56" t="s">
        <v>285</v>
      </c>
      <c r="C74" s="57" t="s">
        <v>283</v>
      </c>
      <c r="D74" s="66" t="s">
        <v>286</v>
      </c>
      <c r="E74" s="61">
        <v>1</v>
      </c>
      <c r="F74" s="60">
        <v>2000</v>
      </c>
    </row>
    <row r="75" spans="2:6" x14ac:dyDescent="0.25">
      <c r="B75" s="56" t="s">
        <v>287</v>
      </c>
      <c r="C75" s="57" t="s">
        <v>283</v>
      </c>
      <c r="D75" s="66" t="s">
        <v>288</v>
      </c>
      <c r="E75" s="61">
        <v>1</v>
      </c>
      <c r="F75" s="60">
        <v>1800</v>
      </c>
    </row>
    <row r="76" spans="2:6" x14ac:dyDescent="0.25">
      <c r="B76" s="56" t="s">
        <v>289</v>
      </c>
      <c r="C76" s="57" t="s">
        <v>283</v>
      </c>
      <c r="D76" s="66" t="s">
        <v>290</v>
      </c>
      <c r="E76" s="61">
        <v>1</v>
      </c>
      <c r="F76" s="60">
        <v>2300</v>
      </c>
    </row>
    <row r="77" spans="2:6" ht="36" x14ac:dyDescent="0.25">
      <c r="B77" s="56" t="s">
        <v>291</v>
      </c>
      <c r="C77" s="57" t="s">
        <v>283</v>
      </c>
      <c r="D77" s="66" t="s">
        <v>292</v>
      </c>
      <c r="E77" s="61">
        <v>1</v>
      </c>
      <c r="F77" s="60">
        <v>1800</v>
      </c>
    </row>
    <row r="78" spans="2:6" x14ac:dyDescent="0.25">
      <c r="B78" s="56" t="s">
        <v>293</v>
      </c>
      <c r="C78" s="62" t="s">
        <v>294</v>
      </c>
      <c r="D78" s="58" t="s">
        <v>295</v>
      </c>
      <c r="E78" s="61">
        <v>1</v>
      </c>
      <c r="F78" s="60">
        <v>3300</v>
      </c>
    </row>
    <row r="79" spans="2:6" x14ac:dyDescent="0.25">
      <c r="B79" s="56" t="s">
        <v>296</v>
      </c>
      <c r="C79" s="62" t="s">
        <v>294</v>
      </c>
      <c r="D79" s="58" t="s">
        <v>297</v>
      </c>
      <c r="E79" s="61">
        <v>1</v>
      </c>
      <c r="F79" s="60">
        <v>3000</v>
      </c>
    </row>
    <row r="80" spans="2:6" x14ac:dyDescent="0.25">
      <c r="B80" s="56" t="s">
        <v>298</v>
      </c>
      <c r="C80" s="62" t="s">
        <v>294</v>
      </c>
      <c r="D80" s="58" t="s">
        <v>299</v>
      </c>
      <c r="E80" s="61">
        <v>1</v>
      </c>
      <c r="F80" s="60">
        <v>3000</v>
      </c>
    </row>
    <row r="81" spans="2:6" ht="24.75" x14ac:dyDescent="0.25">
      <c r="B81" s="56" t="s">
        <v>300</v>
      </c>
      <c r="C81" s="62" t="s">
        <v>294</v>
      </c>
      <c r="D81" s="58" t="s">
        <v>301</v>
      </c>
      <c r="E81" s="61">
        <v>1</v>
      </c>
      <c r="F81" s="60">
        <v>3300</v>
      </c>
    </row>
    <row r="82" spans="2:6" x14ac:dyDescent="0.25">
      <c r="B82" s="56" t="s">
        <v>302</v>
      </c>
      <c r="C82" s="62" t="s">
        <v>303</v>
      </c>
      <c r="D82" s="58" t="s">
        <v>261</v>
      </c>
      <c r="E82" s="61">
        <v>1</v>
      </c>
      <c r="F82" s="60">
        <v>1800</v>
      </c>
    </row>
    <row r="83" spans="2:6" x14ac:dyDescent="0.25">
      <c r="B83" s="56" t="s">
        <v>304</v>
      </c>
      <c r="C83" s="62" t="s">
        <v>305</v>
      </c>
      <c r="D83" s="58" t="s">
        <v>306</v>
      </c>
      <c r="E83" s="61">
        <v>1</v>
      </c>
      <c r="F83" s="60">
        <v>1800</v>
      </c>
    </row>
    <row r="84" spans="2:6" x14ac:dyDescent="0.25">
      <c r="B84" s="56" t="s">
        <v>307</v>
      </c>
      <c r="C84" s="62" t="s">
        <v>305</v>
      </c>
      <c r="D84" s="58" t="s">
        <v>261</v>
      </c>
      <c r="E84" s="61">
        <v>1</v>
      </c>
      <c r="F84" s="60">
        <v>1800</v>
      </c>
    </row>
    <row r="85" spans="2:6" x14ac:dyDescent="0.25">
      <c r="B85" s="56" t="s">
        <v>308</v>
      </c>
      <c r="C85" s="62" t="s">
        <v>309</v>
      </c>
      <c r="D85" s="58" t="s">
        <v>310</v>
      </c>
      <c r="E85" s="61">
        <v>1</v>
      </c>
      <c r="F85" s="60">
        <v>2000</v>
      </c>
    </row>
    <row r="86" spans="2:6" x14ac:dyDescent="0.25">
      <c r="C86" s="67"/>
      <c r="D86" s="68" t="s">
        <v>311</v>
      </c>
      <c r="E86" s="68">
        <f>SUM(E6:E85)</f>
        <v>150</v>
      </c>
      <c r="F86" s="6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FICHA DE INSCRIPCION CAS -2024</vt:lpstr>
      <vt:lpstr>DATOS</vt:lpstr>
      <vt:lpstr>SUELDOS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SGIS-02</dc:creator>
  <cp:lastModifiedBy>USER</cp:lastModifiedBy>
  <cp:lastPrinted>2023-04-08T19:40:59Z</cp:lastPrinted>
  <dcterms:created xsi:type="dcterms:W3CDTF">2023-03-17T14:12:07Z</dcterms:created>
  <dcterms:modified xsi:type="dcterms:W3CDTF">2024-02-14T21:41:31Z</dcterms:modified>
</cp:coreProperties>
</file>